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亀山　孝\Documents\過去データ\財政係時代（R2～）\０財政係長データ\４財政\財政状況資料集（HP掲載）\"/>
    </mc:Choice>
  </mc:AlternateContent>
  <xr:revisionPtr revIDLastSave="0" documentId="8_{5CCB56C9-0590-4CF5-9582-FB33338A56F2}" xr6:coauthVersionLast="47" xr6:coauthVersionMax="47" xr10:uidLastSave="{00000000-0000-0000-0000-000000000000}"/>
  <bookViews>
    <workbookView xWindow="920" yWindow="530" windowWidth="18790" windowHeight="80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②" sheetId="20" r:id="rId15"/>
    <sheet name="施設類型別ストック情報分析表①" sheetId="19"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A9" i="12" l="1"/>
  <c r="AA8" i="12"/>
  <c r="AA7" i="12"/>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AM35" i="10"/>
  <c r="BW34" i="10"/>
  <c r="BW35" i="10" s="1"/>
  <c r="BW36" i="10" s="1"/>
  <c r="BW37" i="10" s="1"/>
  <c r="BW38" i="10" s="1"/>
  <c r="BW39" i="10" s="1"/>
  <c r="BW40" i="10" s="1"/>
  <c r="AM34" i="10"/>
  <c r="C34" i="10"/>
  <c r="C35" i="10" s="1"/>
  <c r="CO34" i="10" l="1"/>
  <c r="C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l="1"/>
  <c r="BE35" i="10" s="1"/>
</calcChain>
</file>

<file path=xl/sharedStrings.xml><?xml version="1.0" encoding="utf-8"?>
<sst xmlns="http://schemas.openxmlformats.org/spreadsheetml/2006/main" count="1220" uniqueCount="604">
  <si>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</si>
  <si>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</si>
  <si>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</si>
  <si>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</si>
  <si>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</si>
  <si>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</si>
  <si>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</si>
  <si>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</si>
  <si>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</si>
  <si>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</si>
  <si>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</si>
  <si>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</si>
  <si>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</si>
  <si>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</si>
  <si>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</si>
  <si>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</si>
  <si>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</si>
  <si>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</si>
  <si>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</si>
  <si>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</si>
  <si>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</si>
  <si>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</si>
  <si>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</si>
  <si>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</si>
  <si>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</si>
  <si>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</si>
  <si>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</si>
  <si>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</si>
  <si>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</si>
  <si>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</si>
  <si>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</si>
  <si>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</si>
  <si>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</si>
  <si>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</si>
  <si>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</si>
  <si>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</si>
  <si>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</si>
  <si>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</si>
  <si>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</si>
  <si>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</si>
  <si>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</si>
  <si>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</si>
  <si>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</si>
  <si>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</si>
  <si>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</si>
  <si>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</si>
  <si>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</si>
  <si>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</si>
  <si>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</si>
  <si>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</si>
  <si>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</si>
  <si>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</si>
  <si>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</si>
  <si>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</si>
  <si>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</si>
  <si>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</si>
  <si>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</si>
  <si>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</si>
  <si>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</si>
  <si>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</si>
  <si>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</si>
  <si>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</si>
  <si>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</si>
  <si>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</si>
  <si>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</si>
  <si>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</si>
  <si>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</si>
  <si>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</si>
  <si>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</si>
  <si>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</si>
  <si>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</si>
  <si>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</si>
  <si>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</si>
  <si>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</si>
  <si>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</si>
  <si>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</si>
  <si>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</si>
  <si>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</si>
  <si>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</si>
  <si>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</si>
  <si>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</si>
  <si>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</si>
  <si>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</si>
  <si>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</si>
  <si>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</si>
  <si>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</si>
  <si>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</si>
  <si>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</si>
  <si>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</si>
  <si>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</si>
  <si>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</si>
  <si>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</si>
  <si>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</si>
  <si>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</si>
  <si>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</si>
  <si>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</si>
  <si>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</si>
  <si>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小笠原村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</si>
  <si>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</si>
  <si>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</si>
  <si>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</si>
  <si>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</si>
  <si>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</si>
  <si>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</si>
  <si>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</si>
  <si>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</si>
  <si>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</si>
  <si>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</si>
  <si>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</si>
  <si>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</si>
  <si>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</si>
  <si>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</si>
  <si>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</si>
  <si>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</si>
  <si>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</si>
  <si>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</si>
  <si>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</si>
  <si>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</si>
  <si>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</si>
  <si>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</si>
  <si>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</si>
  <si>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</si>
  <si>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</si>
  <si>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</si>
  <si>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</si>
  <si>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</si>
  <si>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</si>
  <si>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</si>
  <si>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</si>
  <si>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</si>
  <si>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</si>
  <si>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</si>
  <si>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</si>
  <si>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</si>
  <si>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</si>
  <si>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</si>
  <si>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</si>
  <si>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</si>
  <si>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</si>
  <si>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</si>
  <si>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</si>
  <si>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</si>
  <si>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</si>
  <si>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</si>
  <si>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</si>
  <si>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</si>
  <si>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</si>
  <si>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</si>
  <si>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</si>
  <si>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</si>
  <si>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</si>
  <si>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</si>
  <si>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</si>
  <si>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</si>
  <si>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</si>
  <si>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</si>
  <si>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</si>
  <si>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</si>
  <si>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</si>
  <si>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</si>
  <si>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</si>
  <si>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</si>
  <si>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</si>
  <si>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</si>
  <si>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</si>
  <si>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</si>
  <si>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</si>
  <si>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</si>
  <si>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</si>
  <si>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</si>
  <si>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</si>
  <si>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</si>
  <si>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</si>
  <si>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</si>
  <si>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</si>
  <si>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</si>
  <si>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</si>
  <si>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</si>
  <si>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</si>
  <si>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</si>
  <si>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</si>
  <si>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</si>
  <si>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</si>
  <si>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</si>
  <si>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</si>
  <si>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</si>
  <si>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</si>
  <si>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</si>
  <si>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</si>
  <si>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</si>
  <si>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</si>
  <si>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</si>
  <si>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</si>
  <si>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</si>
  <si>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</si>
  <si>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</si>
  <si>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</si>
  <si>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</si>
  <si>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</si>
  <si>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</si>
  <si>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</si>
  <si>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</si>
  <si>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</si>
  <si>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</si>
  <si>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</si>
  <si>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</si>
  <si>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</si>
  <si>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</si>
  <si>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</si>
  <si>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</si>
  <si>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</si>
  <si>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</si>
  <si>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</si>
  <si>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東京都小笠原村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</si>
  <si>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</si>
  <si>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</si>
  <si>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</si>
  <si>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</si>
  <si>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</si>
  <si>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</si>
  <si>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</si>
  <si>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</si>
  <si>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</si>
  <si>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</si>
  <si>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</si>
  <si>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</si>
  <si>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</si>
  <si>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</si>
  <si>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</si>
  <si>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</si>
  <si>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</si>
  <si>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</si>
  <si>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</si>
  <si>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</si>
  <si>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</si>
  <si>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</si>
  <si>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</si>
  <si>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</si>
  <si>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</si>
  <si>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</si>
  <si>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</si>
  <si>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</si>
  <si>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</si>
  <si>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</si>
  <si>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</si>
  <si>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</si>
  <si>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</si>
  <si>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</si>
  <si>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</si>
  <si>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</si>
  <si>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</si>
  <si>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</si>
  <si>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</si>
  <si>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</si>
  <si>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</si>
  <si>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</si>
  <si>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</si>
  <si>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</si>
  <si>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</si>
  <si>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</si>
  <si>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</si>
  <si>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</si>
  <si>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</si>
  <si>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</si>
  <si>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</si>
  <si>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</si>
  <si>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</si>
  <si>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</si>
  <si>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</si>
  <si>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</si>
  <si>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</si>
  <si>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</si>
  <si>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</si>
  <si>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</si>
  <si>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</si>
  <si>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</si>
  <si>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</si>
  <si>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</si>
  <si>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</si>
  <si>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</si>
  <si>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</si>
  <si>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</si>
  <si>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</si>
  <si>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</si>
  <si>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</si>
  <si>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</si>
  <si>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</si>
  <si>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</si>
  <si>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</si>
  <si>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</si>
  <si>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</si>
  <si>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</si>
  <si>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</si>
  <si>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</si>
  <si>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</si>
  <si>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</si>
  <si>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</si>
  <si>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</si>
  <si>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</si>
  <si>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</si>
  <si>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</si>
  <si>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</si>
  <si>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</si>
  <si>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</si>
  <si>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</si>
  <si>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</si>
  <si>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</si>
  <si>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</si>
  <si>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</si>
  <si>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</si>
  <si>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</si>
  <si>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</si>
  <si>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</si>
  <si>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</si>
  <si>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</si>
  <si>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</si>
  <si>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</si>
  <si>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</si>
  <si>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</si>
  <si>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</si>
  <si>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</si>
  <si>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</si>
  <si>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</si>
  <si>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</si>
  <si>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</si>
  <si>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</si>
  <si>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</si>
  <si>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</si>
  <si>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</si>
  <si>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</si>
  <si>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</si>
  <si>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</si>
  <si>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</si>
  <si>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</si>
  <si>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</si>
  <si>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</si>
  <si>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</si>
  <si>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</si>
  <si>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</si>
  <si>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</si>
  <si>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</si>
  <si>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</si>
  <si>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</si>
  <si>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</si>
  <si>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</si>
  <si>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</si>
  <si>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</si>
  <si>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</si>
  <si>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</si>
  <si>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</si>
  <si>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</si>
  <si>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</si>
  <si>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</si>
  <si>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</si>
  <si>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</si>
  <si>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</si>
  <si>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</si>
  <si>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</si>
  <si>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</si>
  <si>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</si>
  <si>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</si>
  <si>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</si>
  <si>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</si>
  <si>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</si>
  <si>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</si>
  <si>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</si>
  <si>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</si>
  <si>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</si>
  <si>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東京都小笠原村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</si>
  <si>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</si>
  <si>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</si>
  <si>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</si>
  <si>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</si>
  <si>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</si>
  <si>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</si>
  <si>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</si>
  <si>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</si>
  <si>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</si>
  <si>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</si>
  <si>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</si>
  <si>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</si>
  <si>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</si>
  <si>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</si>
  <si>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</si>
  <si>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</si>
  <si>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</si>
  <si>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</si>
  <si>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</si>
  <si>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</si>
  <si>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宅地造成事業特別会計</t>
    <phoneticPr fontId="5"/>
  </si>
  <si>
    <t>-</t>
    <phoneticPr fontId="5"/>
  </si>
  <si>
    <t>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</si>
  <si>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</si>
  <si>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</si>
  <si>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</si>
  <si>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</si>
  <si>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</si>
  <si>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</si>
  <si>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</si>
  <si>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</si>
  <si>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</si>
  <si>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</si>
  <si>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</si>
  <si>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</si>
  <si>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</si>
  <si>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</si>
  <si>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</si>
  <si>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介護保険（保険事業勘定）特別会計</t>
    <phoneticPr fontId="5"/>
  </si>
  <si>
    <t>介護保険（介護サービス事業勘定）特別会計</t>
    <phoneticPr fontId="5"/>
  </si>
  <si>
    <t>後期高齢者医療特別会計</t>
    <phoneticPr fontId="5"/>
  </si>
  <si>
    <t>簡易水道事業特別会計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</si>
  <si>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</si>
  <si>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</si>
  <si>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</si>
  <si>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</si>
  <si>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</si>
  <si>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</si>
  <si>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</si>
  <si>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</si>
  <si>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</si>
  <si>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</si>
  <si>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</si>
  <si>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</si>
  <si>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</si>
  <si>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</si>
  <si>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</si>
  <si>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</si>
  <si>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</si>
  <si>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</si>
  <si>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</si>
  <si>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</si>
  <si>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</si>
  <si>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</si>
  <si>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</si>
  <si>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</si>
  <si>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</si>
  <si>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</si>
  <si>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</si>
  <si>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</si>
  <si>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</si>
  <si>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</si>
  <si>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</si>
  <si>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</si>
  <si>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</si>
  <si>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</si>
  <si>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</si>
  <si>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</si>
  <si>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</si>
  <si>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</si>
  <si>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</si>
  <si>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</si>
  <si>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</si>
  <si>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</si>
  <si>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</si>
  <si>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</si>
  <si>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</si>
  <si>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</si>
  <si>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</si>
  <si>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</si>
  <si>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</si>
  <si>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</si>
  <si>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</si>
  <si>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</si>
  <si>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</si>
  <si>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</si>
  <si>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</si>
  <si>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</si>
  <si>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</si>
  <si>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</si>
  <si>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</si>
  <si>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</si>
  <si>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</si>
  <si>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</si>
  <si>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</si>
  <si>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</si>
  <si>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</si>
  <si>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</si>
  <si>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介護保険（介護サービス事業勘定）特別会計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</si>
  <si>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</si>
  <si>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</si>
  <si>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</si>
  <si>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</si>
  <si>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</si>
  <si>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</si>
  <si>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</si>
  <si>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</si>
  <si>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</si>
  <si>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</si>
  <si>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</si>
  <si>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</si>
  <si>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</si>
  <si>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</si>
  <si>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</si>
  <si>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</si>
  <si>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</si>
  <si>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</si>
  <si>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</si>
  <si>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</si>
  <si>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</si>
  <si>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</si>
  <si>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</si>
  <si>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</si>
  <si>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</si>
  <si>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</si>
  <si>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</si>
  <si>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</si>
  <si>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</si>
  <si>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</si>
  <si>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</si>
  <si>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</si>
  <si>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</si>
  <si>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</si>
  <si>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</si>
  <si>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</si>
  <si>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</si>
  <si>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</si>
  <si>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</si>
  <si>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</si>
  <si>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</si>
  <si>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</si>
  <si>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</si>
  <si>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</si>
  <si>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</si>
  <si>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</si>
  <si>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</si>
  <si>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</si>
  <si>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</si>
  <si>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</si>
  <si>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</si>
  <si>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</si>
  <si>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</si>
  <si>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</si>
  <si>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</si>
  <si>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</si>
  <si>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</si>
  <si>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</si>
  <si>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</si>
  <si>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</si>
  <si>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</si>
  <si>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</si>
  <si>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</si>
  <si>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</si>
  <si>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</si>
  <si>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</si>
  <si>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</si>
  <si>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</si>
  <si>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</si>
  <si>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</si>
  <si>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</si>
  <si>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</si>
  <si>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</si>
  <si>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</si>
  <si>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</si>
  <si>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</si>
  <si>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</si>
  <si>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</si>
  <si>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</si>
  <si>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</si>
  <si>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</si>
  <si>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</si>
  <si>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</si>
  <si>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</si>
  <si>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</si>
  <si>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簡易水道事業特別会計</t>
  </si>
  <si>
    <t>介護保険（保険事業勘定）特別会計</t>
  </si>
  <si>
    <t>下水道事業特別会計</t>
  </si>
  <si>
    <t>浄化槽事業特別会計</t>
  </si>
  <si>
    <t>宅地造成事業特別会計</t>
  </si>
  <si>
    <t>国民健康保険特別会計</t>
  </si>
  <si>
    <t>介護保険（介護サービス事業勘定）特別会計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</si>
  <si>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</si>
  <si>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</si>
  <si>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</si>
  <si>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</si>
  <si>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</si>
  <si>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</si>
  <si>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</si>
  <si>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</si>
  <si>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小笠原ラム・リキュール株式会社</t>
    <rPh sb="0" eb="3">
      <t>オガサワラ</t>
    </rPh>
    <rPh sb="11" eb="15">
      <t>カブシキガイシャ</t>
    </rPh>
    <phoneticPr fontId="5"/>
  </si>
  <si>
    <t>東京都島嶼町村一部事務組合</t>
    <rPh sb="0" eb="3">
      <t>トウキョウト</t>
    </rPh>
    <rPh sb="3" eb="5">
      <t>トウショ</t>
    </rPh>
    <rPh sb="5" eb="7">
      <t>チョウソン</t>
    </rPh>
    <rPh sb="7" eb="9">
      <t>イチブ</t>
    </rPh>
    <rPh sb="9" eb="11">
      <t>ジム</t>
    </rPh>
    <rPh sb="11" eb="13">
      <t>クミアイ</t>
    </rPh>
    <phoneticPr fontId="5"/>
  </si>
  <si>
    <t>東京都市町村職員退職手当組合</t>
    <rPh sb="0" eb="3">
      <t>トウキョウト</t>
    </rPh>
    <rPh sb="3" eb="6">
      <t>シチョウソン</t>
    </rPh>
    <rPh sb="6" eb="8">
      <t>ショクイン</t>
    </rPh>
    <rPh sb="8" eb="10">
      <t>タイショク</t>
    </rPh>
    <rPh sb="10" eb="12">
      <t>テアテ</t>
    </rPh>
    <rPh sb="12" eb="14">
      <t>クミアイ</t>
    </rPh>
    <phoneticPr fontId="5"/>
  </si>
  <si>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</si>
  <si>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5"/>
  </si>
  <si>
    <t>東京市町村総合事務組合（交通災害共済）</t>
    <rPh sb="0" eb="2">
      <t>トウキョウ</t>
    </rPh>
    <rPh sb="2" eb="5">
      <t>シチョウソン</t>
    </rPh>
    <rPh sb="5" eb="7">
      <t>ソウゴウ</t>
    </rPh>
    <rPh sb="7" eb="9">
      <t>ジム</t>
    </rPh>
    <rPh sb="9" eb="11">
      <t>クミアイ</t>
    </rPh>
    <rPh sb="12" eb="14">
      <t>コウツウ</t>
    </rPh>
    <rPh sb="14" eb="16">
      <t>サイガイ</t>
    </rPh>
    <rPh sb="16" eb="18">
      <t>キョウサイ</t>
    </rPh>
    <phoneticPr fontId="5"/>
  </si>
  <si>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</si>
  <si>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3">
      <t>トウキョウト</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</si>
  <si>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2"/>
  </si>
  <si>
    <t>公共施設等整備基金</t>
    <rPh sb="0" eb="2">
      <t>コウキョウ</t>
    </rPh>
    <rPh sb="2" eb="4">
      <t>シセツ</t>
    </rPh>
    <rPh sb="4" eb="5">
      <t>トウ</t>
    </rPh>
    <rPh sb="5" eb="7">
      <t>セイビ</t>
    </rPh>
    <rPh sb="7" eb="9">
      <t>キキン</t>
    </rPh>
    <phoneticPr fontId="5"/>
  </si>
  <si>
    <t>土地開発基金</t>
    <rPh sb="0" eb="2">
      <t>トチ</t>
    </rPh>
    <rPh sb="2" eb="4">
      <t>カイハツ</t>
    </rPh>
    <rPh sb="4" eb="6">
      <t>キキン</t>
    </rPh>
    <phoneticPr fontId="5"/>
  </si>
  <si>
    <t>役場庁舎建設基金</t>
    <rPh sb="0" eb="2">
      <t>ヤクバ</t>
    </rPh>
    <rPh sb="2" eb="4">
      <t>チョウシャ</t>
    </rPh>
    <rPh sb="4" eb="6">
      <t>ケンセツ</t>
    </rPh>
    <rPh sb="6" eb="8">
      <t>キキン</t>
    </rPh>
    <phoneticPr fontId="5"/>
  </si>
  <si>
    <t>災害対策基金</t>
    <rPh sb="0" eb="2">
      <t>サイガイ</t>
    </rPh>
    <rPh sb="2" eb="4">
      <t>タイサク</t>
    </rPh>
    <rPh sb="4" eb="6">
      <t>キキン</t>
    </rPh>
    <phoneticPr fontId="5"/>
  </si>
  <si>
    <t>社会福祉推進基金</t>
    <rPh sb="0" eb="2">
      <t>シャカイ</t>
    </rPh>
    <rPh sb="2" eb="4">
      <t>フクシ</t>
    </rPh>
    <rPh sb="4" eb="6">
      <t>スイシン</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</si>
  <si>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</si>
  <si>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</si>
  <si>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</si>
  <si>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将来負担額を抑制するために地方債の繰上償還を行ってきたが、今後は施設の大規模な更新が続くとともに起債額も高騰していく。減価償却率の低減と起債残高のバランスを注視していく必要がある。</t>
    <rPh sb="0" eb="2">
      <t>ショウライ</t>
    </rPh>
    <rPh sb="2" eb="4">
      <t>フタン</t>
    </rPh>
    <rPh sb="4" eb="5">
      <t>ガク</t>
    </rPh>
    <rPh sb="6" eb="8">
      <t>ヨクセイ</t>
    </rPh>
    <rPh sb="13" eb="15">
      <t>チホウ</t>
    </rPh>
    <rPh sb="15" eb="16">
      <t>サイ</t>
    </rPh>
    <rPh sb="17" eb="19">
      <t>クリアゲ</t>
    </rPh>
    <rPh sb="19" eb="21">
      <t>ショウカン</t>
    </rPh>
    <rPh sb="22" eb="23">
      <t>オコナ</t>
    </rPh>
    <rPh sb="29" eb="31">
      <t>コンゴ</t>
    </rPh>
    <rPh sb="32" eb="34">
      <t>シセツ</t>
    </rPh>
    <rPh sb="35" eb="38">
      <t>ダイキボ</t>
    </rPh>
    <rPh sb="39" eb="41">
      <t>コウシン</t>
    </rPh>
    <rPh sb="42" eb="43">
      <t>ツヅ</t>
    </rPh>
    <rPh sb="48" eb="50">
      <t>キサイ</t>
    </rPh>
    <rPh sb="50" eb="51">
      <t>ガク</t>
    </rPh>
    <rPh sb="52" eb="54">
      <t>コウトウ</t>
    </rPh>
    <rPh sb="59" eb="61">
      <t>ゲンカ</t>
    </rPh>
    <rPh sb="61" eb="63">
      <t>ショウキャク</t>
    </rPh>
    <rPh sb="63" eb="64">
      <t>リツ</t>
    </rPh>
    <rPh sb="65" eb="67">
      <t>テイゲン</t>
    </rPh>
    <rPh sb="68" eb="70">
      <t>キサイ</t>
    </rPh>
    <rPh sb="70" eb="72">
      <t>ザンダカ</t>
    </rPh>
    <rPh sb="78" eb="80">
      <t>チュウシ</t>
    </rPh>
    <rPh sb="84" eb="8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</si>
  <si>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</si>
  <si>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</si>
  <si>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</si>
  <si>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</si>
  <si>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</si>
  <si>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</si>
  <si>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繰上償還により実質公債費比率は順調に減少している。しかし今後、老朽化施設の建て替えが続くため、起債発行額が高額となる見込みがある。削減した予算を基金に積立、今後も状況を見て償還に充てていいく。</t>
    <rPh sb="0" eb="2">
      <t>チホウ</t>
    </rPh>
    <rPh sb="2" eb="3">
      <t>サイ</t>
    </rPh>
    <rPh sb="4" eb="6">
      <t>クリアゲ</t>
    </rPh>
    <rPh sb="6" eb="8">
      <t>ショウカン</t>
    </rPh>
    <rPh sb="11" eb="13">
      <t>ジッシツ</t>
    </rPh>
    <rPh sb="13" eb="16">
      <t>コウサイヒ</t>
    </rPh>
    <rPh sb="16" eb="18">
      <t>ヒリツ</t>
    </rPh>
    <rPh sb="19" eb="21">
      <t>ジュンチョウ</t>
    </rPh>
    <rPh sb="22" eb="24">
      <t>ゲンショウ</t>
    </rPh>
    <rPh sb="32" eb="34">
      <t>コンゴ</t>
    </rPh>
    <rPh sb="35" eb="38">
      <t>ロウキュウカ</t>
    </rPh>
    <rPh sb="38" eb="40">
      <t>シセツ</t>
    </rPh>
    <rPh sb="41" eb="42">
      <t>タ</t>
    </rPh>
    <rPh sb="43" eb="44">
      <t>カ</t>
    </rPh>
    <rPh sb="46" eb="47">
      <t>ツヅ</t>
    </rPh>
    <rPh sb="51" eb="53">
      <t>キサイ</t>
    </rPh>
    <rPh sb="53" eb="56">
      <t>ハッコウガク</t>
    </rPh>
    <rPh sb="57" eb="59">
      <t>コウガク</t>
    </rPh>
    <rPh sb="62" eb="64">
      <t>ミコ</t>
    </rPh>
    <rPh sb="69" eb="71">
      <t>サクゲン</t>
    </rPh>
    <rPh sb="73" eb="75">
      <t>ヨサン</t>
    </rPh>
    <rPh sb="76" eb="78">
      <t>キキン</t>
    </rPh>
    <rPh sb="79" eb="81">
      <t>ツミタテ</t>
    </rPh>
    <rPh sb="82" eb="84">
      <t>コンゴ</t>
    </rPh>
    <rPh sb="85" eb="87">
      <t>ジョウキョウ</t>
    </rPh>
    <rPh sb="88" eb="89">
      <t>ミ</t>
    </rPh>
    <rPh sb="90" eb="92">
      <t>ショウカン</t>
    </rPh>
    <rPh sb="93" eb="94">
      <t>ア</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</si>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</sst>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A12E08D-584F-4696-A008-F0DFD9117B9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9920-43DE-8E1C-AAA3784E2A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191458</c:v>
                </c:pt>
                <c:pt idx="1">
                  <c:v>310365</c:v>
                </c:pt>
                <c:pt idx="2">
                  <c:v>284706</c:v>
                </c:pt>
                <c:pt idx="3">
                  <c:v>282402</c:v>
                </c:pt>
                <c:pt idx="4">
                  <c:v>555692</c:v>
                </c:pt>
              </c:numCache>
            </c:numRef>
          </c:val>
          <c:smooth val="0"/>
          <c:extLst>
            <c:ext xmlns:c16="http://schemas.microsoft.com/office/drawing/2014/chart" uri="{C3380CC4-5D6E-409C-BE32-E72D297353CC}">
              <c16:uniqueId val="{00000001-9920-43DE-8E1C-AAA3784E2A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9.1199999999999992</c:v>
                </c:pt>
                <c:pt idx="1">
                  <c:v>8.5299999999999994</c:v>
                </c:pt>
                <c:pt idx="2">
                  <c:v>11.53</c:v>
                </c:pt>
                <c:pt idx="3">
                  <c:v>12.45</c:v>
                </c:pt>
                <c:pt idx="4">
                  <c:v>15.21</c:v>
                </c:pt>
              </c:numCache>
            </c:numRef>
          </c:val>
          <c:extLst>
            <c:ext xmlns:c16="http://schemas.microsoft.com/office/drawing/2014/chart" uri="{C3380CC4-5D6E-409C-BE32-E72D297353CC}">
              <c16:uniqueId val="{00000000-02FA-4144-AEF6-4122334B89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44.76</c:v>
                </c:pt>
                <c:pt idx="1">
                  <c:v>46.26</c:v>
                </c:pt>
                <c:pt idx="2">
                  <c:v>47.69</c:v>
                </c:pt>
                <c:pt idx="3">
                  <c:v>50.99</c:v>
                </c:pt>
                <c:pt idx="4">
                  <c:v>50.7</c:v>
                </c:pt>
              </c:numCache>
            </c:numRef>
          </c:val>
          <c:extLst>
            <c:ext xmlns:c16="http://schemas.microsoft.com/office/drawing/2014/chart" uri="{C3380CC4-5D6E-409C-BE32-E72D297353CC}">
              <c16:uniqueId val="{00000001-02FA-4144-AEF6-4122334B89F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1.86</c:v>
                </c:pt>
                <c:pt idx="1">
                  <c:v>16.68</c:v>
                </c:pt>
                <c:pt idx="2">
                  <c:v>2.77</c:v>
                </c:pt>
                <c:pt idx="3">
                  <c:v>3.63</c:v>
                </c:pt>
                <c:pt idx="4">
                  <c:v>2.83</c:v>
                </c:pt>
              </c:numCache>
            </c:numRef>
          </c:val>
          <c:smooth val="0"/>
          <c:extLst>
            <c:ext xmlns:c16="http://schemas.microsoft.com/office/drawing/2014/chart" uri="{C3380CC4-5D6E-409C-BE32-E72D297353CC}">
              <c16:uniqueId val="{00000002-02FA-4144-AEF6-4122334B89F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D43-4F63-8DB4-422B176DAC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43-4F63-8DB4-422B176DACAA}"/>
            </c:ext>
          </c:extLst>
        </c:ser>
        <c:ser>
          <c:idx val="2"/>
          <c:order val="2"/>
          <c:tx>
            <c:strRef>
              <c:f>データシート!$A$29</c:f>
              <c:strCache>
                <c:ptCount val="1"/>
                <c:pt idx="0">
                  <c:v>介護保険（介護サービス事業勘定）特別会計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0.44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D43-4F63-8DB4-422B176DACAA}"/>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1.94</c:v>
                </c:pt>
                <c:pt idx="2">
                  <c:v>#N/A</c:v>
                </c:pt>
                <c:pt idx="3">
                  <c:v>0.05</c:v>
                </c:pt>
                <c:pt idx="4">
                  <c:v>#N/A</c:v>
                </c:pt>
                <c:pt idx="5">
                  <c:v>0</c:v>
                </c:pt>
                <c:pt idx="6">
                  <c:v>#N/A</c:v>
                </c:pt>
                <c:pt idx="7">
                  <c:v>0</c:v>
                </c:pt>
                <c:pt idx="8">
                  <c:v>#N/A</c:v>
                </c:pt>
                <c:pt idx="9">
                  <c:v>0</c:v>
                </c:pt>
              </c:numCache>
            </c:numRef>
          </c:val>
          <c:extLst>
            <c:ext xmlns:c16="http://schemas.microsoft.com/office/drawing/2014/chart" uri="{C3380CC4-5D6E-409C-BE32-E72D297353CC}">
              <c16:uniqueId val="{00000003-1D43-4F63-8DB4-422B176DACAA}"/>
            </c:ext>
          </c:extLst>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D43-4F63-8DB4-422B176DACAA}"/>
            </c:ext>
          </c:extLst>
        </c:ser>
        <c:ser>
          <c:idx val="5"/>
          <c:order val="5"/>
          <c:tx>
            <c:strRef>
              <c:f>データシート!$A$32</c:f>
              <c:strCache>
                <c:ptCount val="1"/>
                <c:pt idx="0">
                  <c:v>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0.09</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D43-4F63-8DB4-422B176DACAA}"/>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0.08</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6-1D43-4F63-8DB4-422B176DACAA}"/>
            </c:ext>
          </c:extLst>
        </c:ser>
        <c:ser>
          <c:idx val="7"/>
          <c:order val="7"/>
          <c:tx>
            <c:strRef>
              <c:f>データシート!$A$34</c:f>
              <c:strCache>
                <c:ptCount val="1"/>
                <c:pt idx="0">
                  <c:v>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c:v>
                </c:pt>
                <c:pt idx="2">
                  <c:v>#N/A</c:v>
                </c:pt>
                <c:pt idx="3">
                  <c:v>0.46</c:v>
                </c:pt>
                <c:pt idx="4">
                  <c:v>#N/A</c:v>
                </c:pt>
                <c:pt idx="5">
                  <c:v>0.24</c:v>
                </c:pt>
                <c:pt idx="6">
                  <c:v>#N/A</c:v>
                </c:pt>
                <c:pt idx="7">
                  <c:v>0.46</c:v>
                </c:pt>
                <c:pt idx="8">
                  <c:v>#N/A</c:v>
                </c:pt>
                <c:pt idx="9">
                  <c:v>0</c:v>
                </c:pt>
              </c:numCache>
            </c:numRef>
          </c:val>
          <c:extLst>
            <c:ext xmlns:c16="http://schemas.microsoft.com/office/drawing/2014/chart" uri="{C3380CC4-5D6E-409C-BE32-E72D297353CC}">
              <c16:uniqueId val="{00000007-1D43-4F63-8DB4-422B176DACAA}"/>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0.48</c:v>
                </c:pt>
                <c:pt idx="2">
                  <c:v>#N/A</c:v>
                </c:pt>
                <c:pt idx="3">
                  <c:v>0.18</c:v>
                </c:pt>
                <c:pt idx="4">
                  <c:v>#N/A</c:v>
                </c:pt>
                <c:pt idx="5">
                  <c:v>0.03</c:v>
                </c:pt>
                <c:pt idx="6">
                  <c:v>#N/A</c:v>
                </c:pt>
                <c:pt idx="7">
                  <c:v>0.1</c:v>
                </c:pt>
                <c:pt idx="8">
                  <c:v>#N/A</c:v>
                </c:pt>
                <c:pt idx="9">
                  <c:v>0</c:v>
                </c:pt>
              </c:numCache>
            </c:numRef>
          </c:val>
          <c:extLst>
            <c:ext xmlns:c16="http://schemas.microsoft.com/office/drawing/2014/chart" uri="{C3380CC4-5D6E-409C-BE32-E72D297353CC}">
              <c16:uniqueId val="{00000008-1D43-4F63-8DB4-422B176DAC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9.0299999999999994</c:v>
                </c:pt>
                <c:pt idx="2">
                  <c:v>#N/A</c:v>
                </c:pt>
                <c:pt idx="3">
                  <c:v>8.52</c:v>
                </c:pt>
                <c:pt idx="4">
                  <c:v>#N/A</c:v>
                </c:pt>
                <c:pt idx="5">
                  <c:v>11.52</c:v>
                </c:pt>
                <c:pt idx="6">
                  <c:v>#N/A</c:v>
                </c:pt>
                <c:pt idx="7">
                  <c:v>12.42</c:v>
                </c:pt>
                <c:pt idx="8">
                  <c:v>#N/A</c:v>
                </c:pt>
                <c:pt idx="9">
                  <c:v>15.21</c:v>
                </c:pt>
              </c:numCache>
            </c:numRef>
          </c:val>
          <c:extLst>
            <c:ext xmlns:c16="http://schemas.microsoft.com/office/drawing/2014/chart" uri="{C3380CC4-5D6E-409C-BE32-E72D297353CC}">
              <c16:uniqueId val="{00000009-1D43-4F63-8DB4-422B176DAC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397</c:v>
                </c:pt>
                <c:pt idx="5">
                  <c:v>379</c:v>
                </c:pt>
                <c:pt idx="8">
                  <c:v>297</c:v>
                </c:pt>
                <c:pt idx="11">
                  <c:v>267</c:v>
                </c:pt>
                <c:pt idx="14">
                  <c:v>215</c:v>
                </c:pt>
              </c:numCache>
            </c:numRef>
          </c:val>
          <c:extLst>
            <c:ext xmlns:c16="http://schemas.microsoft.com/office/drawing/2014/chart" uri="{C3380CC4-5D6E-409C-BE32-E72D297353CC}">
              <c16:uniqueId val="{00000000-B7B5-4885-9BC3-8FF3337100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B5-4885-9BC3-8FF3337100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7B5-4885-9BC3-8FF3337100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B5-4885-9BC3-8FF3337100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c:v>
                </c:pt>
                <c:pt idx="3">
                  <c:v>50</c:v>
                </c:pt>
                <c:pt idx="6">
                  <c:v>56</c:v>
                </c:pt>
                <c:pt idx="9">
                  <c:v>63</c:v>
                </c:pt>
                <c:pt idx="12">
                  <c:v>69</c:v>
                </c:pt>
              </c:numCache>
            </c:numRef>
          </c:val>
          <c:extLst>
            <c:ext xmlns:c16="http://schemas.microsoft.com/office/drawing/2014/chart" uri="{C3380CC4-5D6E-409C-BE32-E72D297353CC}">
              <c16:uniqueId val="{00000004-B7B5-4885-9BC3-8FF3337100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B5-4885-9BC3-8FF3337100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B5-4885-9BC3-8FF3337100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525</c:v>
                </c:pt>
                <c:pt idx="3">
                  <c:v>473</c:v>
                </c:pt>
                <c:pt idx="6">
                  <c:v>349</c:v>
                </c:pt>
                <c:pt idx="9">
                  <c:v>291</c:v>
                </c:pt>
                <c:pt idx="12">
                  <c:v>223</c:v>
                </c:pt>
              </c:numCache>
            </c:numRef>
          </c:val>
          <c:extLst>
            <c:ext xmlns:c16="http://schemas.microsoft.com/office/drawing/2014/chart" uri="{C3380CC4-5D6E-409C-BE32-E72D297353CC}">
              <c16:uniqueId val="{00000007-B7B5-4885-9BC3-8FF3337100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153</c:v>
                </c:pt>
                <c:pt idx="2">
                  <c:v>#N/A</c:v>
                </c:pt>
                <c:pt idx="3">
                  <c:v>#N/A</c:v>
                </c:pt>
                <c:pt idx="4">
                  <c:v>144</c:v>
                </c:pt>
                <c:pt idx="5">
                  <c:v>#N/A</c:v>
                </c:pt>
                <c:pt idx="6">
                  <c:v>#N/A</c:v>
                </c:pt>
                <c:pt idx="7">
                  <c:v>108</c:v>
                </c:pt>
                <c:pt idx="8">
                  <c:v>#N/A</c:v>
                </c:pt>
                <c:pt idx="9">
                  <c:v>#N/A</c:v>
                </c:pt>
                <c:pt idx="10">
                  <c:v>87</c:v>
                </c:pt>
                <c:pt idx="11">
                  <c:v>#N/A</c:v>
                </c:pt>
                <c:pt idx="12">
                  <c:v>#N/A</c:v>
                </c:pt>
                <c:pt idx="13">
                  <c:v>77</c:v>
                </c:pt>
                <c:pt idx="14">
                  <c:v>#N/A</c:v>
                </c:pt>
              </c:numCache>
            </c:numRef>
          </c:val>
          <c:smooth val="0"/>
          <c:extLst>
            <c:ext xmlns:c16="http://schemas.microsoft.com/office/drawing/2014/chart" uri="{C3380CC4-5D6E-409C-BE32-E72D297353CC}">
              <c16:uniqueId val="{00000008-B7B5-4885-9BC3-8FF3337100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2572</c:v>
                </c:pt>
                <c:pt idx="5">
                  <c:v>2373</c:v>
                </c:pt>
                <c:pt idx="8">
                  <c:v>2468</c:v>
                </c:pt>
                <c:pt idx="11">
                  <c:v>2564</c:v>
                </c:pt>
                <c:pt idx="14">
                  <c:v>2559</c:v>
                </c:pt>
              </c:numCache>
            </c:numRef>
          </c:val>
          <c:extLst>
            <c:ext xmlns:c16="http://schemas.microsoft.com/office/drawing/2014/chart" uri="{C3380CC4-5D6E-409C-BE32-E72D297353CC}">
              <c16:uniqueId val="{00000000-DE42-485B-8703-547158DBD8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E42-485B-8703-547158DBD8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2389</c:v>
                </c:pt>
                <c:pt idx="5">
                  <c:v>2285</c:v>
                </c:pt>
                <c:pt idx="8">
                  <c:v>2439</c:v>
                </c:pt>
                <c:pt idx="11">
                  <c:v>2548</c:v>
                </c:pt>
                <c:pt idx="14">
                  <c:v>2670</c:v>
                </c:pt>
              </c:numCache>
            </c:numRef>
          </c:val>
          <c:extLst>
            <c:ext xmlns:c16="http://schemas.microsoft.com/office/drawing/2014/chart" uri="{C3380CC4-5D6E-409C-BE32-E72D297353CC}">
              <c16:uniqueId val="{00000002-DE42-485B-8703-547158DBD8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42-485B-8703-547158DBD8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42-485B-8703-547158DBD8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42-485B-8703-547158DBD8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42-485B-8703-547158DBD8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E42-485B-8703-547158DBD8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782</c:v>
                </c:pt>
                <c:pt idx="3">
                  <c:v>900</c:v>
                </c:pt>
                <c:pt idx="6">
                  <c:v>995</c:v>
                </c:pt>
                <c:pt idx="9">
                  <c:v>1037</c:v>
                </c:pt>
                <c:pt idx="12">
                  <c:v>1006</c:v>
                </c:pt>
              </c:numCache>
            </c:numRef>
          </c:val>
          <c:extLst>
            <c:ext xmlns:c16="http://schemas.microsoft.com/office/drawing/2014/chart" uri="{C3380CC4-5D6E-409C-BE32-E72D297353CC}">
              <c16:uniqueId val="{00000008-DE42-485B-8703-547158DBD8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E42-485B-8703-547158DBD8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2592</c:v>
                </c:pt>
                <c:pt idx="3">
                  <c:v>2128</c:v>
                </c:pt>
                <c:pt idx="6">
                  <c:v>2237</c:v>
                </c:pt>
                <c:pt idx="9">
                  <c:v>2254</c:v>
                </c:pt>
                <c:pt idx="12">
                  <c:v>2538</c:v>
                </c:pt>
              </c:numCache>
            </c:numRef>
          </c:val>
          <c:extLst>
            <c:ext xmlns:c16="http://schemas.microsoft.com/office/drawing/2014/chart" uri="{C3380CC4-5D6E-409C-BE32-E72D297353CC}">
              <c16:uniqueId val="{0000000A-DE42-485B-8703-547158DBD80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E42-485B-8703-547158DBD80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918</c:v>
                </c:pt>
                <c:pt idx="1">
                  <c:v>972</c:v>
                </c:pt>
                <c:pt idx="2">
                  <c:v>972</c:v>
                </c:pt>
              </c:numCache>
            </c:numRef>
          </c:val>
          <c:extLst>
            <c:ext xmlns:c16="http://schemas.microsoft.com/office/drawing/2014/chart" uri="{C3380CC4-5D6E-409C-BE32-E72D297353CC}">
              <c16:uniqueId val="{00000000-0016-4525-A753-E59F572C26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303</c:v>
                </c:pt>
                <c:pt idx="1">
                  <c:v>415</c:v>
                </c:pt>
                <c:pt idx="2">
                  <c:v>474</c:v>
                </c:pt>
              </c:numCache>
            </c:numRef>
          </c:val>
          <c:extLst>
            <c:ext xmlns:c16="http://schemas.microsoft.com/office/drawing/2014/chart" uri="{C3380CC4-5D6E-409C-BE32-E72D297353CC}">
              <c16:uniqueId val="{00000001-0016-4525-A753-E59F572C26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1172</c:v>
                </c:pt>
                <c:pt idx="1">
                  <c:v>1168</c:v>
                </c:pt>
                <c:pt idx="2">
                  <c:v>1237</c:v>
                </c:pt>
              </c:numCache>
            </c:numRef>
          </c:val>
          <c:extLst>
            <c:ext xmlns:c16="http://schemas.microsoft.com/office/drawing/2014/chart" uri="{C3380CC4-5D6E-409C-BE32-E72D297353CC}">
              <c16:uniqueId val="{00000002-0016-4525-A753-E59F572C26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{A2AAFBB0-957F-4F19-8D11-58A723D2AE0F}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49A-4E3E-B55A-C36CBCBD65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{4B651CE6-7BB2-492A-94C4-5E7DE5637280}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9A-4E3E-B55A-C36CBCBD65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{6BC73E5E-3B1C-40E1-9DEB-A3EB0A08F863}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9A-4E3E-B55A-C36CBCBD65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{5640D32F-B82D-400E-A16A-D39C06135889}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9A-4E3E-B55A-C36CBCBD65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{9FA15A8E-354C-4F32-94A6-7365A209AE73}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9A-4E3E-B55A-C36CBCBD65D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{5847B771-C645-4838-8347-9B61633BE0C4}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49A-4E3E-B55A-C36CBCBD65D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{B4BC3261-159F-4839-81B1-9E82B5BBD214}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49A-4E3E-B55A-C36CBCBD65D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{0CB5A755-2817-49D1-802C-9FD0CC816F93}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49A-4E3E-B55A-C36CBCBD65D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{73F55996-AFD2-4632-802A-9D339A63C115}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49A-4E3E-B55A-C36CBCBD65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56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49A-4E3E-B55A-C36CBCBD65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{3121500C-278A-409F-9920-A1C9DFDB5FC4}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49A-4E3E-B55A-C36CBCBD65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{4CB5C617-D787-4760-B915-286BAD0C9A61}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9A-4E3E-B55A-C36CBCBD65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{84F1D40D-17B7-49B0-928E-197826208992}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9A-4E3E-B55A-C36CBCBD65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{5DE03952-EB46-45FF-BA88-F92E900CE3C4}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9A-4E3E-B55A-C36CBCBD65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{9ABAE754-FE3C-4B9B-9D03-62975681EE6E}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9A-4E3E-B55A-C36CBCBD65D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{30849779-2296-4DCC-975F-F4DF1AAE2842}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49A-4E3E-B55A-C36CBCBD65D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{DA92AD1A-E919-44DB-A2DB-23FB10FB30F5}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49A-4E3E-B55A-C36CBCBD65D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{A4488322-60CC-4E28-B92B-5FE7E1AD8457}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49A-4E3E-B55A-C36CBCBD65D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{C16117F5-164E-4A2E-810D-8B05D555F0DD}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49A-4E3E-B55A-C36CBCBD65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61.5</c:v>
                </c:pt>
              </c:numCache>
            </c:numRef>
          </c:xVal>
          <c:yVal>
            <c:numRef>
              <c:f>公会計指標分析・財政指標組合せ分析表!$BP$55:$DC$55</c:f>
              <c:numCache>
                <c:formatCode>#,##0.0;"▲ "#,##0.0</c:formatCode>
                <c:ptCount val="40"/>
                <c:pt idx="32">
                  <c:v>0</c:v>
                </c:pt>
              </c:numCache>
            </c:numRef>
          </c:yVal>
          <c:smooth val="0"/>
          <c:extLst>
            <c:ext xmlns:c16="http://schemas.microsoft.com/office/drawing/2014/chart" uri="{C3380CC4-5D6E-409C-BE32-E72D297353CC}">
              <c16:uniqueId val="{00000013-149A-4E3E-B55A-C36CBCBD65D0}"/>
            </c:ext>
          </c:extLst>
        </c:ser>
        <c:dLbls>
          <c:showLegendKey val="0"/>
          <c:showVal val="1"/>
          <c:showCatName val="0"/>
          <c:showSerName val="0"/>
          <c:showPercent val="0"/>
          <c:showBubbleSize val="0"/>
        </c:dLbls>
        <c:axId val="46179840"/>
        <c:axId val="46181760"/>
      </c:scatterChart>
      <c:valAx>
        <c:axId val="46179840"/>
        <c:scaling>
          <c:orientation val="maxMin"/>
          <c:max val="73.8"/>
          <c:min val="49.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{16255F4C-BD53-4783-AB73-4E3EFAB6B1E2}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83B-4398-9999-FEF0ADF753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{0DF38361-2516-48FB-A438-691023CD5800}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3B-4398-9999-FEF0ADF753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{3E4F3BD6-180E-479A-8825-A670A19EE33F}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3B-4398-9999-FEF0ADF753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{9D5BE319-6AED-4884-94BD-DD641D18BDD8}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3B-4398-9999-FEF0ADF753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{B931B46D-48F2-4BE2-8F48-77744D2E775E}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3B-4398-9999-FEF0ADF7531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{670A5713-7E22-4781-A40E-03F014954A63}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83B-4398-9999-FEF0ADF7531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{FFBE707D-46BA-4070-9B6C-8D9ED3E9F496}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83B-4398-9999-FEF0ADF7531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{6B4840ED-5F7B-4AE4-9FF7-3220408D5D3F}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83B-4398-9999-FEF0ADF7531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{908CE761-8714-439D-9075-215063489793}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83B-4398-9999-FEF0ADF753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9.8000000000000007</c:v>
                </c:pt>
                <c:pt idx="16">
                  <c:v>8.4</c:v>
                </c:pt>
                <c:pt idx="24">
                  <c:v>6.9</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83B-4398-9999-FEF0ADF753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{A515BB4B-730D-4B65-A576-37B780B5D5FE}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83B-4398-9999-FEF0ADF7531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{EF9EC3AA-93D5-4DE0-91EC-A1FA2CD57228}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3B-4398-9999-FEF0ADF753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{090FD81D-7313-4827-9C31-288DD6AFA46B}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3B-4398-9999-FEF0ADF753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{FDE885A4-89D1-4B53-AD34-6339DE4FCD90}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3B-4398-9999-FEF0ADF753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{240CE453-B927-4921-8997-5573A2ABAE91}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3B-4398-9999-FEF0ADF7531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{0B41A311-8B97-4D31-9F27-B807A91732E2}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83B-4398-9999-FEF0ADF75318}"/>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{4597F9B2-FE6F-4A8E-B13B-CCE2D797CF0F}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83B-4398-9999-FEF0ADF75318}"/>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{465DF72E-0B53-4344-940C-CC67711CEA0A}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83B-4398-9999-FEF0ADF7531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{F8104C2D-17FD-4775-9C95-5B026F414181}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83B-4398-9999-FEF0ADF753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83B-4398-9999-FEF0ADF75318}"/>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元利償還金は、平成</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ごみ処理施設整備及び平成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複合施設</a:t>
          </a:r>
          <a:r>
            <a:rPr lang="ja-JP" altLang="en-US" sz="1100">
              <a:solidFill>
                <a:schemeClr val="dk1"/>
              </a:solidFill>
              <a:effectLst/>
              <a:latin typeface="+mn-lt"/>
              <a:ea typeface="+mn-ea"/>
              <a:cs typeface="+mn-cs"/>
            </a:rPr>
            <a:t>・医療者住宅</a:t>
          </a:r>
          <a:r>
            <a:rPr lang="ja-JP" altLang="ja-JP" sz="1100">
              <a:solidFill>
                <a:schemeClr val="dk1"/>
              </a:solidFill>
              <a:effectLst/>
              <a:latin typeface="+mn-lt"/>
              <a:ea typeface="+mn-ea"/>
              <a:cs typeface="+mn-cs"/>
            </a:rPr>
            <a:t>整備で起債した償還が終了した</a:t>
          </a:r>
          <a:r>
            <a:rPr lang="ja-JP" altLang="en-US" sz="1100">
              <a:solidFill>
                <a:schemeClr val="dk1"/>
              </a:solidFill>
              <a:effectLst/>
              <a:latin typeface="+mn-lt"/>
              <a:ea typeface="+mn-ea"/>
              <a:cs typeface="+mn-cs"/>
            </a:rPr>
            <a:t>ことや平成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年度の臨時償還の影響により</a:t>
          </a:r>
          <a:r>
            <a:rPr lang="ja-JP" altLang="ja-JP" sz="1100">
              <a:solidFill>
                <a:schemeClr val="dk1"/>
              </a:solidFill>
              <a:effectLst/>
              <a:latin typeface="+mn-lt"/>
              <a:ea typeface="+mn-ea"/>
              <a:cs typeface="+mn-cs"/>
            </a:rPr>
            <a:t>、前年度との比較で約</a:t>
          </a:r>
          <a:r>
            <a:rPr lang="en-US" altLang="ja-JP" sz="1100">
              <a:solidFill>
                <a:schemeClr val="dk1"/>
              </a:solidFill>
              <a:effectLst/>
              <a:latin typeface="+mn-lt"/>
              <a:ea typeface="+mn-ea"/>
              <a:cs typeface="+mn-cs"/>
            </a:rPr>
            <a:t>68</a:t>
          </a:r>
          <a:r>
            <a:rPr lang="ja-JP" altLang="ja-JP" sz="1100">
              <a:solidFill>
                <a:schemeClr val="dk1"/>
              </a:solidFill>
              <a:effectLst/>
              <a:latin typeface="+mn-lt"/>
              <a:ea typeface="+mn-ea"/>
              <a:cs typeface="+mn-cs"/>
            </a:rPr>
            <a:t>百万の減額となった。</a:t>
          </a:r>
          <a:endParaRPr lang="ja-JP" altLang="ja-JP" sz="1400">
            <a:effectLst/>
          </a:endParaRPr>
        </a:p>
        <a:p>
          <a:r>
            <a:rPr lang="ja-JP" altLang="ja-JP" sz="1100">
              <a:solidFill>
                <a:schemeClr val="dk1"/>
              </a:solidFill>
              <a:effectLst/>
              <a:latin typeface="+mn-lt"/>
              <a:ea typeface="+mn-ea"/>
              <a:cs typeface="+mn-cs"/>
            </a:rPr>
            <a:t>　公営企業債の元利償還金に対する繰入金について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、父島の第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原水調整池の整備</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母島の沖村浄水場の建替があ</a:t>
          </a:r>
          <a:r>
            <a:rPr lang="ja-JP" altLang="en-US" sz="1100">
              <a:solidFill>
                <a:schemeClr val="dk1"/>
              </a:solidFill>
              <a:effectLst/>
              <a:latin typeface="+mn-lt"/>
              <a:ea typeface="+mn-ea"/>
              <a:cs typeface="+mn-cs"/>
            </a:rPr>
            <a:t>り今後増加</a:t>
          </a:r>
          <a:r>
            <a:rPr lang="ja-JP" altLang="ja-JP" sz="1100">
              <a:solidFill>
                <a:schemeClr val="dk1"/>
              </a:solidFill>
              <a:effectLst/>
              <a:latin typeface="+mn-lt"/>
              <a:ea typeface="+mn-ea"/>
              <a:cs typeface="+mn-cs"/>
            </a:rPr>
            <a:t>していく見込みである。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減債基金は、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415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百万円の増となった。</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本基金を財源として繰上償還</a:t>
          </a:r>
          <a:r>
            <a:rPr kumimoji="1" lang="ja-JP" altLang="en-US" sz="1100">
              <a:solidFill>
                <a:schemeClr val="dk1"/>
              </a:solidFill>
              <a:effectLst/>
              <a:latin typeface="+mn-lt"/>
              <a:ea typeface="+mn-ea"/>
              <a:cs typeface="+mn-cs"/>
            </a:rPr>
            <a:t>を行い、公債費の高騰に備えていく。</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将来負担額について、令和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地方債現在高において</a:t>
          </a:r>
          <a:r>
            <a:rPr lang="ja-JP" altLang="ja-JP" sz="1100">
              <a:solidFill>
                <a:schemeClr val="dk1"/>
              </a:solidFill>
              <a:effectLst/>
              <a:latin typeface="+mn-lt"/>
              <a:ea typeface="+mn-ea"/>
              <a:cs typeface="+mn-cs"/>
            </a:rPr>
            <a:t>前年比</a:t>
          </a:r>
          <a:r>
            <a:rPr lang="en-US" altLang="ja-JP" sz="1100">
              <a:solidFill>
                <a:schemeClr val="dk1"/>
              </a:solidFill>
              <a:effectLst/>
              <a:latin typeface="+mn-lt"/>
              <a:ea typeface="+mn-ea"/>
              <a:cs typeface="+mn-cs"/>
            </a:rPr>
            <a:t>284</a:t>
          </a:r>
          <a:r>
            <a:rPr lang="ja-JP" altLang="ja-JP" sz="1100">
              <a:solidFill>
                <a:schemeClr val="dk1"/>
              </a:solidFill>
              <a:effectLst/>
              <a:latin typeface="+mn-lt"/>
              <a:ea typeface="+mn-ea"/>
              <a:cs typeface="+mn-cs"/>
            </a:rPr>
            <a:t>百万円の増額となっ</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が、これは</a:t>
          </a:r>
          <a:r>
            <a:rPr lang="ja-JP" altLang="en-US" sz="1100">
              <a:solidFill>
                <a:schemeClr val="dk1"/>
              </a:solidFill>
              <a:effectLst/>
              <a:latin typeface="+mn-lt"/>
              <a:ea typeface="+mn-ea"/>
              <a:cs typeface="+mn-cs"/>
            </a:rPr>
            <a:t>国の補正予算による振興開発事業計画の前倒しや災害復旧に係る起債があったことによる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公営企業債等繰入見込額については、令和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年度も、父島の第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原水調整池の整備、母島の沖村浄水場の建替が行われていることから</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増額が見込まれている。</a:t>
          </a:r>
          <a:endParaRPr lang="ja-JP" altLang="ja-JP" sz="1400">
            <a:effectLst/>
          </a:endParaRPr>
        </a:p>
        <a:p>
          <a:r>
            <a:rPr lang="ja-JP" altLang="ja-JP" sz="1100">
              <a:solidFill>
                <a:schemeClr val="dk1"/>
              </a:solidFill>
              <a:effectLst/>
              <a:latin typeface="+mn-lt"/>
              <a:ea typeface="+mn-ea"/>
              <a:cs typeface="+mn-cs"/>
            </a:rPr>
            <a:t>　充当可能基金については、令和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年度に</a:t>
          </a:r>
          <a:r>
            <a:rPr lang="ja-JP" altLang="en-US" sz="1100">
              <a:solidFill>
                <a:schemeClr val="dk1"/>
              </a:solidFill>
              <a:effectLst/>
              <a:latin typeface="+mn-lt"/>
              <a:ea typeface="+mn-ea"/>
              <a:cs typeface="+mn-cs"/>
            </a:rPr>
            <a:t>減債基金、土地開発基金の</a:t>
          </a:r>
          <a:r>
            <a:rPr lang="ja-JP" altLang="ja-JP" sz="1100">
              <a:solidFill>
                <a:schemeClr val="dk1"/>
              </a:solidFill>
              <a:effectLst/>
              <a:latin typeface="+mn-lt"/>
              <a:ea typeface="+mn-ea"/>
              <a:cs typeface="+mn-cs"/>
            </a:rPr>
            <a:t>積立</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行ったことから、基金</a:t>
          </a:r>
          <a:r>
            <a:rPr lang="ja-JP" altLang="en-US" sz="1100">
              <a:solidFill>
                <a:schemeClr val="dk1"/>
              </a:solidFill>
              <a:effectLst/>
              <a:latin typeface="+mn-lt"/>
              <a:ea typeface="+mn-ea"/>
              <a:cs typeface="+mn-cs"/>
            </a:rPr>
            <a:t>残高</a:t>
          </a:r>
          <a:r>
            <a:rPr lang="ja-JP" altLang="ja-JP" sz="1100">
              <a:solidFill>
                <a:schemeClr val="dk1"/>
              </a:solidFill>
              <a:effectLst/>
              <a:latin typeface="+mn-lt"/>
              <a:ea typeface="+mn-ea"/>
              <a:cs typeface="+mn-cs"/>
            </a:rPr>
            <a:t>は増となっ</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今後も、</a:t>
          </a:r>
          <a:r>
            <a:rPr lang="ja-JP" altLang="en-US" sz="1100">
              <a:solidFill>
                <a:schemeClr val="dk1"/>
              </a:solidFill>
              <a:effectLst/>
              <a:latin typeface="+mn-lt"/>
              <a:ea typeface="+mn-ea"/>
              <a:cs typeface="+mn-cs"/>
            </a:rPr>
            <a:t>公債費の抑制に向けた繰上償還や用地取得に対応するため</a:t>
          </a:r>
          <a:r>
            <a:rPr lang="ja-JP" altLang="ja-JP" sz="1100">
              <a:solidFill>
                <a:schemeClr val="dk1"/>
              </a:solidFill>
              <a:effectLst/>
              <a:latin typeface="+mn-lt"/>
              <a:ea typeface="+mn-ea"/>
              <a:cs typeface="+mn-cs"/>
            </a:rPr>
            <a:t>、過大にならないよう配慮しつつ</a:t>
          </a:r>
          <a:r>
            <a:rPr lang="ja-JP" altLang="en-US" sz="1100">
              <a:solidFill>
                <a:schemeClr val="dk1"/>
              </a:solidFill>
              <a:effectLst/>
              <a:latin typeface="+mn-lt"/>
              <a:ea typeface="+mn-ea"/>
              <a:cs typeface="+mn-cs"/>
            </a:rPr>
            <a:t>基金運用に</a:t>
          </a:r>
          <a:r>
            <a:rPr lang="ja-JP" altLang="ja-JP" sz="1100">
              <a:solidFill>
                <a:schemeClr val="dk1"/>
              </a:solidFill>
              <a:effectLst/>
              <a:latin typeface="+mn-lt"/>
              <a:ea typeface="+mn-ea"/>
              <a:cs typeface="+mn-cs"/>
            </a:rPr>
            <a:t>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東京都小笠原村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令和２年度は、</a:t>
          </a:r>
          <a:r>
            <a:rPr kumimoji="1" lang="en-US" altLang="ja-JP" sz="1100">
              <a:solidFill>
                <a:schemeClr val="dk1"/>
              </a:solidFill>
              <a:effectLst/>
              <a:latin typeface="+mn-lt"/>
              <a:ea typeface="+mn-ea"/>
              <a:cs typeface="+mn-cs"/>
            </a:rPr>
            <a:t>102,692</a:t>
          </a:r>
          <a:r>
            <a:rPr kumimoji="1" lang="ja-JP" altLang="ja-JP" sz="1100">
              <a:solidFill>
                <a:schemeClr val="dk1"/>
              </a:solidFill>
              <a:effectLst/>
              <a:latin typeface="+mn-lt"/>
              <a:ea typeface="+mn-ea"/>
              <a:cs typeface="+mn-cs"/>
            </a:rPr>
            <a:t>千円を取崩し、</a:t>
          </a:r>
          <a:r>
            <a:rPr kumimoji="1" lang="en-US" altLang="ja-JP" sz="1100">
              <a:solidFill>
                <a:schemeClr val="dk1"/>
              </a:solidFill>
              <a:effectLst/>
              <a:latin typeface="+mn-lt"/>
              <a:ea typeface="+mn-ea"/>
              <a:cs typeface="+mn-cs"/>
            </a:rPr>
            <a:t>232,266</a:t>
          </a:r>
          <a:r>
            <a:rPr kumimoji="1" lang="ja-JP" altLang="ja-JP" sz="1100">
              <a:solidFill>
                <a:schemeClr val="dk1"/>
              </a:solidFill>
              <a:effectLst/>
              <a:latin typeface="+mn-lt"/>
              <a:ea typeface="+mn-ea"/>
              <a:cs typeface="+mn-cs"/>
            </a:rPr>
            <a:t>千円を積み立てた。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財政調整基金は変動がない。減債基金は令和３年度に３億円程度の一括償還を予定しており</a:t>
          </a:r>
          <a:r>
            <a:rPr kumimoji="1" lang="en-US" altLang="ja-JP" sz="1100">
              <a:solidFill>
                <a:schemeClr val="dk1"/>
              </a:solidFill>
              <a:effectLst/>
              <a:latin typeface="+mn-lt"/>
              <a:ea typeface="+mn-ea"/>
              <a:cs typeface="+mn-cs"/>
            </a:rPr>
            <a:t>59,623</a:t>
          </a:r>
          <a:r>
            <a:rPr kumimoji="1" lang="ja-JP" altLang="ja-JP" sz="1100">
              <a:solidFill>
                <a:schemeClr val="dk1"/>
              </a:solidFill>
              <a:effectLst/>
              <a:latin typeface="+mn-lt"/>
              <a:ea typeface="+mn-ea"/>
              <a:cs typeface="+mn-cs"/>
            </a:rPr>
            <a:t>千円を積み立てた。また今後の用地取得に向け土地開発基金を</a:t>
          </a:r>
          <a:r>
            <a:rPr kumimoji="1" lang="en-US" altLang="ja-JP" sz="1100">
              <a:solidFill>
                <a:schemeClr val="dk1"/>
              </a:solidFill>
              <a:effectLst/>
              <a:latin typeface="+mn-lt"/>
              <a:ea typeface="+mn-ea"/>
              <a:cs typeface="+mn-cs"/>
            </a:rPr>
            <a:t>77,856</a:t>
          </a:r>
          <a:r>
            <a:rPr kumimoji="1" lang="ja-JP" altLang="ja-JP" sz="1100">
              <a:solidFill>
                <a:schemeClr val="dk1"/>
              </a:solidFill>
              <a:effectLst/>
              <a:latin typeface="+mn-lt"/>
              <a:ea typeface="+mn-ea"/>
              <a:cs typeface="+mn-cs"/>
            </a:rPr>
            <a:t>千円積み立てている。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特定防衛施設周辺整備調整交付金事業基金として高齢者在宅サービスセンター運営に充当するための翌年度への積み立てが</a:t>
          </a:r>
          <a:r>
            <a:rPr kumimoji="1" lang="en-US" altLang="ja-JP" sz="1100">
              <a:solidFill>
                <a:schemeClr val="dk1"/>
              </a:solidFill>
              <a:effectLst/>
              <a:latin typeface="+mn-lt"/>
              <a:ea typeface="+mn-ea"/>
              <a:cs typeface="+mn-cs"/>
            </a:rPr>
            <a:t>56,279</a:t>
          </a:r>
          <a:r>
            <a:rPr kumimoji="1" lang="ja-JP" altLang="ja-JP" sz="1100">
              <a:solidFill>
                <a:schemeClr val="dk1"/>
              </a:solidFill>
              <a:effectLst/>
              <a:latin typeface="+mn-lt"/>
              <a:ea typeface="+mn-ea"/>
              <a:cs typeface="+mn-cs"/>
            </a:rPr>
            <a:t>千円、当年度充当分の取り崩しが</a:t>
          </a:r>
          <a:r>
            <a:rPr kumimoji="1" lang="en-US" altLang="ja-JP" sz="1100">
              <a:solidFill>
                <a:schemeClr val="dk1"/>
              </a:solidFill>
              <a:effectLst/>
              <a:latin typeface="+mn-lt"/>
              <a:ea typeface="+mn-ea"/>
              <a:cs typeface="+mn-cs"/>
            </a:rPr>
            <a:t>59,021</a:t>
          </a:r>
          <a:r>
            <a:rPr kumimoji="1" lang="ja-JP" altLang="ja-JP" sz="1100">
              <a:solidFill>
                <a:schemeClr val="dk1"/>
              </a:solidFill>
              <a:effectLst/>
              <a:latin typeface="+mn-lt"/>
              <a:ea typeface="+mn-ea"/>
              <a:cs typeface="+mn-cs"/>
            </a:rPr>
            <a:t>千円。また用地購入に充てるため土地開発基金取り崩しが</a:t>
          </a:r>
          <a:r>
            <a:rPr kumimoji="1" lang="en-US" altLang="ja-JP" sz="1100">
              <a:solidFill>
                <a:schemeClr val="dk1"/>
              </a:solidFill>
              <a:effectLst/>
              <a:latin typeface="+mn-lt"/>
              <a:ea typeface="+mn-ea"/>
              <a:cs typeface="+mn-cs"/>
            </a:rPr>
            <a:t>28,209</a:t>
          </a:r>
          <a:r>
            <a:rPr kumimoji="1" lang="ja-JP" altLang="ja-JP" sz="1100">
              <a:solidFill>
                <a:schemeClr val="dk1"/>
              </a:solidFill>
              <a:effectLst/>
              <a:latin typeface="+mn-lt"/>
              <a:ea typeface="+mn-ea"/>
              <a:cs typeface="+mn-cs"/>
            </a:rPr>
            <a:t>千円、災害復旧事業に充てるための災害対策基金と災害復旧・復興特別交付金事業基金取り崩しが</a:t>
          </a:r>
          <a:r>
            <a:rPr kumimoji="1" lang="en-US" altLang="ja-JP" sz="1100">
              <a:solidFill>
                <a:schemeClr val="dk1"/>
              </a:solidFill>
              <a:effectLst/>
              <a:latin typeface="+mn-lt"/>
              <a:ea typeface="+mn-ea"/>
              <a:cs typeface="+mn-cs"/>
            </a:rPr>
            <a:t>13,338</a:t>
          </a:r>
          <a:r>
            <a:rPr kumimoji="1" lang="ja-JP" altLang="ja-JP" sz="1100">
              <a:solidFill>
                <a:schemeClr val="dk1"/>
              </a:solidFill>
              <a:effectLst/>
              <a:latin typeface="+mn-lt"/>
              <a:ea typeface="+mn-ea"/>
              <a:cs typeface="+mn-cs"/>
            </a:rPr>
            <a:t>千円となっている。</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自主財源が限られる財政状況において、各種の目的に応じた財源として、過大にならないよう配慮しつつ、安定的な財政運営に資するよう努めていく。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また今後の公共施設の更新による公債費の上昇に備え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減債基金を積立て</a:t>
          </a:r>
          <a:r>
            <a:rPr kumimoji="1" lang="ja-JP" altLang="en-US" sz="1100">
              <a:solidFill>
                <a:schemeClr val="dk1"/>
              </a:solidFill>
              <a:effectLst/>
              <a:latin typeface="+mn-lt"/>
              <a:ea typeface="+mn-ea"/>
              <a:cs typeface="+mn-cs"/>
            </a:rPr>
            <a:t>財政運営の適正化を図って</a:t>
          </a:r>
          <a:r>
            <a:rPr kumimoji="1" lang="ja-JP" altLang="ja-JP" sz="1100">
              <a:solidFill>
                <a:schemeClr val="dk1"/>
              </a:solidFill>
              <a:effectLst/>
              <a:latin typeface="+mn-lt"/>
              <a:ea typeface="+mn-ea"/>
              <a:cs typeface="+mn-cs"/>
            </a:rPr>
            <a:t>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・公共施設等整備基金：各種公共施設並びに職員住宅の整備</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・土地開発基金：事業用地の取得</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・役場庁舎建設基金：役場庁舎の建替</a:t>
          </a:r>
          <a:endParaRPr lang="ja-JP" altLang="ja-JP">
            <a:effectLst/>
          </a:endParaRPr>
        </a:p>
        <a:p>
          <a:r>
            <a:rPr kumimoji="1" lang="ja-JP" altLang="ja-JP" sz="1100">
              <a:solidFill>
                <a:schemeClr val="dk1"/>
              </a:solidFill>
              <a:effectLst/>
              <a:latin typeface="+mn-lt"/>
              <a:ea typeface="+mn-ea"/>
              <a:cs typeface="+mn-cs"/>
            </a:rPr>
            <a:t>　・災害対策基金：台風等災害</a:t>
          </a:r>
          <a:r>
            <a:rPr kumimoji="1" lang="ja-JP" altLang="en-US" sz="1100">
              <a:solidFill>
                <a:schemeClr val="dk1"/>
              </a:solidFill>
              <a:effectLst/>
              <a:latin typeface="+mn-lt"/>
              <a:ea typeface="+mn-ea"/>
              <a:cs typeface="+mn-cs"/>
            </a:rPr>
            <a:t>への</a:t>
          </a:r>
          <a:r>
            <a:rPr kumimoji="1" lang="ja-JP" altLang="ja-JP" sz="1100">
              <a:solidFill>
                <a:schemeClr val="dk1"/>
              </a:solidFill>
              <a:effectLst/>
              <a:latin typeface="+mn-lt"/>
              <a:ea typeface="+mn-ea"/>
              <a:cs typeface="+mn-cs"/>
            </a:rPr>
            <a:t>備え</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被災後の対策</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・社会福祉推進基金：社会福祉事業や施設整備の推進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・土地開発基金：事業用地として確保するための資金として、</a:t>
          </a:r>
          <a:r>
            <a:rPr kumimoji="1" lang="en-US" altLang="ja-JP" sz="1100">
              <a:solidFill>
                <a:schemeClr val="dk1"/>
              </a:solidFill>
              <a:effectLst/>
              <a:latin typeface="+mn-lt"/>
              <a:ea typeface="+mn-ea"/>
              <a:cs typeface="+mn-cs"/>
            </a:rPr>
            <a:t>28,209</a:t>
          </a:r>
          <a:r>
            <a:rPr kumimoji="1" lang="ja-JP" altLang="ja-JP" sz="1100">
              <a:solidFill>
                <a:schemeClr val="dk1"/>
              </a:solidFill>
              <a:effectLst/>
              <a:latin typeface="+mn-lt"/>
              <a:ea typeface="+mn-ea"/>
              <a:cs typeface="+mn-cs"/>
            </a:rPr>
            <a:t>千円の取り崩しを行いつつ、</a:t>
          </a:r>
          <a:r>
            <a:rPr kumimoji="1" lang="en-US" altLang="ja-JP" sz="1100">
              <a:solidFill>
                <a:schemeClr val="dk1"/>
              </a:solidFill>
              <a:effectLst/>
              <a:latin typeface="+mn-lt"/>
              <a:ea typeface="+mn-ea"/>
              <a:cs typeface="+mn-cs"/>
            </a:rPr>
            <a:t>77,836</a:t>
          </a:r>
          <a:r>
            <a:rPr kumimoji="1" lang="ja-JP" altLang="ja-JP" sz="1100">
              <a:solidFill>
                <a:schemeClr val="dk1"/>
              </a:solidFill>
              <a:effectLst/>
              <a:latin typeface="+mn-lt"/>
              <a:ea typeface="+mn-ea"/>
              <a:cs typeface="+mn-cs"/>
            </a:rPr>
            <a:t>千円の積立を行った。</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・霊園基金：霊園の維持管理及び整備に要する資金として、</a:t>
          </a:r>
          <a:r>
            <a:rPr kumimoji="1" lang="en-US" altLang="ja-JP" sz="1100">
              <a:solidFill>
                <a:schemeClr val="dk1"/>
              </a:solidFill>
              <a:effectLst/>
              <a:latin typeface="+mn-lt"/>
              <a:ea typeface="+mn-ea"/>
              <a:cs typeface="+mn-cs"/>
            </a:rPr>
            <a:t>1,600</a:t>
          </a:r>
          <a:r>
            <a:rPr kumimoji="1" lang="ja-JP" altLang="en-US" sz="1100">
              <a:solidFill>
                <a:schemeClr val="dk1"/>
              </a:solidFill>
              <a:effectLst/>
              <a:latin typeface="+mn-lt"/>
              <a:ea typeface="+mn-ea"/>
              <a:cs typeface="+mn-cs"/>
            </a:rPr>
            <a:t>千円の積立を行った。</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・災害対策基金：</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元年</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号台風の災害復旧にかかる資金として、</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千円の取り崩しを行った。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ふるさと寄附</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ふるさと寄附に係る充当事業への</a:t>
          </a:r>
          <a:r>
            <a:rPr kumimoji="1" lang="ja-JP" altLang="ja-JP" sz="1100">
              <a:solidFill>
                <a:schemeClr val="dk1"/>
              </a:solidFill>
              <a:effectLst/>
              <a:latin typeface="+mn-lt"/>
              <a:ea typeface="+mn-ea"/>
              <a:cs typeface="+mn-cs"/>
            </a:rPr>
            <a:t>資金として、</a:t>
          </a:r>
          <a:r>
            <a:rPr kumimoji="1" lang="en-US" altLang="ja-JP" sz="1100">
              <a:solidFill>
                <a:schemeClr val="dk1"/>
              </a:solidFill>
              <a:effectLst/>
              <a:latin typeface="+mn-lt"/>
              <a:ea typeface="+mn-ea"/>
              <a:cs typeface="+mn-cs"/>
            </a:rPr>
            <a:t>1,076</a:t>
          </a:r>
          <a:r>
            <a:rPr kumimoji="1" lang="ja-JP" altLang="ja-JP" sz="1100">
              <a:solidFill>
                <a:schemeClr val="dk1"/>
              </a:solidFill>
              <a:effectLst/>
              <a:latin typeface="+mn-lt"/>
              <a:ea typeface="+mn-ea"/>
              <a:cs typeface="+mn-cs"/>
            </a:rPr>
            <a:t>千円の取り崩しを行いつつ、寄付金</a:t>
          </a:r>
          <a:r>
            <a:rPr kumimoji="1" lang="en-US" altLang="ja-JP" sz="1100">
              <a:solidFill>
                <a:schemeClr val="dk1"/>
              </a:solidFill>
              <a:effectLst/>
              <a:latin typeface="+mn-lt"/>
              <a:ea typeface="+mn-ea"/>
              <a:cs typeface="+mn-cs"/>
            </a:rPr>
            <a:t>7,352</a:t>
          </a:r>
          <a:r>
            <a:rPr kumimoji="1" lang="ja-JP" altLang="ja-JP" sz="1100">
              <a:solidFill>
                <a:schemeClr val="dk1"/>
              </a:solidFill>
              <a:effectLst/>
              <a:latin typeface="+mn-lt"/>
              <a:ea typeface="+mn-ea"/>
              <a:cs typeface="+mn-cs"/>
            </a:rPr>
            <a:t>千円の積立を行った。</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・進学助成基金：内地の学校へ進学する際の助成金事業に係る資金として、</a:t>
          </a:r>
          <a:r>
            <a:rPr kumimoji="1" lang="en-US" altLang="ja-JP" sz="1100">
              <a:solidFill>
                <a:schemeClr val="dk1"/>
              </a:solidFill>
              <a:effectLst/>
              <a:latin typeface="+mn-lt"/>
              <a:ea typeface="+mn-ea"/>
              <a:cs typeface="+mn-cs"/>
            </a:rPr>
            <a:t>1,048</a:t>
          </a:r>
          <a:r>
            <a:rPr kumimoji="1" lang="ja-JP" altLang="ja-JP" sz="1100">
              <a:solidFill>
                <a:schemeClr val="dk1"/>
              </a:solidFill>
              <a:effectLst/>
              <a:latin typeface="+mn-lt"/>
              <a:ea typeface="+mn-ea"/>
              <a:cs typeface="+mn-cs"/>
            </a:rPr>
            <a:t>千円の取り崩しを行いつつ、</a:t>
          </a:r>
          <a:r>
            <a:rPr kumimoji="1" lang="ja-JP" altLang="en-US" sz="1100">
              <a:solidFill>
                <a:schemeClr val="dk1"/>
              </a:solidFill>
              <a:effectLst/>
              <a:latin typeface="+mn-lt"/>
              <a:ea typeface="+mn-ea"/>
              <a:cs typeface="+mn-cs"/>
            </a:rPr>
            <a:t>寄付金</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千円の積立を行った。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・災害復旧</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復興特別交付金基金：</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元年</a:t>
          </a:r>
          <a:r>
            <a:rPr kumimoji="1" lang="ja-JP" altLang="en-US" sz="1100">
              <a:solidFill>
                <a:schemeClr val="dk1"/>
              </a:solidFill>
              <a:effectLst/>
              <a:latin typeface="+mn-lt"/>
              <a:ea typeface="+mn-ea"/>
              <a:cs typeface="+mn-cs"/>
            </a:rPr>
            <a:t>度台風災害の復旧に係る資金として</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10,338</a:t>
          </a:r>
          <a:r>
            <a:rPr kumimoji="1" lang="ja-JP" altLang="ja-JP" sz="1100">
              <a:solidFill>
                <a:schemeClr val="dk1"/>
              </a:solidFill>
              <a:effectLst/>
              <a:latin typeface="+mn-lt"/>
              <a:ea typeface="+mn-ea"/>
              <a:cs typeface="+mn-cs"/>
            </a:rPr>
            <a:t>千円の取り崩しを行った。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新型コロナウイルス感染症緊急対策特別交付金</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新型コロナウイルス感染症対策</a:t>
          </a:r>
          <a:r>
            <a:rPr kumimoji="1" lang="ja-JP" altLang="ja-JP" sz="1100">
              <a:solidFill>
                <a:schemeClr val="dk1"/>
              </a:solidFill>
              <a:effectLst/>
              <a:latin typeface="+mn-lt"/>
              <a:ea typeface="+mn-ea"/>
              <a:cs typeface="+mn-cs"/>
            </a:rPr>
            <a:t>に係る資金として、</a:t>
          </a:r>
          <a:r>
            <a:rPr kumimoji="1" lang="ja-JP" altLang="en-US" sz="1100">
              <a:solidFill>
                <a:schemeClr val="dk1"/>
              </a:solidFill>
              <a:effectLst/>
              <a:latin typeface="+mn-lt"/>
              <a:ea typeface="+mn-ea"/>
              <a:cs typeface="+mn-cs"/>
            </a:rPr>
            <a:t>東京都からの交付金</a:t>
          </a:r>
          <a:r>
            <a:rPr kumimoji="1" lang="en-US" altLang="ja-JP" sz="1100">
              <a:solidFill>
                <a:schemeClr val="dk1"/>
              </a:solidFill>
              <a:effectLst/>
              <a:latin typeface="+mn-lt"/>
              <a:ea typeface="+mn-ea"/>
              <a:cs typeface="+mn-cs"/>
            </a:rPr>
            <a:t>27,484</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・役場庁舎建設基金：庁舎の建て替えに備え、積立目標額を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500,000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千円と設定する。</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取崩</a:t>
          </a:r>
          <a:r>
            <a:rPr kumimoji="1" lang="ja-JP" altLang="en-US" sz="1100">
              <a:solidFill>
                <a:schemeClr val="dk1"/>
              </a:solidFill>
              <a:effectLst/>
              <a:latin typeface="+mn-lt"/>
              <a:ea typeface="+mn-ea"/>
              <a:cs typeface="+mn-cs"/>
            </a:rPr>
            <a:t>ともに</a:t>
          </a:r>
          <a:r>
            <a:rPr kumimoji="1" lang="ja-JP" altLang="ja-JP" sz="1100">
              <a:solidFill>
                <a:schemeClr val="dk1"/>
              </a:solidFill>
              <a:effectLst/>
              <a:latin typeface="+mn-lt"/>
              <a:ea typeface="+mn-ea"/>
              <a:cs typeface="+mn-cs"/>
            </a:rPr>
            <a:t>行なっ</a:t>
          </a:r>
          <a:r>
            <a:rPr kumimoji="1" lang="ja-JP" altLang="en-US" sz="1100">
              <a:solidFill>
                <a:schemeClr val="dk1"/>
              </a:solidFill>
              <a:effectLst/>
              <a:latin typeface="+mn-lt"/>
              <a:ea typeface="+mn-ea"/>
              <a:cs typeface="+mn-cs"/>
            </a:rPr>
            <a:t>ていない</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健全な財政運営を行うための財源として</a:t>
          </a:r>
          <a:r>
            <a:rPr kumimoji="1" lang="ja-JP" altLang="en-US" sz="1100">
              <a:solidFill>
                <a:schemeClr val="dk1"/>
              </a:solidFill>
              <a:effectLst/>
              <a:latin typeface="+mn-lt"/>
              <a:ea typeface="+mn-ea"/>
              <a:cs typeface="+mn-cs"/>
            </a:rPr>
            <a:t>活用</a:t>
          </a:r>
          <a:r>
            <a:rPr kumimoji="1" lang="ja-JP" altLang="ja-JP" sz="1100">
              <a:solidFill>
                <a:schemeClr val="dk1"/>
              </a:solidFill>
              <a:effectLst/>
              <a:latin typeface="+mn-lt"/>
              <a:ea typeface="+mn-ea"/>
              <a:cs typeface="+mn-cs"/>
            </a:rPr>
            <a:t>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決算余剰金を積み立てたことにより</a:t>
          </a:r>
          <a:r>
            <a:rPr kumimoji="1" lang="en-US" altLang="ja-JP" sz="1100">
              <a:solidFill>
                <a:schemeClr val="dk1"/>
              </a:solidFill>
              <a:effectLst/>
              <a:latin typeface="+mn-lt"/>
              <a:ea typeface="+mn-ea"/>
              <a:cs typeface="+mn-cs"/>
            </a:rPr>
            <a:t>474,164</a:t>
          </a:r>
          <a:r>
            <a:rPr kumimoji="1" lang="ja-JP" altLang="ja-JP" sz="1100">
              <a:solidFill>
                <a:schemeClr val="dk1"/>
              </a:solidFill>
              <a:effectLst/>
              <a:latin typeface="+mn-lt"/>
              <a:ea typeface="+mn-ea"/>
              <a:cs typeface="+mn-cs"/>
            </a:rPr>
            <a:t>千円（前年比</a:t>
          </a:r>
          <a:r>
            <a:rPr kumimoji="1" lang="en-US" altLang="ja-JP" sz="1100">
              <a:solidFill>
                <a:schemeClr val="dk1"/>
              </a:solidFill>
              <a:effectLst/>
              <a:latin typeface="+mn-lt"/>
              <a:ea typeface="+mn-ea"/>
              <a:cs typeface="+mn-cs"/>
            </a:rPr>
            <a:t>59,623</a:t>
          </a:r>
          <a:r>
            <a:rPr kumimoji="1" lang="ja-JP" altLang="ja-JP" sz="1100">
              <a:solidFill>
                <a:schemeClr val="dk1"/>
              </a:solidFill>
              <a:effectLst/>
              <a:latin typeface="+mn-lt"/>
              <a:ea typeface="+mn-ea"/>
              <a:cs typeface="+mn-cs"/>
            </a:rPr>
            <a:t>千円増加）となった。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公債費抑制のための</a:t>
          </a:r>
          <a:r>
            <a:rPr lang="ja-JP" altLang="ja-JP" sz="1100">
              <a:solidFill>
                <a:schemeClr val="dk1"/>
              </a:solidFill>
              <a:effectLst/>
              <a:latin typeface="+mn-lt"/>
              <a:ea typeface="+mn-ea"/>
              <a:cs typeface="+mn-cs"/>
            </a:rPr>
            <a:t>繰上償還の財源と</a:t>
          </a:r>
          <a:r>
            <a:rPr lang="ja-JP" altLang="en-US" sz="1100">
              <a:solidFill>
                <a:schemeClr val="dk1"/>
              </a:solidFill>
              <a:effectLst/>
              <a:latin typeface="+mn-lt"/>
              <a:ea typeface="+mn-ea"/>
              <a:cs typeface="+mn-cs"/>
            </a:rPr>
            <a:t>して</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59,623</a:t>
          </a:r>
          <a:r>
            <a:rPr lang="ja-JP" altLang="en-US" sz="1100">
              <a:solidFill>
                <a:schemeClr val="dk1"/>
              </a:solidFill>
              <a:effectLst/>
              <a:latin typeface="+mn-lt"/>
              <a:ea typeface="+mn-ea"/>
              <a:cs typeface="+mn-cs"/>
            </a:rPr>
            <a:t>千円を</a:t>
          </a:r>
          <a:r>
            <a:rPr lang="ja-JP" altLang="ja-JP" sz="1100">
              <a:solidFill>
                <a:schemeClr val="dk1"/>
              </a:solidFill>
              <a:effectLst/>
              <a:latin typeface="+mn-lt"/>
              <a:ea typeface="+mn-ea"/>
              <a:cs typeface="+mn-cs"/>
            </a:rPr>
            <a:t>積</a:t>
          </a:r>
          <a:r>
            <a:rPr lang="ja-JP" altLang="en-US" sz="1100">
              <a:solidFill>
                <a:schemeClr val="dk1"/>
              </a:solidFill>
              <a:effectLst/>
              <a:latin typeface="+mn-lt"/>
              <a:ea typeface="+mn-ea"/>
              <a:cs typeface="+mn-cs"/>
            </a:rPr>
            <a:t>み</a:t>
          </a:r>
          <a:r>
            <a:rPr lang="ja-JP" altLang="ja-JP" sz="1100">
              <a:solidFill>
                <a:schemeClr val="dk1"/>
              </a:solidFill>
              <a:effectLst/>
              <a:latin typeface="+mn-lt"/>
              <a:ea typeface="+mn-ea"/>
              <a:cs typeface="+mn-cs"/>
            </a:rPr>
            <a:t>立</a:t>
          </a:r>
          <a:r>
            <a:rPr lang="ja-JP" altLang="en-US" sz="1100">
              <a:solidFill>
                <a:schemeClr val="dk1"/>
              </a:solidFill>
              <a:effectLst/>
              <a:latin typeface="+mn-lt"/>
              <a:ea typeface="+mn-ea"/>
              <a:cs typeface="+mn-cs"/>
            </a:rPr>
            <a:t>てた</a:t>
          </a:r>
          <a:r>
            <a:rPr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任意の繰り上げ償還を行う財源として活用する。地方債の償還計画を踏まえ、目標額を</a:t>
          </a:r>
          <a:r>
            <a:rPr kumimoji="1" lang="en-US" altLang="ja-JP" sz="1100">
              <a:solidFill>
                <a:schemeClr val="dk1"/>
              </a:solidFill>
              <a:effectLst/>
              <a:latin typeface="+mn-lt"/>
              <a:ea typeface="+mn-ea"/>
              <a:cs typeface="+mn-cs"/>
            </a:rPr>
            <a:t>300,000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程度と</a:t>
          </a:r>
          <a:r>
            <a:rPr kumimoji="1" lang="ja-JP" altLang="ja-JP" sz="1100">
              <a:solidFill>
                <a:schemeClr val="dk1"/>
              </a:solidFill>
              <a:effectLst/>
              <a:latin typeface="+mn-lt"/>
              <a:ea typeface="+mn-ea"/>
              <a:cs typeface="+mn-cs"/>
            </a:rPr>
            <a:t>し、過大にならないよう配慮しつつ積立を行う。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C5A250D-FF8C-4B50-93DD-DEBD7FE6E0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2CACC8A-32AC-4809-AA5A-77F15E59B1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145FBC3C-51F9-4A1B-99CD-B7351E8B452D}"/>
            </a:ext>
          </a:extLst>
        </xdr:cNvPr>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B37CFA83-F707-44EE-9B17-49B080A21FEE}"/>
            </a:ext>
          </a:extLst>
        </xdr:cNvPr>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0E74058C-21EE-49AA-8BDC-8EB93DC1CEE8}"/>
            </a:ext>
          </a:extLst>
        </xdr:cNvPr>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33427497-7FA0-4280-9E5D-13A6F3F7A04B}"/>
            </a:ext>
          </a:extLst>
        </xdr:cNvPr>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9CDDE18B-D593-4C6F-BACB-A3E192ACAE5F}"/>
            </a:ext>
          </a:extLst>
        </xdr:cNvPr>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5C95EBC7-5D38-4685-883C-D6A23954A352}"/>
            </a:ext>
          </a:extLst>
        </xdr:cNvPr>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67962C83-7670-4EFD-B507-D301A21E050A}"/>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7EA5DDCF-565D-40A0-959B-C5E67242154D}"/>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E0BED5DA-BB10-4055-B8C4-F81F14CA43BB}"/>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4540CDDE-81F8-47A6-88DC-AC0CDCF206A0}"/>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611AB3-88B3-4329-9858-2F1CED5AEA46}"/>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B5B3C502-66F3-4858-9D07-5D8B118E079B}"/>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8EBDADDF-FA6B-4D72-A9EE-1C2E539E1D63}"/>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28E9507B-2E51-4671-8EB4-C4FD1CDA25D5}"/>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70C3B5F4-D383-4688-A15D-44FD1B7C55A0}"/>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8921C1ED-E788-4BE3-A65E-C1D942E03206}"/>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2,606
2,576
106.88
6,009,319
5,698,611
291,672
1,917,450
2,538,440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E0831162-02DB-4408-95AB-CC74A1328733}"/>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9691DFF0-7423-43E3-8AC0-52E9293B80B8}"/>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213FC3DC-EE92-4C1D-8B49-0DE7B7757782}"/>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4999E2E4-5C77-4312-9C7C-A729B3DDFC52}"/>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CA0E9B8C-D05F-44AF-971D-4EF5BC671D33}"/>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78BC6A66-6781-4FDE-8F7A-0E80CB97C2D3}"/>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F4DADF57-EBAF-4F9D-83F9-67F8380B1F90}"/>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43589D51-F91E-4D6C-B32F-9F8DC99A0479}"/>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E0773383-C940-4B40-8814-A1DF606E6B7D}"/>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E05CD820-2060-4137-87A1-3EBF58986A84}"/>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31EBE3E5-A146-4C46-9D56-E98F63CAA424}"/>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750D67A9-49D0-4D08-9065-68BB9DDD04A1}"/>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EDBC34F2-806F-4D3C-8A16-915861101C35}"/>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126509EB-68BE-4EF6-AD7B-90714CBB0D08}"/>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BB503805-E57A-451F-BC61-BA246540C00B}"/>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EF1D35D7-E06A-4111-9688-F5967A2B7A5C}"/>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F5989A21-FBF0-46D7-BBA3-20C1FBB94C37}"/>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CD91663-66C1-4D55-ADFB-199129482FAA}"/>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76D25F52-B0EA-4FB9-9E33-E8657D36B903}"/>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8B26AF63-7760-401E-8279-D5CF2727FCAA}"/>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DFD2E2D9-34B7-4408-B604-361BF9A4B4D1}"/>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BA14112B-9364-4329-9A57-E04A869A1365}"/>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AEAFCCD2-8C60-4C26-99A4-1A19E52459DD}"/>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1214BD44-2D40-4F6C-B03A-7E45183D02FB}"/>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3D9D33D3-F115-4F9F-98E7-F2CFB80A1C7B}"/>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9FB54AD2-72E9-427E-AA0D-79EE7E588DD2}"/>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DBEF4888-9465-48A1-8C31-24CEED5CCC53}"/>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71CF206F-574D-4795-A9E8-3C257271452C}"/>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DDD14ED8-53B0-4D28-8EC7-62D4A7C08C7C}"/>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2F650E68-B4B8-4C55-89EB-601C32E9DC89}"/>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9CFEDFD6-0EEC-4972-A478-8CE08F3482C8}"/>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50D93577-050E-477B-9F42-9B6C2C4FED20}"/>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7E011FC6-C0C0-48EF-87D4-E1EEAEEC9D06}"/>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7A2E61BD-479D-40DF-B9A5-82D1C5AF17E5}"/>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48BD3C1E-3717-46F1-B809-8992933A1A5F}"/>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類似団体と比較して多少低めにはなっているが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％を超えてきている。更新を迎える施設について順次更新を行う計画となっており、令和３年度以降は学校や保育施設といった島内では大型の施設更新を控えている。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90A9AB3-A4AA-4B6A-A98B-4ED1F36497E1}"/>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AFD00FB7-FFE2-43D4-8406-398B3143F581}"/>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F9E02CC9-0886-4E67-AB80-511F46EED150}"/>
            </a:ext>
          </a:extLst>
        </xdr:cNvPr>
        <xdr:cNvSpPr txBox="1"/>
      </xdr:nvSpPr>
      <xdr:spPr>
        <a:xfrm>
          <a:off x="73548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9352247E-77F7-4A78-AF9F-3E77432F2A59}"/>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3E59D3F6-AB02-4A33-99FE-970DD876C03A}"/>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42361C9B-2118-4968-AAD6-DD66AE9A0BAB}"/>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A0F61FB7-2756-4C49-BEC2-5B5BF28AF3F8}"/>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37B6D67B-5A20-452D-9FA0-CC8D06866A86}"/>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9968721A-5BC1-4DD9-8B40-DA805078E8B2}"/>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A6ABD627-DFC8-4A66-85E4-068F0668E63D}"/>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C5068992-5E50-4C6B-A79D-39DD1516B62E}"/>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AF765BF6-15F7-4906-A834-1D23141D1EF5}"/>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87CE8D63-C5E7-4BA8-BDF7-7A2C7E05AB09}"/>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8D99F12E-A8B5-4F32-9C97-EE1365A0E6C0}"/>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11B6E470-3459-4E87-BA73-39909089CF7A}"/>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450526C1-60F4-40D6-8FBD-6955E4E9EA01}"/>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6B32A2F8-2657-4D0E-9561-A25DA08B2CB0}"/>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5FD1CD9D-88B7-4908-8C9C-F71D7BBC6933}"/>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3" name="直線コネクタ 72">
          <a:extLst>
            <a:ext uri="{FF2B5EF4-FFF2-40B4-BE49-F238E27FC236}">
              <a16:creationId xmlns:a16="http://schemas.microsoft.com/office/drawing/2014/main" id="{6F12E0EF-CCC1-4EF6-A10C-64A4B1C2C052}"/>
            </a:ext>
          </a:extLst>
        </xdr:cNvPr>
        <xdr:cNvCxnSpPr/>
      </xdr:nvCxnSpPr>
      <xdr:spPr>
        <a:xfrm flipV="1">
          <a:off x="4300220" y="5022759"/>
          <a:ext cx="1270" cy="1429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4" name="有形固定資産減価償却率最小値テキスト">
          <a:extLst>
            <a:ext uri="{FF2B5EF4-FFF2-40B4-BE49-F238E27FC236}">
              <a16:creationId xmlns:a16="http://schemas.microsoft.com/office/drawing/2014/main" id="{AC0CC8F8-331E-4415-8213-037C5AA740B2}"/>
            </a:ext>
          </a:extLst>
        </xdr:cNvPr>
        <xdr:cNvSpPr txBox="1"/>
      </xdr:nvSpPr>
      <xdr:spPr>
        <a:xfrm>
          <a:off x="4352925"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5" name="直線コネクタ 74">
          <a:extLst>
            <a:ext uri="{FF2B5EF4-FFF2-40B4-BE49-F238E27FC236}">
              <a16:creationId xmlns:a16="http://schemas.microsoft.com/office/drawing/2014/main" id="{BB126F69-755B-4007-8633-75AAA25706D3}"/>
            </a:ext>
          </a:extLst>
        </xdr:cNvPr>
        <xdr:cNvCxnSpPr/>
      </xdr:nvCxnSpPr>
      <xdr:spPr>
        <a:xfrm>
          <a:off x="4213225" y="645223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6" name="有形固定資産減価償却率最大値テキスト">
          <a:extLst>
            <a:ext uri="{FF2B5EF4-FFF2-40B4-BE49-F238E27FC236}">
              <a16:creationId xmlns:a16="http://schemas.microsoft.com/office/drawing/2014/main" id="{6803E8A9-087A-4F65-B9EC-ED65E0F13650}"/>
            </a:ext>
          </a:extLst>
        </xdr:cNvPr>
        <xdr:cNvSpPr txBox="1"/>
      </xdr:nvSpPr>
      <xdr:spPr>
        <a:xfrm>
          <a:off x="4352925" y="4804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7" name="直線コネクタ 76">
          <a:extLst>
            <a:ext uri="{FF2B5EF4-FFF2-40B4-BE49-F238E27FC236}">
              <a16:creationId xmlns:a16="http://schemas.microsoft.com/office/drawing/2014/main" id="{AD039B01-C3BB-4559-8E8A-883CD03CEF90}"/>
            </a:ext>
          </a:extLst>
        </xdr:cNvPr>
        <xdr:cNvCxnSpPr/>
      </xdr:nvCxnSpPr>
      <xdr:spPr>
        <a:xfrm>
          <a:off x="4213225" y="502275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8" name="有形固定資産減価償却率平均値テキスト">
          <a:extLst>
            <a:ext uri="{FF2B5EF4-FFF2-40B4-BE49-F238E27FC236}">
              <a16:creationId xmlns:a16="http://schemas.microsoft.com/office/drawing/2014/main" id="{F565B041-F4CD-4F9B-B24D-1E7E432710AD}"/>
            </a:ext>
          </a:extLst>
        </xdr:cNvPr>
        <xdr:cNvSpPr txBox="1"/>
      </xdr:nvSpPr>
      <xdr:spPr>
        <a:xfrm>
          <a:off x="4352925" y="5677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9" name="フローチャート: 判断 78">
          <a:extLst>
            <a:ext uri="{FF2B5EF4-FFF2-40B4-BE49-F238E27FC236}">
              <a16:creationId xmlns:a16="http://schemas.microsoft.com/office/drawing/2014/main" id="{5140DFCE-271F-4859-A1B3-A1CBC3760ABA}"/>
            </a:ext>
          </a:extLst>
        </xdr:cNvPr>
        <xdr:cNvSpPr/>
      </xdr:nvSpPr>
      <xdr:spPr>
        <a:xfrm>
          <a:off x="4251325" y="5699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0" name="フローチャート: 判断 79">
          <a:extLst>
            <a:ext uri="{FF2B5EF4-FFF2-40B4-BE49-F238E27FC236}">
              <a16:creationId xmlns:a16="http://schemas.microsoft.com/office/drawing/2014/main" id="{3F874FD8-66A5-4798-8743-9C16A9B0C5C2}"/>
            </a:ext>
          </a:extLst>
        </xdr:cNvPr>
        <xdr:cNvSpPr/>
      </xdr:nvSpPr>
      <xdr:spPr>
        <a:xfrm>
          <a:off x="3616325" y="56651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1" name="フローチャート: 判断 80">
          <a:extLst>
            <a:ext uri="{FF2B5EF4-FFF2-40B4-BE49-F238E27FC236}">
              <a16:creationId xmlns:a16="http://schemas.microsoft.com/office/drawing/2014/main" id="{23867EB2-979C-48C2-AB55-68196DB2E23B}"/>
            </a:ext>
          </a:extLst>
        </xdr:cNvPr>
        <xdr:cNvSpPr/>
      </xdr:nvSpPr>
      <xdr:spPr>
        <a:xfrm>
          <a:off x="2930525" y="56343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2" name="フローチャート: 判断 81">
          <a:extLst>
            <a:ext uri="{FF2B5EF4-FFF2-40B4-BE49-F238E27FC236}">
              <a16:creationId xmlns:a16="http://schemas.microsoft.com/office/drawing/2014/main" id="{1F162E1B-2342-440F-B6E4-8B890F06457B}"/>
            </a:ext>
          </a:extLst>
        </xdr:cNvPr>
        <xdr:cNvSpPr/>
      </xdr:nvSpPr>
      <xdr:spPr>
        <a:xfrm>
          <a:off x="2244725" y="55973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3" name="フローチャート: 判断 82">
          <a:extLst>
            <a:ext uri="{FF2B5EF4-FFF2-40B4-BE49-F238E27FC236}">
              <a16:creationId xmlns:a16="http://schemas.microsoft.com/office/drawing/2014/main" id="{E2C90A6A-C253-4EEB-BF47-89F33D9191BE}"/>
            </a:ext>
          </a:extLst>
        </xdr:cNvPr>
        <xdr:cNvSpPr/>
      </xdr:nvSpPr>
      <xdr:spPr>
        <a:xfrm>
          <a:off x="1558925" y="55880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CC33533-745C-42B8-9DAA-917054F21A89}"/>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6BAC446-DA9A-4619-AEEE-E6CDB6454130}"/>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C68FAD2-5F99-4FA5-8A87-5FD18792421A}"/>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E60D600-291D-4DFF-8020-3B8F225A5EFC}"/>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E1DFA0E-08E0-4DF0-8EDA-A865E0C7B48C}"/>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131989</xdr:rowOff>
    </xdr:from>
    <xdr:to>
      <xdr:col>23</xdr:col>
      <xdr:colOff>136525</xdr:colOff>
      <xdr:row>29</xdr:row>
      <xdr:rowOff>62139</xdr:rowOff>
    </xdr:to>
    <xdr:sp macro="" textlink="">
      <xdr:nvSpPr>
        <xdr:cNvPr id="89" name="楕円 88">
          <a:extLst>
            <a:ext uri="{FF2B5EF4-FFF2-40B4-BE49-F238E27FC236}">
              <a16:creationId xmlns:a16="http://schemas.microsoft.com/office/drawing/2014/main" id="{06ACA38F-54B5-4E24-BDC2-C044C67E79AB}"/>
            </a:ext>
          </a:extLst>
        </xdr:cNvPr>
        <xdr:cNvSpPr/>
      </xdr:nvSpPr>
      <xdr:spPr>
        <a:xfrm>
          <a:off x="4251325" y="55358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154866</xdr:rowOff>
    </xdr:from>
    <xdr:ext cx="405111" cy="259045"/>
    <xdr:sp macro="" textlink="">
      <xdr:nvSpPr>
        <xdr:cNvPr id="90" name="有形固定資産減価償却率該当値テキスト">
          <a:extLst>
            <a:ext uri="{FF2B5EF4-FFF2-40B4-BE49-F238E27FC236}">
              <a16:creationId xmlns:a16="http://schemas.microsoft.com/office/drawing/2014/main" id="{EC9AB748-CC4D-4E55-9ACB-63D058909125}"/>
            </a:ext>
          </a:extLst>
        </xdr:cNvPr>
        <xdr:cNvSpPr txBox="1"/>
      </xdr:nvSpPr>
      <xdr:spPr>
        <a:xfrm>
          <a:off x="4352925" y="5393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42925</xdr:rowOff>
    </xdr:from>
    <xdr:ext cx="405111" cy="259045"/>
    <xdr:sp macro="" textlink="">
      <xdr:nvSpPr>
        <xdr:cNvPr id="91" name="n_1aveValue有形固定資産減価償却率">
          <a:extLst>
            <a:ext uri="{FF2B5EF4-FFF2-40B4-BE49-F238E27FC236}">
              <a16:creationId xmlns:a16="http://schemas.microsoft.com/office/drawing/2014/main" id="{45F34822-BE6B-487F-9239-C9A46BA0BEAB}"/>
            </a:ext>
          </a:extLst>
        </xdr:cNvPr>
        <xdr:cNvSpPr txBox="1"/>
      </xdr:nvSpPr>
      <xdr:spPr>
        <a:xfrm>
          <a:off x="3470919" y="544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92" name="n_2aveValue有形固定資産減価償却率">
          <a:extLst>
            <a:ext uri="{FF2B5EF4-FFF2-40B4-BE49-F238E27FC236}">
              <a16:creationId xmlns:a16="http://schemas.microsoft.com/office/drawing/2014/main" id="{761B92A0-CA35-4D8E-9358-C9068C635E20}"/>
            </a:ext>
          </a:extLst>
        </xdr:cNvPr>
        <xdr:cNvSpPr txBox="1"/>
      </xdr:nvSpPr>
      <xdr:spPr>
        <a:xfrm>
          <a:off x="2797819" y="541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93" name="n_3aveValue有形固定資産減価償却率">
          <a:extLst>
            <a:ext uri="{FF2B5EF4-FFF2-40B4-BE49-F238E27FC236}">
              <a16:creationId xmlns:a16="http://schemas.microsoft.com/office/drawing/2014/main" id="{C016ADE1-9E57-4070-A4B5-6A007946FB49}"/>
            </a:ext>
          </a:extLst>
        </xdr:cNvPr>
        <xdr:cNvSpPr txBox="1"/>
      </xdr:nvSpPr>
      <xdr:spPr>
        <a:xfrm>
          <a:off x="2112019" y="538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94" name="n_4aveValue有形固定資産減価償却率">
          <a:extLst>
            <a:ext uri="{FF2B5EF4-FFF2-40B4-BE49-F238E27FC236}">
              <a16:creationId xmlns:a16="http://schemas.microsoft.com/office/drawing/2014/main" id="{A6A63288-36D2-46A6-81B1-46BD94C57CA1}"/>
            </a:ext>
          </a:extLst>
        </xdr:cNvPr>
        <xdr:cNvSpPr txBox="1"/>
      </xdr:nvSpPr>
      <xdr:spPr>
        <a:xfrm>
          <a:off x="1426219" y="537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4C8575DB-F527-4230-B142-F3702CEB9BB3}"/>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73D9CBC4-D426-4224-AF81-781E83533B90}"/>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72BFBEC-1D87-468A-80D4-41E6C018FEA7}"/>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D946766E-EADE-4B4A-831A-483B070E9421}"/>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78FA6853-579A-47BD-B078-7E130EB1D58D}"/>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E419E99A-1970-4631-97C3-499504CAB604}"/>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EAF634FF-F9E3-4C4C-B962-94409DA39DA1}"/>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41C2639E-0BBF-4C10-B3C5-10B911EB86A3}"/>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A18B178B-33F1-4BF8-9472-5D8DF204B3EB}"/>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FDB91819-24A4-48B0-8413-DC9C9800C08B}"/>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2AB44758-6CF1-4AE1-AE21-57DE4487BA42}"/>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92A6C29D-B537-49D6-9E71-F8FE7864A4C7}"/>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A99537D-BF78-49A3-BC36-35E3BBE42CA1}"/>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24,25,29</a:t>
          </a:r>
          <a:r>
            <a:rPr kumimoji="1" lang="ja-JP" altLang="en-US" sz="1100">
              <a:latin typeface="ＭＳ Ｐゴシック" panose="020B0600070205080204" pitchFamily="50" charset="-128"/>
              <a:ea typeface="ＭＳ Ｐゴシック" panose="020B0600070205080204" pitchFamily="50" charset="-128"/>
            </a:rPr>
            <a:t>年度に実施した地方債の繰上償還（償還額計</a:t>
          </a:r>
          <a:r>
            <a:rPr kumimoji="1" lang="en-US" altLang="ja-JP" sz="1100">
              <a:latin typeface="ＭＳ Ｐゴシック" panose="020B0600070205080204" pitchFamily="50" charset="-128"/>
              <a:ea typeface="ＭＳ Ｐゴシック" panose="020B0600070205080204" pitchFamily="50" charset="-128"/>
            </a:rPr>
            <a:t>7.9</a:t>
          </a:r>
          <a:r>
            <a:rPr kumimoji="1" lang="ja-JP" altLang="en-US" sz="1100">
              <a:latin typeface="ＭＳ Ｐゴシック" panose="020B0600070205080204" pitchFamily="50" charset="-128"/>
              <a:ea typeface="ＭＳ Ｐゴシック" panose="020B0600070205080204" pitchFamily="50" charset="-128"/>
            </a:rPr>
            <a:t>億円）により将来負担額の軽減が図れている。また令和２年度は感染症により経常経費が低く抑えられたことも影響していると考えられる。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B56E82FB-603F-43E7-A173-B117B955B0DE}"/>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90991C78-5C69-4E2C-BF7A-9A8381491A95}"/>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17C3977A-03FA-42B8-ADD9-77F7DEBB2E06}"/>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1B651E13-6149-48E4-B28E-A66B60B518F4}"/>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49501158-8BB9-4E6D-A910-6A2FB0E72D67}"/>
            </a:ext>
          </a:extLst>
        </xdr:cNvPr>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C46626ED-62E1-4FE7-B5FA-C2104C2B1E98}"/>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A9B1D79F-F146-4C94-8A19-54952A65AB9B}"/>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EBC74D65-988F-438A-B2E5-CC6B0451C046}"/>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E3A31C93-6757-412B-934B-D7FEAD8BB664}"/>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6B228761-F687-4311-8B12-542CEE9EDCE0}"/>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6E7A3A51-AE7D-4BE2-A449-D12DB86CAD03}"/>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86F3E1E6-0ECE-4C6C-A236-59C24223655E}"/>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ACE48AEC-611D-4DB3-ADC4-916F8644FD0F}"/>
            </a:ext>
          </a:extLst>
        </xdr:cNvPr>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2ADE6B45-75C9-4F84-838A-AC9A7E191442}"/>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36EE0016-A2D6-4B7D-B2D5-3F43E8BEB342}"/>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23" name="直線コネクタ 122">
          <a:extLst>
            <a:ext uri="{FF2B5EF4-FFF2-40B4-BE49-F238E27FC236}">
              <a16:creationId xmlns:a16="http://schemas.microsoft.com/office/drawing/2014/main" id="{3346F56C-24AC-4865-9198-9CAF3B2A3E56}"/>
            </a:ext>
          </a:extLst>
        </xdr:cNvPr>
        <xdr:cNvCxnSpPr/>
      </xdr:nvCxnSpPr>
      <xdr:spPr>
        <a:xfrm flipV="1">
          <a:off x="13323570" y="5157258"/>
          <a:ext cx="1269" cy="1309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24" name="債務償還比率最小値テキスト">
          <a:extLst>
            <a:ext uri="{FF2B5EF4-FFF2-40B4-BE49-F238E27FC236}">
              <a16:creationId xmlns:a16="http://schemas.microsoft.com/office/drawing/2014/main" id="{B218F0C1-7CB5-4BD2-9CAC-E91CE0588CEA}"/>
            </a:ext>
          </a:extLst>
        </xdr:cNvPr>
        <xdr:cNvSpPr txBox="1"/>
      </xdr:nvSpPr>
      <xdr:spPr>
        <a:xfrm>
          <a:off x="13376275" y="64702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25" name="直線コネクタ 124">
          <a:extLst>
            <a:ext uri="{FF2B5EF4-FFF2-40B4-BE49-F238E27FC236}">
              <a16:creationId xmlns:a16="http://schemas.microsoft.com/office/drawing/2014/main" id="{B6ADE71F-11B2-4DEA-89E7-71A955EC5B07}"/>
            </a:ext>
          </a:extLst>
        </xdr:cNvPr>
        <xdr:cNvCxnSpPr/>
      </xdr:nvCxnSpPr>
      <xdr:spPr>
        <a:xfrm>
          <a:off x="13255625" y="64663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18FA1C0C-B612-4F91-ADC8-C6AE92F164A1}"/>
            </a:ext>
          </a:extLst>
        </xdr:cNvPr>
        <xdr:cNvSpPr txBox="1"/>
      </xdr:nvSpPr>
      <xdr:spPr>
        <a:xfrm>
          <a:off x="13376275" y="4938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B02F3020-C210-46EB-A8D8-33AFE3A71A5C}"/>
            </a:ext>
          </a:extLst>
        </xdr:cNvPr>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28" name="債務償還比率平均値テキスト">
          <a:extLst>
            <a:ext uri="{FF2B5EF4-FFF2-40B4-BE49-F238E27FC236}">
              <a16:creationId xmlns:a16="http://schemas.microsoft.com/office/drawing/2014/main" id="{FD258C85-528B-44D8-9859-06209B927CAD}"/>
            </a:ext>
          </a:extLst>
        </xdr:cNvPr>
        <xdr:cNvSpPr txBox="1"/>
      </xdr:nvSpPr>
      <xdr:spPr>
        <a:xfrm>
          <a:off x="13376275" y="5507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29" name="フローチャート: 判断 128">
          <a:extLst>
            <a:ext uri="{FF2B5EF4-FFF2-40B4-BE49-F238E27FC236}">
              <a16:creationId xmlns:a16="http://schemas.microsoft.com/office/drawing/2014/main" id="{15B7B243-20CB-4A4E-9AD4-76B223B362CC}"/>
            </a:ext>
          </a:extLst>
        </xdr:cNvPr>
        <xdr:cNvSpPr/>
      </xdr:nvSpPr>
      <xdr:spPr>
        <a:xfrm>
          <a:off x="13293725" y="55286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30" name="フローチャート: 判断 129">
          <a:extLst>
            <a:ext uri="{FF2B5EF4-FFF2-40B4-BE49-F238E27FC236}">
              <a16:creationId xmlns:a16="http://schemas.microsoft.com/office/drawing/2014/main" id="{F186B1FA-1F30-4FA4-A7A7-9E563EEE2B86}"/>
            </a:ext>
          </a:extLst>
        </xdr:cNvPr>
        <xdr:cNvSpPr/>
      </xdr:nvSpPr>
      <xdr:spPr>
        <a:xfrm>
          <a:off x="12639675" y="55325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31" name="フローチャート: 判断 130">
          <a:extLst>
            <a:ext uri="{FF2B5EF4-FFF2-40B4-BE49-F238E27FC236}">
              <a16:creationId xmlns:a16="http://schemas.microsoft.com/office/drawing/2014/main" id="{08320B36-796A-4B71-BC59-69561FB7FC85}"/>
            </a:ext>
          </a:extLst>
        </xdr:cNvPr>
        <xdr:cNvSpPr/>
      </xdr:nvSpPr>
      <xdr:spPr>
        <a:xfrm>
          <a:off x="11953875" y="557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32" name="フローチャート: 判断 131">
          <a:extLst>
            <a:ext uri="{FF2B5EF4-FFF2-40B4-BE49-F238E27FC236}">
              <a16:creationId xmlns:a16="http://schemas.microsoft.com/office/drawing/2014/main" id="{9A411108-4348-40C5-BA7D-C5F4CC596E93}"/>
            </a:ext>
          </a:extLst>
        </xdr:cNvPr>
        <xdr:cNvSpPr/>
      </xdr:nvSpPr>
      <xdr:spPr>
        <a:xfrm>
          <a:off x="11268075" y="558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33" name="フローチャート: 判断 132">
          <a:extLst>
            <a:ext uri="{FF2B5EF4-FFF2-40B4-BE49-F238E27FC236}">
              <a16:creationId xmlns:a16="http://schemas.microsoft.com/office/drawing/2014/main" id="{DFA75833-BF6F-4843-B7AF-7B907557EBE9}"/>
            </a:ext>
          </a:extLst>
        </xdr:cNvPr>
        <xdr:cNvSpPr/>
      </xdr:nvSpPr>
      <xdr:spPr>
        <a:xfrm>
          <a:off x="10582275" y="5555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23C2C258-4E3D-4A2D-AD01-E9D3A321C8D8}"/>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79BDD3DA-DB92-4225-AC84-F0D77E810BC1}"/>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E724DA78-8637-4DC9-9840-83BBCBE861B7}"/>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0ACF267-0766-4517-8962-C07FA22652AD}"/>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29A2FC8-8E2B-4EE5-AE0F-88F0AAC89B8C}"/>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159950</xdr:rowOff>
    </xdr:from>
    <xdr:to>
      <xdr:col>76</xdr:col>
      <xdr:colOff>73025</xdr:colOff>
      <xdr:row>27</xdr:row>
      <xdr:rowOff>90100</xdr:rowOff>
    </xdr:to>
    <xdr:sp macro="" textlink="">
      <xdr:nvSpPr>
        <xdr:cNvPr id="139" name="楕円 138">
          <a:extLst>
            <a:ext uri="{FF2B5EF4-FFF2-40B4-BE49-F238E27FC236}">
              <a16:creationId xmlns:a16="http://schemas.microsoft.com/office/drawing/2014/main" id="{8C34347A-B248-47C2-A0AD-83122C40AD4B}"/>
            </a:ext>
          </a:extLst>
        </xdr:cNvPr>
        <xdr:cNvSpPr/>
      </xdr:nvSpPr>
      <xdr:spPr>
        <a:xfrm>
          <a:off x="13293725" y="5233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11377</xdr:rowOff>
    </xdr:from>
    <xdr:ext cx="469744" cy="259045"/>
    <xdr:sp macro="" textlink="">
      <xdr:nvSpPr>
        <xdr:cNvPr id="140" name="債務償還比率該当値テキスト">
          <a:extLst>
            <a:ext uri="{FF2B5EF4-FFF2-40B4-BE49-F238E27FC236}">
              <a16:creationId xmlns:a16="http://schemas.microsoft.com/office/drawing/2014/main" id="{59A93D1A-F32A-485B-B77E-DA0D3BB7F253}"/>
            </a:ext>
          </a:extLst>
        </xdr:cNvPr>
        <xdr:cNvSpPr txBox="1"/>
      </xdr:nvSpPr>
      <xdr:spPr>
        <a:xfrm>
          <a:off x="13376275" y="50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1933</xdr:rowOff>
    </xdr:from>
    <xdr:to>
      <xdr:col>72</xdr:col>
      <xdr:colOff>123825</xdr:colOff>
      <xdr:row>27</xdr:row>
      <xdr:rowOff>103533</xdr:rowOff>
    </xdr:to>
    <xdr:sp macro="" textlink="">
      <xdr:nvSpPr>
        <xdr:cNvPr id="141" name="楕円 140">
          <a:extLst>
            <a:ext uri="{FF2B5EF4-FFF2-40B4-BE49-F238E27FC236}">
              <a16:creationId xmlns:a16="http://schemas.microsoft.com/office/drawing/2014/main" id="{BD659B96-B435-4DA7-8E95-3F561BE94343}"/>
            </a:ext>
          </a:extLst>
        </xdr:cNvPr>
        <xdr:cNvSpPr/>
      </xdr:nvSpPr>
      <xdr:spPr>
        <a:xfrm>
          <a:off x="12639675" y="524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39300</xdr:rowOff>
    </xdr:from>
    <xdr:to>
      <xdr:col>76</xdr:col>
      <xdr:colOff>22225</xdr:colOff>
      <xdr:row>27</xdr:row>
      <xdr:rowOff>52733</xdr:rowOff>
    </xdr:to>
    <xdr:cxnSp macro="">
      <xdr:nvCxnSpPr>
        <xdr:cNvPr id="142" name="直線コネクタ 141">
          <a:extLst>
            <a:ext uri="{FF2B5EF4-FFF2-40B4-BE49-F238E27FC236}">
              <a16:creationId xmlns:a16="http://schemas.microsoft.com/office/drawing/2014/main" id="{F1F2E11A-69CC-4571-B9AA-541F52A85B68}"/>
            </a:ext>
          </a:extLst>
        </xdr:cNvPr>
        <xdr:cNvCxnSpPr/>
      </xdr:nvCxnSpPr>
      <xdr:spPr>
        <a:xfrm flipV="1">
          <a:off x="12690475" y="5278050"/>
          <a:ext cx="635000" cy="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169905</xdr:rowOff>
    </xdr:from>
    <xdr:to>
      <xdr:col>68</xdr:col>
      <xdr:colOff>123825</xdr:colOff>
      <xdr:row>27</xdr:row>
      <xdr:rowOff>100055</xdr:rowOff>
    </xdr:to>
    <xdr:sp macro="" textlink="">
      <xdr:nvSpPr>
        <xdr:cNvPr id="143" name="楕円 142">
          <a:extLst>
            <a:ext uri="{FF2B5EF4-FFF2-40B4-BE49-F238E27FC236}">
              <a16:creationId xmlns:a16="http://schemas.microsoft.com/office/drawing/2014/main" id="{C4EDE3CE-4627-45CC-AA29-6FD64040CDBC}"/>
            </a:ext>
          </a:extLst>
        </xdr:cNvPr>
        <xdr:cNvSpPr/>
      </xdr:nvSpPr>
      <xdr:spPr>
        <a:xfrm>
          <a:off x="11953875" y="523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49255</xdr:rowOff>
    </xdr:from>
    <xdr:to>
      <xdr:col>72</xdr:col>
      <xdr:colOff>73025</xdr:colOff>
      <xdr:row>27</xdr:row>
      <xdr:rowOff>52733</xdr:rowOff>
    </xdr:to>
    <xdr:cxnSp macro="">
      <xdr:nvCxnSpPr>
        <xdr:cNvPr id="144" name="直線コネクタ 143">
          <a:extLst>
            <a:ext uri="{FF2B5EF4-FFF2-40B4-BE49-F238E27FC236}">
              <a16:creationId xmlns:a16="http://schemas.microsoft.com/office/drawing/2014/main" id="{27A50066-644F-456E-BAA8-3DB57CDD6F17}"/>
            </a:ext>
          </a:extLst>
        </xdr:cNvPr>
        <xdr:cNvCxnSpPr/>
      </xdr:nvCxnSpPr>
      <xdr:spPr>
        <a:xfrm>
          <a:off x="12004675" y="5288005"/>
          <a:ext cx="6858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139799</xdr:rowOff>
    </xdr:from>
    <xdr:to>
      <xdr:col>64</xdr:col>
      <xdr:colOff>123825</xdr:colOff>
      <xdr:row>27</xdr:row>
      <xdr:rowOff>69949</xdr:rowOff>
    </xdr:to>
    <xdr:sp macro="" textlink="">
      <xdr:nvSpPr>
        <xdr:cNvPr id="145" name="楕円 144">
          <a:extLst>
            <a:ext uri="{FF2B5EF4-FFF2-40B4-BE49-F238E27FC236}">
              <a16:creationId xmlns:a16="http://schemas.microsoft.com/office/drawing/2014/main" id="{D9B3FF2E-B5CB-47B2-A667-41E5CB318F01}"/>
            </a:ext>
          </a:extLst>
        </xdr:cNvPr>
        <xdr:cNvSpPr/>
      </xdr:nvSpPr>
      <xdr:spPr>
        <a:xfrm>
          <a:off x="11268075" y="52134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19149</xdr:rowOff>
    </xdr:from>
    <xdr:to>
      <xdr:col>68</xdr:col>
      <xdr:colOff>73025</xdr:colOff>
      <xdr:row>27</xdr:row>
      <xdr:rowOff>49255</xdr:rowOff>
    </xdr:to>
    <xdr:cxnSp macro="">
      <xdr:nvCxnSpPr>
        <xdr:cNvPr id="146" name="直線コネクタ 145">
          <a:extLst>
            <a:ext uri="{FF2B5EF4-FFF2-40B4-BE49-F238E27FC236}">
              <a16:creationId xmlns:a16="http://schemas.microsoft.com/office/drawing/2014/main" id="{B67983F0-C13E-40F5-9A6B-E04DB6630F1B}"/>
            </a:ext>
          </a:extLst>
        </xdr:cNvPr>
        <xdr:cNvCxnSpPr/>
      </xdr:nvCxnSpPr>
      <xdr:spPr>
        <a:xfrm>
          <a:off x="11318875" y="5257899"/>
          <a:ext cx="685800" cy="3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134</xdr:rowOff>
    </xdr:from>
    <xdr:to>
      <xdr:col>60</xdr:col>
      <xdr:colOff>123825</xdr:colOff>
      <xdr:row>27</xdr:row>
      <xdr:rowOff>101734</xdr:rowOff>
    </xdr:to>
    <xdr:sp macro="" textlink="">
      <xdr:nvSpPr>
        <xdr:cNvPr id="147" name="楕円 146">
          <a:extLst>
            <a:ext uri="{FF2B5EF4-FFF2-40B4-BE49-F238E27FC236}">
              <a16:creationId xmlns:a16="http://schemas.microsoft.com/office/drawing/2014/main" id="{01D21B5B-BEF5-4F47-AB67-F4B6519EC422}"/>
            </a:ext>
          </a:extLst>
        </xdr:cNvPr>
        <xdr:cNvSpPr/>
      </xdr:nvSpPr>
      <xdr:spPr>
        <a:xfrm>
          <a:off x="10582275" y="523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19149</xdr:rowOff>
    </xdr:from>
    <xdr:to>
      <xdr:col>64</xdr:col>
      <xdr:colOff>73025</xdr:colOff>
      <xdr:row>27</xdr:row>
      <xdr:rowOff>50934</xdr:rowOff>
    </xdr:to>
    <xdr:cxnSp macro="">
      <xdr:nvCxnSpPr>
        <xdr:cNvPr id="148" name="直線コネクタ 147">
          <a:extLst>
            <a:ext uri="{FF2B5EF4-FFF2-40B4-BE49-F238E27FC236}">
              <a16:creationId xmlns:a16="http://schemas.microsoft.com/office/drawing/2014/main" id="{3D8F67A0-61E9-4A54-92A4-392A88E5648E}"/>
            </a:ext>
          </a:extLst>
        </xdr:cNvPr>
        <xdr:cNvCxnSpPr/>
      </xdr:nvCxnSpPr>
      <xdr:spPr>
        <a:xfrm flipV="1">
          <a:off x="10633075" y="5257899"/>
          <a:ext cx="685800" cy="3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49942</xdr:rowOff>
    </xdr:from>
    <xdr:ext cx="469744" cy="259045"/>
    <xdr:sp macro="" textlink="">
      <xdr:nvSpPr>
        <xdr:cNvPr id="149" name="n_1aveValue債務償還比率">
          <a:extLst>
            <a:ext uri="{FF2B5EF4-FFF2-40B4-BE49-F238E27FC236}">
              <a16:creationId xmlns:a16="http://schemas.microsoft.com/office/drawing/2014/main" id="{B7EF48F0-47DF-48CC-A450-CBA1F153D39A}"/>
            </a:ext>
          </a:extLst>
        </xdr:cNvPr>
        <xdr:cNvSpPr txBox="1"/>
      </xdr:nvSpPr>
      <xdr:spPr>
        <a:xfrm>
          <a:off x="12461952" y="561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99359</xdr:rowOff>
    </xdr:from>
    <xdr:ext cx="469744" cy="259045"/>
    <xdr:sp macro="" textlink="">
      <xdr:nvSpPr>
        <xdr:cNvPr id="150" name="n_2aveValue債務償還比率">
          <a:extLst>
            <a:ext uri="{FF2B5EF4-FFF2-40B4-BE49-F238E27FC236}">
              <a16:creationId xmlns:a16="http://schemas.microsoft.com/office/drawing/2014/main" id="{3326D838-A549-4FB0-BF39-21BA49C3A4E1}"/>
            </a:ext>
          </a:extLst>
        </xdr:cNvPr>
        <xdr:cNvSpPr txBox="1"/>
      </xdr:nvSpPr>
      <xdr:spPr>
        <a:xfrm>
          <a:off x="11788852" y="566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107995</xdr:rowOff>
    </xdr:from>
    <xdr:ext cx="469744" cy="259045"/>
    <xdr:sp macro="" textlink="">
      <xdr:nvSpPr>
        <xdr:cNvPr id="151" name="n_3aveValue債務償還比率">
          <a:extLst>
            <a:ext uri="{FF2B5EF4-FFF2-40B4-BE49-F238E27FC236}">
              <a16:creationId xmlns:a16="http://schemas.microsoft.com/office/drawing/2014/main" id="{8137EBC6-CCF3-44A7-989E-F9E308E62FD1}"/>
            </a:ext>
          </a:extLst>
        </xdr:cNvPr>
        <xdr:cNvSpPr txBox="1"/>
      </xdr:nvSpPr>
      <xdr:spPr>
        <a:xfrm>
          <a:off x="11103052" y="567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72612</xdr:rowOff>
    </xdr:from>
    <xdr:ext cx="469744" cy="259045"/>
    <xdr:sp macro="" textlink="">
      <xdr:nvSpPr>
        <xdr:cNvPr id="152" name="n_4aveValue債務償還比率">
          <a:extLst>
            <a:ext uri="{FF2B5EF4-FFF2-40B4-BE49-F238E27FC236}">
              <a16:creationId xmlns:a16="http://schemas.microsoft.com/office/drawing/2014/main" id="{8679D626-8FA8-4F16-A274-BA03E236F128}"/>
            </a:ext>
          </a:extLst>
        </xdr:cNvPr>
        <xdr:cNvSpPr txBox="1"/>
      </xdr:nvSpPr>
      <xdr:spPr>
        <a:xfrm>
          <a:off x="10417252" y="564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120060</xdr:rowOff>
    </xdr:from>
    <xdr:ext cx="469744" cy="259045"/>
    <xdr:sp macro="" textlink="">
      <xdr:nvSpPr>
        <xdr:cNvPr id="153" name="n_1mainValue債務償還比率">
          <a:extLst>
            <a:ext uri="{FF2B5EF4-FFF2-40B4-BE49-F238E27FC236}">
              <a16:creationId xmlns:a16="http://schemas.microsoft.com/office/drawing/2014/main" id="{B09B76D9-1F30-4305-8657-0D9B85BADA0F}"/>
            </a:ext>
          </a:extLst>
        </xdr:cNvPr>
        <xdr:cNvSpPr txBox="1"/>
      </xdr:nvSpPr>
      <xdr:spPr>
        <a:xfrm>
          <a:off x="12461952" y="5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116582</xdr:rowOff>
    </xdr:from>
    <xdr:ext cx="469744" cy="259045"/>
    <xdr:sp macro="" textlink="">
      <xdr:nvSpPr>
        <xdr:cNvPr id="154" name="n_2mainValue債務償還比率">
          <a:extLst>
            <a:ext uri="{FF2B5EF4-FFF2-40B4-BE49-F238E27FC236}">
              <a16:creationId xmlns:a16="http://schemas.microsoft.com/office/drawing/2014/main" id="{78445F42-E39D-43EC-8C50-4B65A49103B9}"/>
            </a:ext>
          </a:extLst>
        </xdr:cNvPr>
        <xdr:cNvSpPr txBox="1"/>
      </xdr:nvSpPr>
      <xdr:spPr>
        <a:xfrm>
          <a:off x="11788852" y="502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86476</xdr:rowOff>
    </xdr:from>
    <xdr:ext cx="405111" cy="259045"/>
    <xdr:sp macro="" textlink="">
      <xdr:nvSpPr>
        <xdr:cNvPr id="155" name="n_3mainValue債務償還比率">
          <a:extLst>
            <a:ext uri="{FF2B5EF4-FFF2-40B4-BE49-F238E27FC236}">
              <a16:creationId xmlns:a16="http://schemas.microsoft.com/office/drawing/2014/main" id="{C5E98C47-DA20-475E-B94C-B3068DE300A0}"/>
            </a:ext>
          </a:extLst>
        </xdr:cNvPr>
        <xdr:cNvSpPr txBox="1"/>
      </xdr:nvSpPr>
      <xdr:spPr>
        <a:xfrm>
          <a:off x="11135369" y="4995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118261</xdr:rowOff>
    </xdr:from>
    <xdr:ext cx="469744" cy="259045"/>
    <xdr:sp macro="" textlink="">
      <xdr:nvSpPr>
        <xdr:cNvPr id="156" name="n_4mainValue債務償還比率">
          <a:extLst>
            <a:ext uri="{FF2B5EF4-FFF2-40B4-BE49-F238E27FC236}">
              <a16:creationId xmlns:a16="http://schemas.microsoft.com/office/drawing/2014/main" id="{E4ED1A90-2C2A-4EC5-B35B-D2D2CAB01B3C}"/>
            </a:ext>
          </a:extLst>
        </xdr:cNvPr>
        <xdr:cNvSpPr txBox="1"/>
      </xdr:nvSpPr>
      <xdr:spPr>
        <a:xfrm>
          <a:off x="10417252" y="502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C80EC856-00D6-45AE-90EA-8ED31F41B7A2}"/>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832BD8AE-6BFC-4928-8060-37CF2A4EB38F}"/>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424A5D35-3C66-425B-9B0A-E7AFD14B156D}"/>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D0A1040D-565C-4417-BCA8-DE14DD0C5623}"/>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4B868233-E4AB-4E58-BF3A-E500C1C96711}"/>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0BAF1175-F2A5-4A45-8E41-7CB22D7DBC9F}"/>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0F9EA60-76EB-46B6-9BAF-91956DE9AEB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5B2B8A8-16BF-4AA1-9401-2049AB81504D}"/>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44D53CB-A7D9-4DE3-8C44-16606F5A020B}"/>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94F405-FF65-4184-8D15-4B369E83E944}"/>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E5C4D56-FFEC-4EA7-9ECB-54B3063EC943}"/>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3C4D8D6-575D-4B37-90F8-D1C15933D214}"/>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0E7DE9C-0FED-4B89-AE9B-AB01F3EBB349}"/>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D1C3BE4-5A5D-4E98-B5CC-CBBD73C6FE2D}"/>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1C0004B-8912-4C7E-9AF0-E76382F90736}"/>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9649156-BE78-4108-A839-6B5F5F9114BC}"/>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2,606
2,576
106.88
6,009,319
5,698,611
291,672
1,917,450
2,538,440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1EE41F6-E3C3-49C8-B67A-6B69C6B822CA}"/>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36F22E1-9B21-48EA-ABEF-C284E82704D6}"/>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4024B0F-6E8A-4EB4-A8BB-9AB35E183769}"/>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05044E9-6027-450F-8115-2528D15069AF}"/>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63C23D6-99DB-4293-9D05-FBC3F43C6C34}"/>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C8EACAE-CB19-47EF-BF2C-8233E68F02E6}"/>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2120152-0E5C-470F-8436-272AC046493C}"/>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1CD76FD-9272-4D24-B370-460FF7BD95AD}"/>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451FD26-5A6A-4907-8AA1-989990D8D0B8}"/>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8819EA1-79B2-481D-9543-CFEEFDEE58FE}"/>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4F3FB03-10A3-4767-B8AA-5E617B506B93}"/>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C261275-5C98-4156-BC8C-0CA3F84A5E1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0C0FB19-42DC-445E-9C3D-30F723F6E0E7}"/>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6CD7A4B-887F-43EB-837A-209758972469}"/>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486B18F-A131-44FA-BFA9-229EB088F625}"/>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94B99BB-FB95-43EA-B4D1-017C9D88ADB2}"/>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DC1AEB6-8272-4040-B535-D2F4EFD188A1}"/>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AFDCD59-2670-45D5-8B04-8242D1698D95}"/>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CB0D7E3-12D2-4EFB-9ED0-A85E175B0E2C}"/>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64681FC-819E-4EC1-8F59-C18CBBBB2075}"/>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E7F0D61-53BA-442C-801E-BDD93343D609}"/>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3C42602-03CD-40E6-B795-F486916ABC71}"/>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388404C-89AB-40DA-BA1D-321A605545BF}"/>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08418C5-68D3-412F-A1B1-73578DC56DFA}"/>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8529145-F29E-452D-BD36-4DA66EC58ACD}"/>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320CBB5-7094-4EF2-BA74-FC78BE93B337}"/>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14C2D62-87A3-4EDE-9D61-B444999A0582}"/>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6A5A795-166A-4310-A2B5-960279E145F1}"/>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9A8D834-2395-4656-858E-88A2C3BF09F9}"/>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8AFD5B4-C71B-42B6-9253-F5244764ED95}"/>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B7F9DB1-0522-4A74-A741-AB19F035310A}"/>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0C69477-18AE-4E0D-ABF2-AC417DB44ADA}"/>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4479C9C-5FE8-4885-AEC8-562B01777045}"/>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1F11839-B521-43BD-B996-C5FA619A0F5D}"/>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3744764-0549-418C-A95B-FADC3A8DD167}"/>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F5A8EB1-F758-48BA-B236-71906314ADBE}"/>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A68089E-EB6D-4627-BA43-1CFE7DCA8525}"/>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D71341F-CE31-402B-97AD-F925F2220472}"/>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3E23DC0-CD87-48B7-8333-FF122040F6BC}"/>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0A7904D-48C8-49A8-85D4-CE33C4967CA4}"/>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9EF9971-CF98-4E21-B6E7-27101EFC5AD7}"/>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57D7527-B11B-4718-8CFD-F6839C01FBDD}"/>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F3ADFF0-559A-4BC0-9FCC-5B0BBE4B69B8}"/>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9D683E5-7C2B-419F-9402-441A7C8DE9C2}"/>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A0C2B1C-4ADA-43F7-824D-8399F0E6EEF7}"/>
            </a:ext>
          </a:extLst>
        </xdr:cNvPr>
        <xdr:cNvSpPr/>
      </xdr:nvSpPr>
      <xdr:spPr>
        <a:xfrm>
          <a:off x="6858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5B2B7DB1-B3C7-4B6D-A061-FA9226C75A48}"/>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9E19F352-97BE-45D8-AB7F-BE99BD24D3F4}"/>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5B0E84E7-5CC3-4473-8031-75775686FB6B}"/>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A903F67-987D-46AA-8D12-B9F0CF3AD68C}"/>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1E519C9A-4ABB-4EF3-87A7-AAE365E0B451}"/>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3DD08713-CC5A-46B6-A05F-00724ACD1753}"/>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F6C46CA0-3DB8-406F-8B6D-3A3ED5E61973}"/>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3CA7C819-BA57-4BA5-BF2A-EF700B6D8857}"/>
            </a:ext>
          </a:extLst>
        </xdr:cNvPr>
        <xdr:cNvSpPr/>
      </xdr:nvSpPr>
      <xdr:spPr>
        <a:xfrm>
          <a:off x="595630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F158A068-257E-4398-96FD-281B415E12B7}"/>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A87EEBC1-BC96-4C8C-958C-7F52519AB6E6}"/>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9FD7E96C-0E09-4F24-80C3-67521384D30E}"/>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554F533E-7CE0-4505-AD5A-8E6BB3081EF2}"/>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17BE65CA-94A9-4CF8-80AB-5B354B31FF1E}"/>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C500D6E4-EF16-4D05-849F-B16F32AA5128}"/>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E5940802-7FDD-4796-9032-1D9FCA9BC9D8}"/>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9407FE6A-A0DB-408F-B6EF-A65D1D721117}"/>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1679EE4E-FBFF-4FE5-99C3-918D9C2A0575}"/>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522F803F-9FF2-4804-BD30-10BE94F35CA3}"/>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4F25EB91-0873-4759-9A27-F6EC593D0BAB}"/>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7FF43DB3-1B70-4B78-9C44-E1A72F0C5011}"/>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5C9A0790-7308-4D6C-840B-33C686FE257B}"/>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985BF6E2-8BBC-4EFA-87E3-3AFC744DC9A8}"/>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DEA6A2FD-EAB2-4977-BFEB-6F7D06224740}"/>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992353EF-A527-47C0-B0AD-96087198DAF6}"/>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4BD658CE-7820-4595-91FB-69A1F2278737}"/>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B122353C-7C27-4609-A2EF-B5F57FD6A1D2}"/>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58BAABD6-EE9A-497D-B085-BA6294480562}"/>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76489279-9F7E-4B9E-8B19-1028CFAAFB80}"/>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85" name="テキスト ボックス 84">
          <a:extLst>
            <a:ext uri="{FF2B5EF4-FFF2-40B4-BE49-F238E27FC236}">
              <a16:creationId xmlns:a16="http://schemas.microsoft.com/office/drawing/2014/main" id="{E9CE5C3A-DE16-4E44-BE0E-8F56B19CCE36}"/>
            </a:ext>
          </a:extLst>
        </xdr:cNvPr>
        <xdr:cNvSpPr txBox="1"/>
      </xdr:nvSpPr>
      <xdr:spPr>
        <a:xfrm>
          <a:off x="38496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260479EF-DF7F-4A23-9EE4-B1B7582277EE}"/>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7" name="【福祉施設】&#10;有形固定資産減価償却率グラフ枠">
          <a:extLst>
            <a:ext uri="{FF2B5EF4-FFF2-40B4-BE49-F238E27FC236}">
              <a16:creationId xmlns:a16="http://schemas.microsoft.com/office/drawing/2014/main" id="{7DAB73AE-F5EE-4042-900E-55A69E2C58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88" name="直線コネクタ 87">
          <a:extLst>
            <a:ext uri="{FF2B5EF4-FFF2-40B4-BE49-F238E27FC236}">
              <a16:creationId xmlns:a16="http://schemas.microsoft.com/office/drawing/2014/main" id="{E4DB4A2A-06A1-4114-9A98-1B21A18C1B32}"/>
            </a:ext>
          </a:extLst>
        </xdr:cNvPr>
        <xdr:cNvCxnSpPr/>
      </xdr:nvCxnSpPr>
      <xdr:spPr>
        <a:xfrm flipV="1">
          <a:off x="4177665"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89" name="【福祉施設】&#10;有形固定資産減価償却率最小値テキスト">
          <a:extLst>
            <a:ext uri="{FF2B5EF4-FFF2-40B4-BE49-F238E27FC236}">
              <a16:creationId xmlns:a16="http://schemas.microsoft.com/office/drawing/2014/main" id="{7B3520E7-9F6C-44DD-A35F-6F6E6551A506}"/>
            </a:ext>
          </a:extLst>
        </xdr:cNvPr>
        <xdr:cNvSpPr txBox="1"/>
      </xdr:nvSpPr>
      <xdr:spPr>
        <a:xfrm>
          <a:off x="421640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90" name="直線コネクタ 89">
          <a:extLst>
            <a:ext uri="{FF2B5EF4-FFF2-40B4-BE49-F238E27FC236}">
              <a16:creationId xmlns:a16="http://schemas.microsoft.com/office/drawing/2014/main" id="{84D69E51-01F2-411C-8A86-4ABFE0074EC6}"/>
            </a:ext>
          </a:extLst>
        </xdr:cNvPr>
        <xdr:cNvCxnSpPr/>
      </xdr:nvCxnSpPr>
      <xdr:spPr>
        <a:xfrm>
          <a:off x="41084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91" name="【福祉施設】&#10;有形固定資産減価償却率最大値テキスト">
          <a:extLst>
            <a:ext uri="{FF2B5EF4-FFF2-40B4-BE49-F238E27FC236}">
              <a16:creationId xmlns:a16="http://schemas.microsoft.com/office/drawing/2014/main" id="{5B57B6EE-69AD-4816-BB7C-1BD14162C6BF}"/>
            </a:ext>
          </a:extLst>
        </xdr:cNvPr>
        <xdr:cNvSpPr txBox="1"/>
      </xdr:nvSpPr>
      <xdr:spPr>
        <a:xfrm>
          <a:off x="421640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92" name="直線コネクタ 91">
          <a:extLst>
            <a:ext uri="{FF2B5EF4-FFF2-40B4-BE49-F238E27FC236}">
              <a16:creationId xmlns:a16="http://schemas.microsoft.com/office/drawing/2014/main" id="{FE7BEAE6-4EE0-49FD-8764-F1A53E5886BB}"/>
            </a:ext>
          </a:extLst>
        </xdr:cNvPr>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29227</xdr:rowOff>
    </xdr:from>
    <xdr:ext cx="405111" cy="259045"/>
    <xdr:sp macro="" textlink="">
      <xdr:nvSpPr>
        <xdr:cNvPr id="93" name="【福祉施設】&#10;有形固定資産減価償却率平均値テキスト">
          <a:extLst>
            <a:ext uri="{FF2B5EF4-FFF2-40B4-BE49-F238E27FC236}">
              <a16:creationId xmlns:a16="http://schemas.microsoft.com/office/drawing/2014/main" id="{306DB1CD-40E9-4C74-B2EC-07B90DBF000E}"/>
            </a:ext>
          </a:extLst>
        </xdr:cNvPr>
        <xdr:cNvSpPr txBox="1"/>
      </xdr:nvSpPr>
      <xdr:spPr>
        <a:xfrm>
          <a:off x="4216400" y="13408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94" name="フローチャート: 判断 93">
          <a:extLst>
            <a:ext uri="{FF2B5EF4-FFF2-40B4-BE49-F238E27FC236}">
              <a16:creationId xmlns:a16="http://schemas.microsoft.com/office/drawing/2014/main" id="{D496ABEB-1B5D-4A5F-AE37-CEEECA832BBA}"/>
            </a:ext>
          </a:extLst>
        </xdr:cNvPr>
        <xdr:cNvSpPr/>
      </xdr:nvSpPr>
      <xdr:spPr>
        <a:xfrm>
          <a:off x="4127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95" name="フローチャート: 判断 94">
          <a:extLst>
            <a:ext uri="{FF2B5EF4-FFF2-40B4-BE49-F238E27FC236}">
              <a16:creationId xmlns:a16="http://schemas.microsoft.com/office/drawing/2014/main" id="{F2422754-2B7D-4514-A9BA-E711833C63B3}"/>
            </a:ext>
          </a:extLst>
        </xdr:cNvPr>
        <xdr:cNvSpPr/>
      </xdr:nvSpPr>
      <xdr:spPr>
        <a:xfrm>
          <a:off x="3384550" y="133578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96" name="フローチャート: 判断 95">
          <a:extLst>
            <a:ext uri="{FF2B5EF4-FFF2-40B4-BE49-F238E27FC236}">
              <a16:creationId xmlns:a16="http://schemas.microsoft.com/office/drawing/2014/main" id="{684E9959-65B7-4151-A68E-DB60E9DB0B24}"/>
            </a:ext>
          </a:extLst>
        </xdr:cNvPr>
        <xdr:cNvSpPr/>
      </xdr:nvSpPr>
      <xdr:spPr>
        <a:xfrm>
          <a:off x="2571750" y="133388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97" name="フローチャート: 判断 96">
          <a:extLst>
            <a:ext uri="{FF2B5EF4-FFF2-40B4-BE49-F238E27FC236}">
              <a16:creationId xmlns:a16="http://schemas.microsoft.com/office/drawing/2014/main" id="{0850627A-81ED-4D1B-8C7F-CF4D98A5F97F}"/>
            </a:ext>
          </a:extLst>
        </xdr:cNvPr>
        <xdr:cNvSpPr/>
      </xdr:nvSpPr>
      <xdr:spPr>
        <a:xfrm>
          <a:off x="1778000" y="133451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98" name="フローチャート: 判断 97">
          <a:extLst>
            <a:ext uri="{FF2B5EF4-FFF2-40B4-BE49-F238E27FC236}">
              <a16:creationId xmlns:a16="http://schemas.microsoft.com/office/drawing/2014/main" id="{7EAD2925-B32C-4339-A4D3-02BB45765521}"/>
            </a:ext>
          </a:extLst>
        </xdr:cNvPr>
        <xdr:cNvSpPr/>
      </xdr:nvSpPr>
      <xdr:spPr>
        <a:xfrm>
          <a:off x="984250" y="13335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99" name="テキスト ボックス 98">
          <a:extLst>
            <a:ext uri="{FF2B5EF4-FFF2-40B4-BE49-F238E27FC236}">
              <a16:creationId xmlns:a16="http://schemas.microsoft.com/office/drawing/2014/main" id="{DC001BB6-75F0-41A9-9CD3-A52505BED047}"/>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D6E341B5-46EF-4709-B065-12FF8931A1CB}"/>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BB8F2FD6-AB77-4895-A514-8FAB12CE3295}"/>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7A36CA1E-9F2A-4964-94E7-35FFCC8747FC}"/>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5BFF02B6-6DB1-438B-B8A2-068629356093}"/>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139700</xdr:rowOff>
    </xdr:from>
    <xdr:to>
      <xdr:col>24</xdr:col>
      <xdr:colOff>114300</xdr:colOff>
      <xdr:row>79</xdr:row>
      <xdr:rowOff>69850</xdr:rowOff>
    </xdr:to>
    <xdr:sp macro="" textlink="">
      <xdr:nvSpPr>
        <xdr:cNvPr id="104" name="楕円 103">
          <a:extLst>
            <a:ext uri="{FF2B5EF4-FFF2-40B4-BE49-F238E27FC236}">
              <a16:creationId xmlns:a16="http://schemas.microsoft.com/office/drawing/2014/main" id="{631D03B1-4B57-4DE2-A5B8-606A5451903F}"/>
            </a:ext>
          </a:extLst>
        </xdr:cNvPr>
        <xdr:cNvSpPr/>
      </xdr:nvSpPr>
      <xdr:spPr>
        <a:xfrm>
          <a:off x="4127500" y="13023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162577</xdr:rowOff>
    </xdr:from>
    <xdr:ext cx="405111" cy="259045"/>
    <xdr:sp macro="" textlink="">
      <xdr:nvSpPr>
        <xdr:cNvPr id="105" name="【福祉施設】&#10;有形固定資産減価償却率該当値テキスト">
          <a:extLst>
            <a:ext uri="{FF2B5EF4-FFF2-40B4-BE49-F238E27FC236}">
              <a16:creationId xmlns:a16="http://schemas.microsoft.com/office/drawing/2014/main" id="{683B8130-A2CD-405D-B7BF-324CC53282CC}"/>
            </a:ext>
          </a:extLst>
        </xdr:cNvPr>
        <xdr:cNvSpPr txBox="1"/>
      </xdr:nvSpPr>
      <xdr:spPr>
        <a:xfrm>
          <a:off x="4216400" y="1288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90188</xdr:rowOff>
    </xdr:from>
    <xdr:ext cx="405111" cy="259045"/>
    <xdr:sp macro="" textlink="">
      <xdr:nvSpPr>
        <xdr:cNvPr id="106" name="n_1aveValue【福祉施設】&#10;有形固定資産減価償却率">
          <a:extLst>
            <a:ext uri="{FF2B5EF4-FFF2-40B4-BE49-F238E27FC236}">
              <a16:creationId xmlns:a16="http://schemas.microsoft.com/office/drawing/2014/main" id="{6C18D47D-24FA-44FB-B2C7-B660F2EC4F91}"/>
            </a:ext>
          </a:extLst>
        </xdr:cNvPr>
        <xdr:cNvSpPr txBox="1"/>
      </xdr:nvSpPr>
      <xdr:spPr>
        <a:xfrm>
          <a:off x="3239144" y="1313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107" name="n_2aveValue【福祉施設】&#10;有形固定資産減価償却率">
          <a:extLst>
            <a:ext uri="{FF2B5EF4-FFF2-40B4-BE49-F238E27FC236}">
              <a16:creationId xmlns:a16="http://schemas.microsoft.com/office/drawing/2014/main" id="{D10EBDBF-7ED9-4670-9B98-3D14EACE0693}"/>
            </a:ext>
          </a:extLst>
        </xdr:cNvPr>
        <xdr:cNvSpPr txBox="1"/>
      </xdr:nvSpPr>
      <xdr:spPr>
        <a:xfrm>
          <a:off x="24390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108" name="n_3aveValue【福祉施設】&#10;有形固定資産減価償却率">
          <a:extLst>
            <a:ext uri="{FF2B5EF4-FFF2-40B4-BE49-F238E27FC236}">
              <a16:creationId xmlns:a16="http://schemas.microsoft.com/office/drawing/2014/main" id="{2C312510-5BFB-4D16-91F8-5939480A5429}"/>
            </a:ext>
          </a:extLst>
        </xdr:cNvPr>
        <xdr:cNvSpPr txBox="1"/>
      </xdr:nvSpPr>
      <xdr:spPr>
        <a:xfrm>
          <a:off x="1645294" y="13126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109" name="n_4aveValue【福祉施設】&#10;有形固定資産減価償却率">
          <a:extLst>
            <a:ext uri="{FF2B5EF4-FFF2-40B4-BE49-F238E27FC236}">
              <a16:creationId xmlns:a16="http://schemas.microsoft.com/office/drawing/2014/main" id="{D0C4E39D-F21A-4321-9A84-1FCE8D314EE3}"/>
            </a:ext>
          </a:extLst>
        </xdr:cNvPr>
        <xdr:cNvSpPr txBox="1"/>
      </xdr:nvSpPr>
      <xdr:spPr>
        <a:xfrm>
          <a:off x="85154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0" name="正方形/長方形 109">
          <a:extLst>
            <a:ext uri="{FF2B5EF4-FFF2-40B4-BE49-F238E27FC236}">
              <a16:creationId xmlns:a16="http://schemas.microsoft.com/office/drawing/2014/main" id="{8D263B97-1694-4C17-B0AB-24537987B275}"/>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1" name="正方形/長方形 110">
          <a:extLst>
            <a:ext uri="{FF2B5EF4-FFF2-40B4-BE49-F238E27FC236}">
              <a16:creationId xmlns:a16="http://schemas.microsoft.com/office/drawing/2014/main" id="{88C9C214-3179-4B82-8A7F-2A710E50D414}"/>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2" name="正方形/長方形 111">
          <a:extLst>
            <a:ext uri="{FF2B5EF4-FFF2-40B4-BE49-F238E27FC236}">
              <a16:creationId xmlns:a16="http://schemas.microsoft.com/office/drawing/2014/main" id="{35D64575-AD0E-489D-A29E-D5667D109E9F}"/>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3" name="正方形/長方形 112">
          <a:extLst>
            <a:ext uri="{FF2B5EF4-FFF2-40B4-BE49-F238E27FC236}">
              <a16:creationId xmlns:a16="http://schemas.microsoft.com/office/drawing/2014/main" id="{DCCFA41B-5109-4FF5-9BA4-219400E9625B}"/>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4" name="正方形/長方形 113">
          <a:extLst>
            <a:ext uri="{FF2B5EF4-FFF2-40B4-BE49-F238E27FC236}">
              <a16:creationId xmlns:a16="http://schemas.microsoft.com/office/drawing/2014/main" id="{1D655580-E5BD-4065-979A-416CB9A4182D}"/>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5" name="正方形/長方形 114">
          <a:extLst>
            <a:ext uri="{FF2B5EF4-FFF2-40B4-BE49-F238E27FC236}">
              <a16:creationId xmlns:a16="http://schemas.microsoft.com/office/drawing/2014/main" id="{CC914595-8CD9-4731-85FE-4BC1B611F7BA}"/>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6" name="正方形/長方形 115">
          <a:extLst>
            <a:ext uri="{FF2B5EF4-FFF2-40B4-BE49-F238E27FC236}">
              <a16:creationId xmlns:a16="http://schemas.microsoft.com/office/drawing/2014/main" id="{8032F73D-70F8-4953-9701-D03757DAFD71}"/>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7" name="正方形/長方形 116">
          <a:extLst>
            <a:ext uri="{FF2B5EF4-FFF2-40B4-BE49-F238E27FC236}">
              <a16:creationId xmlns:a16="http://schemas.microsoft.com/office/drawing/2014/main" id="{FBB0A7F3-F4DA-4994-A70A-2843509FE6EB}"/>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8" name="テキスト ボックス 117">
          <a:extLst>
            <a:ext uri="{FF2B5EF4-FFF2-40B4-BE49-F238E27FC236}">
              <a16:creationId xmlns:a16="http://schemas.microsoft.com/office/drawing/2014/main" id="{BC02EE76-4A7E-4F21-B501-AAB36C184D78}"/>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9" name="直線コネクタ 118">
          <a:extLst>
            <a:ext uri="{FF2B5EF4-FFF2-40B4-BE49-F238E27FC236}">
              <a16:creationId xmlns:a16="http://schemas.microsoft.com/office/drawing/2014/main" id="{97C855A6-03A7-477B-963A-2AE7F479F643}"/>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20" name="直線コネクタ 119">
          <a:extLst>
            <a:ext uri="{FF2B5EF4-FFF2-40B4-BE49-F238E27FC236}">
              <a16:creationId xmlns:a16="http://schemas.microsoft.com/office/drawing/2014/main" id="{45497168-AD53-4A36-BC32-3AC052D8C953}"/>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21" name="テキスト ボックス 120">
          <a:extLst>
            <a:ext uri="{FF2B5EF4-FFF2-40B4-BE49-F238E27FC236}">
              <a16:creationId xmlns:a16="http://schemas.microsoft.com/office/drawing/2014/main" id="{80CACF68-0CCF-4B2F-AFBF-64D2D8AEEA98}"/>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22" name="直線コネクタ 121">
          <a:extLst>
            <a:ext uri="{FF2B5EF4-FFF2-40B4-BE49-F238E27FC236}">
              <a16:creationId xmlns:a16="http://schemas.microsoft.com/office/drawing/2014/main" id="{4B4F4DBE-E34A-4D0D-922E-3AF06F4FFF96}"/>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23" name="テキスト ボックス 122">
          <a:extLst>
            <a:ext uri="{FF2B5EF4-FFF2-40B4-BE49-F238E27FC236}">
              <a16:creationId xmlns:a16="http://schemas.microsoft.com/office/drawing/2014/main" id="{4DCBBB2C-6D49-4D0D-9B40-5828BAACB312}"/>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24" name="直線コネクタ 123">
          <a:extLst>
            <a:ext uri="{FF2B5EF4-FFF2-40B4-BE49-F238E27FC236}">
              <a16:creationId xmlns:a16="http://schemas.microsoft.com/office/drawing/2014/main" id="{9ECFB561-A9A9-4BBF-8EAD-FD118F758D29}"/>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25" name="テキスト ボックス 124">
          <a:extLst>
            <a:ext uri="{FF2B5EF4-FFF2-40B4-BE49-F238E27FC236}">
              <a16:creationId xmlns:a16="http://schemas.microsoft.com/office/drawing/2014/main" id="{70CC0FC5-1E86-4524-AE09-2847EED2764E}"/>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26" name="直線コネクタ 125">
          <a:extLst>
            <a:ext uri="{FF2B5EF4-FFF2-40B4-BE49-F238E27FC236}">
              <a16:creationId xmlns:a16="http://schemas.microsoft.com/office/drawing/2014/main" id="{99E93C1C-AB50-4228-945F-BB88563CBFB5}"/>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27" name="テキスト ボックス 126">
          <a:extLst>
            <a:ext uri="{FF2B5EF4-FFF2-40B4-BE49-F238E27FC236}">
              <a16:creationId xmlns:a16="http://schemas.microsoft.com/office/drawing/2014/main" id="{D4F7B348-9C87-42F0-ABE2-029EF1D34AD3}"/>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28" name="直線コネクタ 127">
          <a:extLst>
            <a:ext uri="{FF2B5EF4-FFF2-40B4-BE49-F238E27FC236}">
              <a16:creationId xmlns:a16="http://schemas.microsoft.com/office/drawing/2014/main" id="{99EB16D5-614E-4E04-89CC-9D6BFE4379A7}"/>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29" name="テキスト ボックス 128">
          <a:extLst>
            <a:ext uri="{FF2B5EF4-FFF2-40B4-BE49-F238E27FC236}">
              <a16:creationId xmlns:a16="http://schemas.microsoft.com/office/drawing/2014/main" id="{4B493C1C-C153-4AAE-905A-5B2603481128}"/>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0" name="【福祉施設】&#10;一人当たり面積グラフ枠">
          <a:extLst>
            <a:ext uri="{FF2B5EF4-FFF2-40B4-BE49-F238E27FC236}">
              <a16:creationId xmlns:a16="http://schemas.microsoft.com/office/drawing/2014/main" id="{FAE3B311-064C-4CC8-9A56-E73C9A5C20F3}"/>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131" name="直線コネクタ 130">
          <a:extLst>
            <a:ext uri="{FF2B5EF4-FFF2-40B4-BE49-F238E27FC236}">
              <a16:creationId xmlns:a16="http://schemas.microsoft.com/office/drawing/2014/main" id="{C6868D21-739C-42D0-B9D5-346021A1ED7F}"/>
            </a:ext>
          </a:extLst>
        </xdr:cNvPr>
        <xdr:cNvCxnSpPr/>
      </xdr:nvCxnSpPr>
      <xdr:spPr>
        <a:xfrm flipV="1">
          <a:off x="9429115" y="13093979"/>
          <a:ext cx="0" cy="11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132" name="【福祉施設】&#10;一人当たり面積最小値テキスト">
          <a:extLst>
            <a:ext uri="{FF2B5EF4-FFF2-40B4-BE49-F238E27FC236}">
              <a16:creationId xmlns:a16="http://schemas.microsoft.com/office/drawing/2014/main" id="{B70D6033-C1F4-471B-97ED-405E455BFBBA}"/>
            </a:ext>
          </a:extLst>
        </xdr:cNvPr>
        <xdr:cNvSpPr txBox="1"/>
      </xdr:nvSpPr>
      <xdr:spPr>
        <a:xfrm>
          <a:off x="9467850" y="1424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133" name="直線コネクタ 132">
          <a:extLst>
            <a:ext uri="{FF2B5EF4-FFF2-40B4-BE49-F238E27FC236}">
              <a16:creationId xmlns:a16="http://schemas.microsoft.com/office/drawing/2014/main" id="{B0B5D17A-60EB-46EF-A686-8E46A9CA1023}"/>
            </a:ext>
          </a:extLst>
        </xdr:cNvPr>
        <xdr:cNvCxnSpPr/>
      </xdr:nvCxnSpPr>
      <xdr:spPr>
        <a:xfrm>
          <a:off x="9359900" y="142380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134" name="【福祉施設】&#10;一人当たり面積最大値テキスト">
          <a:extLst>
            <a:ext uri="{FF2B5EF4-FFF2-40B4-BE49-F238E27FC236}">
              <a16:creationId xmlns:a16="http://schemas.microsoft.com/office/drawing/2014/main" id="{640B52AB-60FC-4C5E-9395-CDD2F8B1A57D}"/>
            </a:ext>
          </a:extLst>
        </xdr:cNvPr>
        <xdr:cNvSpPr txBox="1"/>
      </xdr:nvSpPr>
      <xdr:spPr>
        <a:xfrm>
          <a:off x="9467850" y="1288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135" name="直線コネクタ 134">
          <a:extLst>
            <a:ext uri="{FF2B5EF4-FFF2-40B4-BE49-F238E27FC236}">
              <a16:creationId xmlns:a16="http://schemas.microsoft.com/office/drawing/2014/main" id="{8CBF2444-1F32-410C-9748-A41278C9A5EA}"/>
            </a:ext>
          </a:extLst>
        </xdr:cNvPr>
        <xdr:cNvCxnSpPr/>
      </xdr:nvCxnSpPr>
      <xdr:spPr>
        <a:xfrm>
          <a:off x="9359900" y="130939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6748</xdr:rowOff>
    </xdr:from>
    <xdr:ext cx="469744" cy="259045"/>
    <xdr:sp macro="" textlink="">
      <xdr:nvSpPr>
        <xdr:cNvPr id="136" name="【福祉施設】&#10;一人当たり面積平均値テキスト">
          <a:extLst>
            <a:ext uri="{FF2B5EF4-FFF2-40B4-BE49-F238E27FC236}">
              <a16:creationId xmlns:a16="http://schemas.microsoft.com/office/drawing/2014/main" id="{9C430A95-474C-4659-8442-4D66CCDC8568}"/>
            </a:ext>
          </a:extLst>
        </xdr:cNvPr>
        <xdr:cNvSpPr txBox="1"/>
      </xdr:nvSpPr>
      <xdr:spPr>
        <a:xfrm>
          <a:off x="9467850" y="13881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137" name="フローチャート: 判断 136">
          <a:extLst>
            <a:ext uri="{FF2B5EF4-FFF2-40B4-BE49-F238E27FC236}">
              <a16:creationId xmlns:a16="http://schemas.microsoft.com/office/drawing/2014/main" id="{797FEA74-01D3-44B9-A0F2-9A5926628A4D}"/>
            </a:ext>
          </a:extLst>
        </xdr:cNvPr>
        <xdr:cNvSpPr/>
      </xdr:nvSpPr>
      <xdr:spPr>
        <a:xfrm>
          <a:off x="9398000" y="140300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138" name="フローチャート: 判断 137">
          <a:extLst>
            <a:ext uri="{FF2B5EF4-FFF2-40B4-BE49-F238E27FC236}">
              <a16:creationId xmlns:a16="http://schemas.microsoft.com/office/drawing/2014/main" id="{3292DCCF-A5DF-458D-912E-2E93E7CEF2AD}"/>
            </a:ext>
          </a:extLst>
        </xdr:cNvPr>
        <xdr:cNvSpPr/>
      </xdr:nvSpPr>
      <xdr:spPr>
        <a:xfrm>
          <a:off x="8636000" y="140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139" name="フローチャート: 判断 138">
          <a:extLst>
            <a:ext uri="{FF2B5EF4-FFF2-40B4-BE49-F238E27FC236}">
              <a16:creationId xmlns:a16="http://schemas.microsoft.com/office/drawing/2014/main" id="{7612A8E1-AB6C-422F-AEFD-6977452DCF5C}"/>
            </a:ext>
          </a:extLst>
        </xdr:cNvPr>
        <xdr:cNvSpPr/>
      </xdr:nvSpPr>
      <xdr:spPr>
        <a:xfrm>
          <a:off x="7842250" y="140463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140" name="フローチャート: 判断 139">
          <a:extLst>
            <a:ext uri="{FF2B5EF4-FFF2-40B4-BE49-F238E27FC236}">
              <a16:creationId xmlns:a16="http://schemas.microsoft.com/office/drawing/2014/main" id="{68E6CB69-1AF3-4357-A089-4BDBC7CB5EFB}"/>
            </a:ext>
          </a:extLst>
        </xdr:cNvPr>
        <xdr:cNvSpPr/>
      </xdr:nvSpPr>
      <xdr:spPr>
        <a:xfrm>
          <a:off x="7029450" y="140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141" name="フローチャート: 判断 140">
          <a:extLst>
            <a:ext uri="{FF2B5EF4-FFF2-40B4-BE49-F238E27FC236}">
              <a16:creationId xmlns:a16="http://schemas.microsoft.com/office/drawing/2014/main" id="{4A3572D0-1CA3-40F7-96E0-FF57B9DD7ADC}"/>
            </a:ext>
          </a:extLst>
        </xdr:cNvPr>
        <xdr:cNvSpPr/>
      </xdr:nvSpPr>
      <xdr:spPr>
        <a:xfrm>
          <a:off x="6235700" y="1406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42" name="テキスト ボックス 141">
          <a:extLst>
            <a:ext uri="{FF2B5EF4-FFF2-40B4-BE49-F238E27FC236}">
              <a16:creationId xmlns:a16="http://schemas.microsoft.com/office/drawing/2014/main" id="{A0FC4A60-D8EA-413A-9FD2-7F98BFDBC6C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3" name="テキスト ボックス 142">
          <a:extLst>
            <a:ext uri="{FF2B5EF4-FFF2-40B4-BE49-F238E27FC236}">
              <a16:creationId xmlns:a16="http://schemas.microsoft.com/office/drawing/2014/main" id="{30DD8299-AE55-4C44-8F14-445F23345D47}"/>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4" name="テキスト ボックス 143">
          <a:extLst>
            <a:ext uri="{FF2B5EF4-FFF2-40B4-BE49-F238E27FC236}">
              <a16:creationId xmlns:a16="http://schemas.microsoft.com/office/drawing/2014/main" id="{914603FC-17CE-441A-B322-822FBF198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5" name="テキスト ボックス 144">
          <a:extLst>
            <a:ext uri="{FF2B5EF4-FFF2-40B4-BE49-F238E27FC236}">
              <a16:creationId xmlns:a16="http://schemas.microsoft.com/office/drawing/2014/main" id="{AE9B125C-01AF-4ED1-8981-75927567D9DA}"/>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6" name="テキスト ボックス 145">
          <a:extLst>
            <a:ext uri="{FF2B5EF4-FFF2-40B4-BE49-F238E27FC236}">
              <a16:creationId xmlns:a16="http://schemas.microsoft.com/office/drawing/2014/main" id="{36639449-5B12-4EBF-B2EC-0A202F7011E4}"/>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137719</xdr:rowOff>
    </xdr:from>
    <xdr:to>
      <xdr:col>55</xdr:col>
      <xdr:colOff>50800</xdr:colOff>
      <xdr:row>86</xdr:row>
      <xdr:rowOff>67869</xdr:rowOff>
    </xdr:to>
    <xdr:sp macro="" textlink="">
      <xdr:nvSpPr>
        <xdr:cNvPr id="147" name="楕円 146">
          <a:extLst>
            <a:ext uri="{FF2B5EF4-FFF2-40B4-BE49-F238E27FC236}">
              <a16:creationId xmlns:a16="http://schemas.microsoft.com/office/drawing/2014/main" id="{0A8193C3-B7CC-4099-B0EB-9F24DEEE14A2}"/>
            </a:ext>
          </a:extLst>
        </xdr:cNvPr>
        <xdr:cNvSpPr/>
      </xdr:nvSpPr>
      <xdr:spPr>
        <a:xfrm>
          <a:off x="9398000" y="141775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52646</xdr:rowOff>
    </xdr:from>
    <xdr:ext cx="469744" cy="259045"/>
    <xdr:sp macro="" textlink="">
      <xdr:nvSpPr>
        <xdr:cNvPr id="148" name="【福祉施設】&#10;一人当たり面積該当値テキスト">
          <a:extLst>
            <a:ext uri="{FF2B5EF4-FFF2-40B4-BE49-F238E27FC236}">
              <a16:creationId xmlns:a16="http://schemas.microsoft.com/office/drawing/2014/main" id="{0C7077D4-A263-4C7F-86F6-CDEF583F2CBF}"/>
            </a:ext>
          </a:extLst>
        </xdr:cNvPr>
        <xdr:cNvSpPr txBox="1"/>
      </xdr:nvSpPr>
      <xdr:spPr>
        <a:xfrm>
          <a:off x="9467850" y="1409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115943</xdr:rowOff>
    </xdr:from>
    <xdr:ext cx="469744" cy="259045"/>
    <xdr:sp macro="" textlink="">
      <xdr:nvSpPr>
        <xdr:cNvPr id="149" name="n_1aveValue【福祉施設】&#10;一人当たり面積">
          <a:extLst>
            <a:ext uri="{FF2B5EF4-FFF2-40B4-BE49-F238E27FC236}">
              <a16:creationId xmlns:a16="http://schemas.microsoft.com/office/drawing/2014/main" id="{51AD0C84-F803-4C72-9CA1-7FF22969851F}"/>
            </a:ext>
          </a:extLst>
        </xdr:cNvPr>
        <xdr:cNvSpPr txBox="1"/>
      </xdr:nvSpPr>
      <xdr:spPr>
        <a:xfrm>
          <a:off x="8458277" y="1382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124629</xdr:rowOff>
    </xdr:from>
    <xdr:ext cx="469744" cy="259045"/>
    <xdr:sp macro="" textlink="">
      <xdr:nvSpPr>
        <xdr:cNvPr id="150" name="n_2aveValue【福祉施設】&#10;一人当たり面積">
          <a:extLst>
            <a:ext uri="{FF2B5EF4-FFF2-40B4-BE49-F238E27FC236}">
              <a16:creationId xmlns:a16="http://schemas.microsoft.com/office/drawing/2014/main" id="{B55687C3-D77D-4C5D-8FF9-386F1727CC84}"/>
            </a:ext>
          </a:extLst>
        </xdr:cNvPr>
        <xdr:cNvSpPr txBox="1"/>
      </xdr:nvSpPr>
      <xdr:spPr>
        <a:xfrm>
          <a:off x="7677227" y="1383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141775</xdr:rowOff>
    </xdr:from>
    <xdr:ext cx="469744" cy="259045"/>
    <xdr:sp macro="" textlink="">
      <xdr:nvSpPr>
        <xdr:cNvPr id="151" name="n_3aveValue【福祉施設】&#10;一人当たり面積">
          <a:extLst>
            <a:ext uri="{FF2B5EF4-FFF2-40B4-BE49-F238E27FC236}">
              <a16:creationId xmlns:a16="http://schemas.microsoft.com/office/drawing/2014/main" id="{2210A5CC-6745-45E4-9635-9D3F28F7134B}"/>
            </a:ext>
          </a:extLst>
        </xdr:cNvPr>
        <xdr:cNvSpPr txBox="1"/>
      </xdr:nvSpPr>
      <xdr:spPr>
        <a:xfrm>
          <a:off x="6864427" y="1385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138803</xdr:rowOff>
    </xdr:from>
    <xdr:ext cx="469744" cy="259045"/>
    <xdr:sp macro="" textlink="">
      <xdr:nvSpPr>
        <xdr:cNvPr id="152" name="n_4aveValue【福祉施設】&#10;一人当たり面積">
          <a:extLst>
            <a:ext uri="{FF2B5EF4-FFF2-40B4-BE49-F238E27FC236}">
              <a16:creationId xmlns:a16="http://schemas.microsoft.com/office/drawing/2014/main" id="{9467535B-1FFD-4BC6-B5FB-14A00D907D42}"/>
            </a:ext>
          </a:extLst>
        </xdr:cNvPr>
        <xdr:cNvSpPr txBox="1"/>
      </xdr:nvSpPr>
      <xdr:spPr>
        <a:xfrm>
          <a:off x="6070677" y="1384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3" name="正方形/長方形 152">
          <a:extLst>
            <a:ext uri="{FF2B5EF4-FFF2-40B4-BE49-F238E27FC236}">
              <a16:creationId xmlns:a16="http://schemas.microsoft.com/office/drawing/2014/main" id="{D97DF11E-ADEB-4DA7-8807-0490F3E5374E}"/>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4" name="正方形/長方形 153">
          <a:extLst>
            <a:ext uri="{FF2B5EF4-FFF2-40B4-BE49-F238E27FC236}">
              <a16:creationId xmlns:a16="http://schemas.microsoft.com/office/drawing/2014/main" id="{E824CE87-D3E4-46EE-AFD1-86F3D3072034}"/>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5" name="正方形/長方形 154">
          <a:extLst>
            <a:ext uri="{FF2B5EF4-FFF2-40B4-BE49-F238E27FC236}">
              <a16:creationId xmlns:a16="http://schemas.microsoft.com/office/drawing/2014/main" id="{1CC4F154-F019-447C-911B-10C07A7E97C2}"/>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6" name="正方形/長方形 155">
          <a:extLst>
            <a:ext uri="{FF2B5EF4-FFF2-40B4-BE49-F238E27FC236}">
              <a16:creationId xmlns:a16="http://schemas.microsoft.com/office/drawing/2014/main" id="{BE0DC593-1E7B-4DC0-B42A-7CB85CDAC7EF}"/>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7" name="正方形/長方形 156">
          <a:extLst>
            <a:ext uri="{FF2B5EF4-FFF2-40B4-BE49-F238E27FC236}">
              <a16:creationId xmlns:a16="http://schemas.microsoft.com/office/drawing/2014/main" id="{051C568C-B2D6-45A8-A1B8-AA45399647EA}"/>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8" name="正方形/長方形 157">
          <a:extLst>
            <a:ext uri="{FF2B5EF4-FFF2-40B4-BE49-F238E27FC236}">
              <a16:creationId xmlns:a16="http://schemas.microsoft.com/office/drawing/2014/main" id="{DBFD5AFD-6A56-41DD-8533-B85D8FF9C521}"/>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9" name="正方形/長方形 158">
          <a:extLst>
            <a:ext uri="{FF2B5EF4-FFF2-40B4-BE49-F238E27FC236}">
              <a16:creationId xmlns:a16="http://schemas.microsoft.com/office/drawing/2014/main" id="{82BFC624-B024-4BE6-9254-2F8741AF13A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0" name="正方形/長方形 159">
          <a:extLst>
            <a:ext uri="{FF2B5EF4-FFF2-40B4-BE49-F238E27FC236}">
              <a16:creationId xmlns:a16="http://schemas.microsoft.com/office/drawing/2014/main" id="{80381F0B-AD42-4256-A531-9E60A3556307}"/>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1" name="テキスト ボックス 160">
          <a:extLst>
            <a:ext uri="{FF2B5EF4-FFF2-40B4-BE49-F238E27FC236}">
              <a16:creationId xmlns:a16="http://schemas.microsoft.com/office/drawing/2014/main" id="{BC301F5A-EFAD-457D-BC88-7FE1117DA27B}"/>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2" name="直線コネクタ 161">
          <a:extLst>
            <a:ext uri="{FF2B5EF4-FFF2-40B4-BE49-F238E27FC236}">
              <a16:creationId xmlns:a16="http://schemas.microsoft.com/office/drawing/2014/main" id="{702FF4C2-89B8-4F51-A54E-B0BAA9E18355}"/>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63" name="テキスト ボックス 162">
          <a:extLst>
            <a:ext uri="{FF2B5EF4-FFF2-40B4-BE49-F238E27FC236}">
              <a16:creationId xmlns:a16="http://schemas.microsoft.com/office/drawing/2014/main" id="{771BCA5E-4553-4A0D-8C7B-B1C3579433D2}"/>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64" name="直線コネクタ 163">
          <a:extLst>
            <a:ext uri="{FF2B5EF4-FFF2-40B4-BE49-F238E27FC236}">
              <a16:creationId xmlns:a16="http://schemas.microsoft.com/office/drawing/2014/main" id="{46B1AABF-2D8F-4BA6-A453-F887916DAD39}"/>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65" name="テキスト ボックス 164">
          <a:extLst>
            <a:ext uri="{FF2B5EF4-FFF2-40B4-BE49-F238E27FC236}">
              <a16:creationId xmlns:a16="http://schemas.microsoft.com/office/drawing/2014/main" id="{470D1B7D-02EE-4678-AE9E-CB75506AB950}"/>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66" name="直線コネクタ 165">
          <a:extLst>
            <a:ext uri="{FF2B5EF4-FFF2-40B4-BE49-F238E27FC236}">
              <a16:creationId xmlns:a16="http://schemas.microsoft.com/office/drawing/2014/main" id="{92247EAA-9E31-41EE-814C-907C5C6B24D2}"/>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67" name="テキスト ボックス 166">
          <a:extLst>
            <a:ext uri="{FF2B5EF4-FFF2-40B4-BE49-F238E27FC236}">
              <a16:creationId xmlns:a16="http://schemas.microsoft.com/office/drawing/2014/main" id="{640A8413-7186-4076-BFDF-AD32ABC275F1}"/>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68" name="直線コネクタ 167">
          <a:extLst>
            <a:ext uri="{FF2B5EF4-FFF2-40B4-BE49-F238E27FC236}">
              <a16:creationId xmlns:a16="http://schemas.microsoft.com/office/drawing/2014/main" id="{C92E690E-37E0-4514-B01D-866FA9E6C0CE}"/>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69" name="テキスト ボックス 168">
          <a:extLst>
            <a:ext uri="{FF2B5EF4-FFF2-40B4-BE49-F238E27FC236}">
              <a16:creationId xmlns:a16="http://schemas.microsoft.com/office/drawing/2014/main" id="{F4D13FB8-B68E-4987-90A2-A0D274AC260C}"/>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70" name="直線コネクタ 169">
          <a:extLst>
            <a:ext uri="{FF2B5EF4-FFF2-40B4-BE49-F238E27FC236}">
              <a16:creationId xmlns:a16="http://schemas.microsoft.com/office/drawing/2014/main" id="{DCC29644-BE4F-4594-BA87-000C683155DA}"/>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71" name="テキスト ボックス 170">
          <a:extLst>
            <a:ext uri="{FF2B5EF4-FFF2-40B4-BE49-F238E27FC236}">
              <a16:creationId xmlns:a16="http://schemas.microsoft.com/office/drawing/2014/main" id="{5FBAC751-007C-4294-9C68-6E06E59BF29B}"/>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72" name="直線コネクタ 171">
          <a:extLst>
            <a:ext uri="{FF2B5EF4-FFF2-40B4-BE49-F238E27FC236}">
              <a16:creationId xmlns:a16="http://schemas.microsoft.com/office/drawing/2014/main" id="{25E7A94F-E9DC-4382-9B48-8AC16BCF4F10}"/>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73" name="テキスト ボックス 172">
          <a:extLst>
            <a:ext uri="{FF2B5EF4-FFF2-40B4-BE49-F238E27FC236}">
              <a16:creationId xmlns:a16="http://schemas.microsoft.com/office/drawing/2014/main" id="{7916970E-70D3-4830-984E-1F2648A3CECF}"/>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74" name="直線コネクタ 173">
          <a:extLst>
            <a:ext uri="{FF2B5EF4-FFF2-40B4-BE49-F238E27FC236}">
              <a16:creationId xmlns:a16="http://schemas.microsoft.com/office/drawing/2014/main" id="{EDB90D06-7B28-4EC0-9243-53E04C2E40D3}"/>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75" name="テキスト ボックス 174">
          <a:extLst>
            <a:ext uri="{FF2B5EF4-FFF2-40B4-BE49-F238E27FC236}">
              <a16:creationId xmlns:a16="http://schemas.microsoft.com/office/drawing/2014/main" id="{BAFDDFA5-E90C-4BAC-BA59-BCA81384464F}"/>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6" name="直線コネクタ 175">
          <a:extLst>
            <a:ext uri="{FF2B5EF4-FFF2-40B4-BE49-F238E27FC236}">
              <a16:creationId xmlns:a16="http://schemas.microsoft.com/office/drawing/2014/main" id="{C541AFE9-D60C-44E9-ACFA-CADF738F30E3}"/>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77" name="【市民会館】&#10;有形固定資産減価償却率グラフ枠">
          <a:extLst>
            <a:ext uri="{FF2B5EF4-FFF2-40B4-BE49-F238E27FC236}">
              <a16:creationId xmlns:a16="http://schemas.microsoft.com/office/drawing/2014/main" id="{B2C19E6D-62E1-4508-8644-19D184C74EA4}"/>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178" name="直線コネクタ 177">
          <a:extLst>
            <a:ext uri="{FF2B5EF4-FFF2-40B4-BE49-F238E27FC236}">
              <a16:creationId xmlns:a16="http://schemas.microsoft.com/office/drawing/2014/main" id="{9B7D58C9-3C66-412A-903C-6E6680FD4916}"/>
            </a:ext>
          </a:extLst>
        </xdr:cNvPr>
        <xdr:cNvCxnSpPr/>
      </xdr:nvCxnSpPr>
      <xdr:spPr>
        <a:xfrm flipV="1">
          <a:off x="4177665" y="166807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179" name="【市民会館】&#10;有形固定資産減価償却率最小値テキスト">
          <a:extLst>
            <a:ext uri="{FF2B5EF4-FFF2-40B4-BE49-F238E27FC236}">
              <a16:creationId xmlns:a16="http://schemas.microsoft.com/office/drawing/2014/main" id="{37B5CE0E-80E6-4DCF-8691-7EBB2F05DCFC}"/>
            </a:ext>
          </a:extLst>
        </xdr:cNvPr>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180" name="直線コネクタ 179">
          <a:extLst>
            <a:ext uri="{FF2B5EF4-FFF2-40B4-BE49-F238E27FC236}">
              <a16:creationId xmlns:a16="http://schemas.microsoft.com/office/drawing/2014/main" id="{078172C5-54BC-4C2D-A7B4-7E5C8180CCE8}"/>
            </a:ext>
          </a:extLst>
        </xdr:cNvPr>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181" name="【市民会館】&#10;有形固定資産減価償却率最大値テキスト">
          <a:extLst>
            <a:ext uri="{FF2B5EF4-FFF2-40B4-BE49-F238E27FC236}">
              <a16:creationId xmlns:a16="http://schemas.microsoft.com/office/drawing/2014/main" id="{833F0BF5-56D3-42B5-860E-ED9D3F258820}"/>
            </a:ext>
          </a:extLst>
        </xdr:cNvPr>
        <xdr:cNvSpPr txBox="1"/>
      </xdr:nvSpPr>
      <xdr:spPr>
        <a:xfrm>
          <a:off x="4216400" y="164559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182" name="直線コネクタ 181">
          <a:extLst>
            <a:ext uri="{FF2B5EF4-FFF2-40B4-BE49-F238E27FC236}">
              <a16:creationId xmlns:a16="http://schemas.microsoft.com/office/drawing/2014/main" id="{79D89EE9-D680-4C5D-A8CD-8A6D2103E18B}"/>
            </a:ext>
          </a:extLst>
        </xdr:cNvPr>
        <xdr:cNvCxnSpPr/>
      </xdr:nvCxnSpPr>
      <xdr:spPr>
        <a:xfrm>
          <a:off x="4108450" y="166807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183" name="【市民会館】&#10;有形固定資産減価償却率平均値テキスト">
          <a:extLst>
            <a:ext uri="{FF2B5EF4-FFF2-40B4-BE49-F238E27FC236}">
              <a16:creationId xmlns:a16="http://schemas.microsoft.com/office/drawing/2014/main" id="{751B277F-C4CB-4927-B549-12501D09F1CC}"/>
            </a:ext>
          </a:extLst>
        </xdr:cNvPr>
        <xdr:cNvSpPr txBox="1"/>
      </xdr:nvSpPr>
      <xdr:spPr>
        <a:xfrm>
          <a:off x="4216400" y="17392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184" name="フローチャート: 判断 183">
          <a:extLst>
            <a:ext uri="{FF2B5EF4-FFF2-40B4-BE49-F238E27FC236}">
              <a16:creationId xmlns:a16="http://schemas.microsoft.com/office/drawing/2014/main" id="{8C08C99A-94BF-4CB6-8390-448510B53F88}"/>
            </a:ext>
          </a:extLst>
        </xdr:cNvPr>
        <xdr:cNvSpPr/>
      </xdr:nvSpPr>
      <xdr:spPr>
        <a:xfrm>
          <a:off x="4127500" y="1741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185" name="フローチャート: 判断 184">
          <a:extLst>
            <a:ext uri="{FF2B5EF4-FFF2-40B4-BE49-F238E27FC236}">
              <a16:creationId xmlns:a16="http://schemas.microsoft.com/office/drawing/2014/main" id="{16F0CD76-806D-48D0-8E5C-52A140384E18}"/>
            </a:ext>
          </a:extLst>
        </xdr:cNvPr>
        <xdr:cNvSpPr/>
      </xdr:nvSpPr>
      <xdr:spPr>
        <a:xfrm>
          <a:off x="3384550" y="173320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186" name="フローチャート: 判断 185">
          <a:extLst>
            <a:ext uri="{FF2B5EF4-FFF2-40B4-BE49-F238E27FC236}">
              <a16:creationId xmlns:a16="http://schemas.microsoft.com/office/drawing/2014/main" id="{D3AC5DD4-1CA9-4C9C-A2A1-CDA5F58B9EF4}"/>
            </a:ext>
          </a:extLst>
        </xdr:cNvPr>
        <xdr:cNvSpPr/>
      </xdr:nvSpPr>
      <xdr:spPr>
        <a:xfrm>
          <a:off x="2571750" y="1734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187" name="フローチャート: 判断 186">
          <a:extLst>
            <a:ext uri="{FF2B5EF4-FFF2-40B4-BE49-F238E27FC236}">
              <a16:creationId xmlns:a16="http://schemas.microsoft.com/office/drawing/2014/main" id="{D0073A95-D8EA-4747-80E5-3C3139559878}"/>
            </a:ext>
          </a:extLst>
        </xdr:cNvPr>
        <xdr:cNvSpPr/>
      </xdr:nvSpPr>
      <xdr:spPr>
        <a:xfrm>
          <a:off x="1778000" y="1735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188" name="フローチャート: 判断 187">
          <a:extLst>
            <a:ext uri="{FF2B5EF4-FFF2-40B4-BE49-F238E27FC236}">
              <a16:creationId xmlns:a16="http://schemas.microsoft.com/office/drawing/2014/main" id="{683CA391-2756-4CB0-AE98-4F342B0065C9}"/>
            </a:ext>
          </a:extLst>
        </xdr:cNvPr>
        <xdr:cNvSpPr/>
      </xdr:nvSpPr>
      <xdr:spPr>
        <a:xfrm>
          <a:off x="984250" y="173663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189" name="テキスト ボックス 188">
          <a:extLst>
            <a:ext uri="{FF2B5EF4-FFF2-40B4-BE49-F238E27FC236}">
              <a16:creationId xmlns:a16="http://schemas.microsoft.com/office/drawing/2014/main" id="{8456FBAF-20B5-459F-B32B-341E542CB702}"/>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0" name="テキスト ボックス 189">
          <a:extLst>
            <a:ext uri="{FF2B5EF4-FFF2-40B4-BE49-F238E27FC236}">
              <a16:creationId xmlns:a16="http://schemas.microsoft.com/office/drawing/2014/main" id="{5C54AA12-4C2D-4648-93DA-0830275F5017}"/>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1" name="テキスト ボックス 190">
          <a:extLst>
            <a:ext uri="{FF2B5EF4-FFF2-40B4-BE49-F238E27FC236}">
              <a16:creationId xmlns:a16="http://schemas.microsoft.com/office/drawing/2014/main" id="{032BA36B-85CD-4AB4-A636-68B853A61E53}"/>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2" name="テキスト ボックス 191">
          <a:extLst>
            <a:ext uri="{FF2B5EF4-FFF2-40B4-BE49-F238E27FC236}">
              <a16:creationId xmlns:a16="http://schemas.microsoft.com/office/drawing/2014/main" id="{E331FF74-9DC0-40D3-98E1-6D79CAFD42C4}"/>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3" name="テキスト ボックス 192">
          <a:extLst>
            <a:ext uri="{FF2B5EF4-FFF2-40B4-BE49-F238E27FC236}">
              <a16:creationId xmlns:a16="http://schemas.microsoft.com/office/drawing/2014/main" id="{6F65A0A5-6B83-4D35-8899-F113746BEC4C}"/>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xdr:rowOff>
    </xdr:from>
    <xdr:to>
      <xdr:col>24</xdr:col>
      <xdr:colOff>114300</xdr:colOff>
      <xdr:row>104</xdr:row>
      <xdr:rowOff>113937</xdr:rowOff>
    </xdr:to>
    <xdr:sp macro="" textlink="">
      <xdr:nvSpPr>
        <xdr:cNvPr id="194" name="楕円 193">
          <a:extLst>
            <a:ext uri="{FF2B5EF4-FFF2-40B4-BE49-F238E27FC236}">
              <a16:creationId xmlns:a16="http://schemas.microsoft.com/office/drawing/2014/main" id="{290BF050-1061-4FF7-B6CC-0C9DDF2909A3}"/>
            </a:ext>
          </a:extLst>
        </xdr:cNvPr>
        <xdr:cNvSpPr/>
      </xdr:nvSpPr>
      <xdr:spPr>
        <a:xfrm>
          <a:off x="41275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35214</xdr:rowOff>
    </xdr:from>
    <xdr:ext cx="405111" cy="259045"/>
    <xdr:sp macro="" textlink="">
      <xdr:nvSpPr>
        <xdr:cNvPr id="195" name="【市民会館】&#10;有形固定資産減価償却率該当値テキスト">
          <a:extLst>
            <a:ext uri="{FF2B5EF4-FFF2-40B4-BE49-F238E27FC236}">
              <a16:creationId xmlns:a16="http://schemas.microsoft.com/office/drawing/2014/main" id="{EFD0F79D-3C2F-432A-9562-A31DF2ABCCAE}"/>
            </a:ext>
          </a:extLst>
        </xdr:cNvPr>
        <xdr:cNvSpPr txBox="1"/>
      </xdr:nvSpPr>
      <xdr:spPr>
        <a:xfrm>
          <a:off x="4216400" y="1712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19429</xdr:rowOff>
    </xdr:from>
    <xdr:ext cx="405111" cy="259045"/>
    <xdr:sp macro="" textlink="">
      <xdr:nvSpPr>
        <xdr:cNvPr id="196" name="n_1aveValue【市民会館】&#10;有形固定資産減価償却率">
          <a:extLst>
            <a:ext uri="{FF2B5EF4-FFF2-40B4-BE49-F238E27FC236}">
              <a16:creationId xmlns:a16="http://schemas.microsoft.com/office/drawing/2014/main" id="{FC38DA42-C1ED-482F-97D1-16B299431EE9}"/>
            </a:ext>
          </a:extLst>
        </xdr:cNvPr>
        <xdr:cNvSpPr txBox="1"/>
      </xdr:nvSpPr>
      <xdr:spPr>
        <a:xfrm>
          <a:off x="323914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197" name="n_2aveValue【市民会館】&#10;有形固定資産減価償却率">
          <a:extLst>
            <a:ext uri="{FF2B5EF4-FFF2-40B4-BE49-F238E27FC236}">
              <a16:creationId xmlns:a16="http://schemas.microsoft.com/office/drawing/2014/main" id="{4E3F0E0B-D755-49C0-B79C-DBD874CF45E7}"/>
            </a:ext>
          </a:extLst>
        </xdr:cNvPr>
        <xdr:cNvSpPr txBox="1"/>
      </xdr:nvSpPr>
      <xdr:spPr>
        <a:xfrm>
          <a:off x="2439044" y="1711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198" name="n_3aveValue【市民会館】&#10;有形固定資産減価償却率">
          <a:extLst>
            <a:ext uri="{FF2B5EF4-FFF2-40B4-BE49-F238E27FC236}">
              <a16:creationId xmlns:a16="http://schemas.microsoft.com/office/drawing/2014/main" id="{44BA21E2-21C1-4390-82B0-8DCD70728294}"/>
            </a:ext>
          </a:extLst>
        </xdr:cNvPr>
        <xdr:cNvSpPr txBox="1"/>
      </xdr:nvSpPr>
      <xdr:spPr>
        <a:xfrm>
          <a:off x="164529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53720</xdr:rowOff>
    </xdr:from>
    <xdr:ext cx="405111" cy="259045"/>
    <xdr:sp macro="" textlink="">
      <xdr:nvSpPr>
        <xdr:cNvPr id="199" name="n_4aveValue【市民会館】&#10;有形固定資産減価償却率">
          <a:extLst>
            <a:ext uri="{FF2B5EF4-FFF2-40B4-BE49-F238E27FC236}">
              <a16:creationId xmlns:a16="http://schemas.microsoft.com/office/drawing/2014/main" id="{08DDB490-842D-4C59-8BCC-1FE4244E36B4}"/>
            </a:ext>
          </a:extLst>
        </xdr:cNvPr>
        <xdr:cNvSpPr txBox="1"/>
      </xdr:nvSpPr>
      <xdr:spPr>
        <a:xfrm>
          <a:off x="8515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0" name="正方形/長方形 199">
          <a:extLst>
            <a:ext uri="{FF2B5EF4-FFF2-40B4-BE49-F238E27FC236}">
              <a16:creationId xmlns:a16="http://schemas.microsoft.com/office/drawing/2014/main" id="{C0AFC6CC-91DD-48D2-A1CD-049275923D4E}"/>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1" name="正方形/長方形 200">
          <a:extLst>
            <a:ext uri="{FF2B5EF4-FFF2-40B4-BE49-F238E27FC236}">
              <a16:creationId xmlns:a16="http://schemas.microsoft.com/office/drawing/2014/main" id="{C7A3F068-6E0B-486F-B668-51763AB99E9A}"/>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2" name="正方形/長方形 201">
          <a:extLst>
            <a:ext uri="{FF2B5EF4-FFF2-40B4-BE49-F238E27FC236}">
              <a16:creationId xmlns:a16="http://schemas.microsoft.com/office/drawing/2014/main" id="{497BA14B-EF60-427C-B323-6D8600D9492D}"/>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3" name="正方形/長方形 202">
          <a:extLst>
            <a:ext uri="{FF2B5EF4-FFF2-40B4-BE49-F238E27FC236}">
              <a16:creationId xmlns:a16="http://schemas.microsoft.com/office/drawing/2014/main" id="{28697F0D-A131-4C5B-AD11-22E3908A2F61}"/>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4" name="正方形/長方形 203">
          <a:extLst>
            <a:ext uri="{FF2B5EF4-FFF2-40B4-BE49-F238E27FC236}">
              <a16:creationId xmlns:a16="http://schemas.microsoft.com/office/drawing/2014/main" id="{94722FA9-668B-4A9A-9F30-4015D7BE9277}"/>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5" name="正方形/長方形 204">
          <a:extLst>
            <a:ext uri="{FF2B5EF4-FFF2-40B4-BE49-F238E27FC236}">
              <a16:creationId xmlns:a16="http://schemas.microsoft.com/office/drawing/2014/main" id="{CC8DFD95-8263-4630-A7E3-375C90DD7144}"/>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6" name="正方形/長方形 205">
          <a:extLst>
            <a:ext uri="{FF2B5EF4-FFF2-40B4-BE49-F238E27FC236}">
              <a16:creationId xmlns:a16="http://schemas.microsoft.com/office/drawing/2014/main" id="{BB9F6E41-940A-4C63-935C-C534E9D23CA7}"/>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7" name="正方形/長方形 206">
          <a:extLst>
            <a:ext uri="{FF2B5EF4-FFF2-40B4-BE49-F238E27FC236}">
              <a16:creationId xmlns:a16="http://schemas.microsoft.com/office/drawing/2014/main" id="{E5718630-56D9-4005-A90B-4C59D10B8A92}"/>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08" name="テキスト ボックス 207">
          <a:extLst>
            <a:ext uri="{FF2B5EF4-FFF2-40B4-BE49-F238E27FC236}">
              <a16:creationId xmlns:a16="http://schemas.microsoft.com/office/drawing/2014/main" id="{C8E0C1EA-49B2-4D6F-BB38-FD7B681E5F62}"/>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09" name="直線コネクタ 208">
          <a:extLst>
            <a:ext uri="{FF2B5EF4-FFF2-40B4-BE49-F238E27FC236}">
              <a16:creationId xmlns:a16="http://schemas.microsoft.com/office/drawing/2014/main" id="{E01713DB-321A-488B-B386-A0A07E837C2D}"/>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10" name="直線コネクタ 209">
          <a:extLst>
            <a:ext uri="{FF2B5EF4-FFF2-40B4-BE49-F238E27FC236}">
              <a16:creationId xmlns:a16="http://schemas.microsoft.com/office/drawing/2014/main" id="{9A319B0C-10A5-40D1-A013-D37501F2A6D6}"/>
            </a:ext>
          </a:extLst>
        </xdr:cNvPr>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11" name="テキスト ボックス 210">
          <a:extLst>
            <a:ext uri="{FF2B5EF4-FFF2-40B4-BE49-F238E27FC236}">
              <a16:creationId xmlns:a16="http://schemas.microsoft.com/office/drawing/2014/main" id="{5189322D-C7E2-4D1C-BCA0-AAACB674EE8D}"/>
            </a:ext>
          </a:extLst>
        </xdr:cNvPr>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12" name="直線コネクタ 211">
          <a:extLst>
            <a:ext uri="{FF2B5EF4-FFF2-40B4-BE49-F238E27FC236}">
              <a16:creationId xmlns:a16="http://schemas.microsoft.com/office/drawing/2014/main" id="{CB740B09-8AFC-459A-BDC2-17FAB8B5689A}"/>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13" name="テキスト ボックス 212">
          <a:extLst>
            <a:ext uri="{FF2B5EF4-FFF2-40B4-BE49-F238E27FC236}">
              <a16:creationId xmlns:a16="http://schemas.microsoft.com/office/drawing/2014/main" id="{A4C4B888-30BC-4591-9D06-C1F38085F891}"/>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14" name="直線コネクタ 213">
          <a:extLst>
            <a:ext uri="{FF2B5EF4-FFF2-40B4-BE49-F238E27FC236}">
              <a16:creationId xmlns:a16="http://schemas.microsoft.com/office/drawing/2014/main" id="{B310D7E2-F598-4D2E-8106-1924FB915B91}"/>
            </a:ext>
          </a:extLst>
        </xdr:cNvPr>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15" name="テキスト ボックス 214">
          <a:extLst>
            <a:ext uri="{FF2B5EF4-FFF2-40B4-BE49-F238E27FC236}">
              <a16:creationId xmlns:a16="http://schemas.microsoft.com/office/drawing/2014/main" id="{312B5225-B16D-4D69-B24F-65411A604DDB}"/>
            </a:ext>
          </a:extLst>
        </xdr:cNvPr>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16" name="直線コネクタ 215">
          <a:extLst>
            <a:ext uri="{FF2B5EF4-FFF2-40B4-BE49-F238E27FC236}">
              <a16:creationId xmlns:a16="http://schemas.microsoft.com/office/drawing/2014/main" id="{AD93FE47-D354-43BD-BF8F-A5D4542F5123}"/>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17" name="テキスト ボックス 216">
          <a:extLst>
            <a:ext uri="{FF2B5EF4-FFF2-40B4-BE49-F238E27FC236}">
              <a16:creationId xmlns:a16="http://schemas.microsoft.com/office/drawing/2014/main" id="{3D2716A7-AB97-4544-AE85-2E08DCD5DD6A}"/>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18" name="【市民会館】&#10;一人当たり面積グラフ枠">
          <a:extLst>
            <a:ext uri="{FF2B5EF4-FFF2-40B4-BE49-F238E27FC236}">
              <a16:creationId xmlns:a16="http://schemas.microsoft.com/office/drawing/2014/main" id="{9D857D1E-125C-40BB-A770-0D63DAA56D19}"/>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219" name="直線コネクタ 218">
          <a:extLst>
            <a:ext uri="{FF2B5EF4-FFF2-40B4-BE49-F238E27FC236}">
              <a16:creationId xmlns:a16="http://schemas.microsoft.com/office/drawing/2014/main" id="{05BA70D4-277B-4D73-ABC5-332A1F364888}"/>
            </a:ext>
          </a:extLst>
        </xdr:cNvPr>
        <xdr:cNvCxnSpPr/>
      </xdr:nvCxnSpPr>
      <xdr:spPr>
        <a:xfrm flipV="1">
          <a:off x="9429115" y="166468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220" name="【市民会館】&#10;一人当たり面積最小値テキスト">
          <a:extLst>
            <a:ext uri="{FF2B5EF4-FFF2-40B4-BE49-F238E27FC236}">
              <a16:creationId xmlns:a16="http://schemas.microsoft.com/office/drawing/2014/main" id="{8B1825AF-3B4C-47EC-A2FE-09AA7B35F1D8}"/>
            </a:ext>
          </a:extLst>
        </xdr:cNvPr>
        <xdr:cNvSpPr txBox="1"/>
      </xdr:nvSpPr>
      <xdr:spPr>
        <a:xfrm>
          <a:off x="9467850" y="1782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221" name="直線コネクタ 220">
          <a:extLst>
            <a:ext uri="{FF2B5EF4-FFF2-40B4-BE49-F238E27FC236}">
              <a16:creationId xmlns:a16="http://schemas.microsoft.com/office/drawing/2014/main" id="{B602CD52-E5F1-4AFB-8CC0-BC97686D685D}"/>
            </a:ext>
          </a:extLst>
        </xdr:cNvPr>
        <xdr:cNvCxnSpPr/>
      </xdr:nvCxnSpPr>
      <xdr:spPr>
        <a:xfrm>
          <a:off x="9359900" y="178201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222" name="【市民会館】&#10;一人当たり面積最大値テキスト">
          <a:extLst>
            <a:ext uri="{FF2B5EF4-FFF2-40B4-BE49-F238E27FC236}">
              <a16:creationId xmlns:a16="http://schemas.microsoft.com/office/drawing/2014/main" id="{59C2F1DC-B98A-4127-B609-4EF65A27C6BE}"/>
            </a:ext>
          </a:extLst>
        </xdr:cNvPr>
        <xdr:cNvSpPr txBox="1"/>
      </xdr:nvSpPr>
      <xdr:spPr>
        <a:xfrm>
          <a:off x="9467850" y="1642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223" name="直線コネクタ 222">
          <a:extLst>
            <a:ext uri="{FF2B5EF4-FFF2-40B4-BE49-F238E27FC236}">
              <a16:creationId xmlns:a16="http://schemas.microsoft.com/office/drawing/2014/main" id="{FDD7FCB5-B7F9-44FB-A35B-23F2211E9FFF}"/>
            </a:ext>
          </a:extLst>
        </xdr:cNvPr>
        <xdr:cNvCxnSpPr/>
      </xdr:nvCxnSpPr>
      <xdr:spPr>
        <a:xfrm>
          <a:off x="9359900" y="166468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133430</xdr:rowOff>
    </xdr:from>
    <xdr:ext cx="469744" cy="259045"/>
    <xdr:sp macro="" textlink="">
      <xdr:nvSpPr>
        <xdr:cNvPr id="224" name="【市民会館】&#10;一人当たり面積平均値テキスト">
          <a:extLst>
            <a:ext uri="{FF2B5EF4-FFF2-40B4-BE49-F238E27FC236}">
              <a16:creationId xmlns:a16="http://schemas.microsoft.com/office/drawing/2014/main" id="{D25FFCB6-1B80-48D2-B8A6-B4D57E555323}"/>
            </a:ext>
          </a:extLst>
        </xdr:cNvPr>
        <xdr:cNvSpPr txBox="1"/>
      </xdr:nvSpPr>
      <xdr:spPr>
        <a:xfrm>
          <a:off x="9467850" y="17221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225" name="フローチャート: 判断 224">
          <a:extLst>
            <a:ext uri="{FF2B5EF4-FFF2-40B4-BE49-F238E27FC236}">
              <a16:creationId xmlns:a16="http://schemas.microsoft.com/office/drawing/2014/main" id="{9CA562A5-E15E-4C77-84FD-6202D6A4171A}"/>
            </a:ext>
          </a:extLst>
        </xdr:cNvPr>
        <xdr:cNvSpPr/>
      </xdr:nvSpPr>
      <xdr:spPr>
        <a:xfrm>
          <a:off x="9398000" y="173698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226" name="フローチャート: 判断 225">
          <a:extLst>
            <a:ext uri="{FF2B5EF4-FFF2-40B4-BE49-F238E27FC236}">
              <a16:creationId xmlns:a16="http://schemas.microsoft.com/office/drawing/2014/main" id="{76B9F479-1617-4C45-A0AE-B37CFDF990BD}"/>
            </a:ext>
          </a:extLst>
        </xdr:cNvPr>
        <xdr:cNvSpPr/>
      </xdr:nvSpPr>
      <xdr:spPr>
        <a:xfrm>
          <a:off x="8636000" y="1743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227" name="フローチャート: 判断 226">
          <a:extLst>
            <a:ext uri="{FF2B5EF4-FFF2-40B4-BE49-F238E27FC236}">
              <a16:creationId xmlns:a16="http://schemas.microsoft.com/office/drawing/2014/main" id="{E4A53363-83F3-47B6-BBD9-00D688140C6F}"/>
            </a:ext>
          </a:extLst>
        </xdr:cNvPr>
        <xdr:cNvSpPr/>
      </xdr:nvSpPr>
      <xdr:spPr>
        <a:xfrm>
          <a:off x="784225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228" name="フローチャート: 判断 227">
          <a:extLst>
            <a:ext uri="{FF2B5EF4-FFF2-40B4-BE49-F238E27FC236}">
              <a16:creationId xmlns:a16="http://schemas.microsoft.com/office/drawing/2014/main" id="{68A7C43E-A424-4918-9D7C-2203486D51B3}"/>
            </a:ext>
          </a:extLst>
        </xdr:cNvPr>
        <xdr:cNvSpPr/>
      </xdr:nvSpPr>
      <xdr:spPr>
        <a:xfrm>
          <a:off x="7029450" y="1741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229" name="フローチャート: 判断 228">
          <a:extLst>
            <a:ext uri="{FF2B5EF4-FFF2-40B4-BE49-F238E27FC236}">
              <a16:creationId xmlns:a16="http://schemas.microsoft.com/office/drawing/2014/main" id="{EAD40BBC-9A01-4B27-8B22-659B689283D0}"/>
            </a:ext>
          </a:extLst>
        </xdr:cNvPr>
        <xdr:cNvSpPr/>
      </xdr:nvSpPr>
      <xdr:spPr>
        <a:xfrm>
          <a:off x="6235700" y="1749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30" name="テキスト ボックス 229">
          <a:extLst>
            <a:ext uri="{FF2B5EF4-FFF2-40B4-BE49-F238E27FC236}">
              <a16:creationId xmlns:a16="http://schemas.microsoft.com/office/drawing/2014/main" id="{923B85F1-859C-4A80-B288-8E0054BF40A5}"/>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1" name="テキスト ボックス 230">
          <a:extLst>
            <a:ext uri="{FF2B5EF4-FFF2-40B4-BE49-F238E27FC236}">
              <a16:creationId xmlns:a16="http://schemas.microsoft.com/office/drawing/2014/main" id="{ADB207AA-D2FD-44E8-90C4-4A119F18A121}"/>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2" name="テキスト ボックス 231">
          <a:extLst>
            <a:ext uri="{FF2B5EF4-FFF2-40B4-BE49-F238E27FC236}">
              <a16:creationId xmlns:a16="http://schemas.microsoft.com/office/drawing/2014/main" id="{BFF27585-E3B4-401E-98DF-8F9B18615E1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3" name="テキスト ボックス 232">
          <a:extLst>
            <a:ext uri="{FF2B5EF4-FFF2-40B4-BE49-F238E27FC236}">
              <a16:creationId xmlns:a16="http://schemas.microsoft.com/office/drawing/2014/main" id="{1EC2967D-0B8C-4DF0-9C53-A060B467F0DB}"/>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4" name="テキスト ボックス 233">
          <a:extLst>
            <a:ext uri="{FF2B5EF4-FFF2-40B4-BE49-F238E27FC236}">
              <a16:creationId xmlns:a16="http://schemas.microsoft.com/office/drawing/2014/main" id="{F3197CB9-E53A-48AC-A97D-6EFDA3412CB4}"/>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143700</xdr:rowOff>
    </xdr:from>
    <xdr:to>
      <xdr:col>55</xdr:col>
      <xdr:colOff>50800</xdr:colOff>
      <xdr:row>105</xdr:row>
      <xdr:rowOff>73850</xdr:rowOff>
    </xdr:to>
    <xdr:sp macro="" textlink="">
      <xdr:nvSpPr>
        <xdr:cNvPr id="235" name="楕円 234">
          <a:extLst>
            <a:ext uri="{FF2B5EF4-FFF2-40B4-BE49-F238E27FC236}">
              <a16:creationId xmlns:a16="http://schemas.microsoft.com/office/drawing/2014/main" id="{4B825F11-9A0C-41CB-AFBA-2657F2F91242}"/>
            </a:ext>
          </a:extLst>
        </xdr:cNvPr>
        <xdr:cNvSpPr/>
      </xdr:nvSpPr>
      <xdr:spPr>
        <a:xfrm>
          <a:off x="9398000" y="17403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122127</xdr:rowOff>
    </xdr:from>
    <xdr:ext cx="469744" cy="259045"/>
    <xdr:sp macro="" textlink="">
      <xdr:nvSpPr>
        <xdr:cNvPr id="236" name="【市民会館】&#10;一人当たり面積該当値テキスト">
          <a:extLst>
            <a:ext uri="{FF2B5EF4-FFF2-40B4-BE49-F238E27FC236}">
              <a16:creationId xmlns:a16="http://schemas.microsoft.com/office/drawing/2014/main" id="{6F00084C-A83C-4436-A147-0A7C0B472FE2}"/>
            </a:ext>
          </a:extLst>
        </xdr:cNvPr>
        <xdr:cNvSpPr txBox="1"/>
      </xdr:nvSpPr>
      <xdr:spPr>
        <a:xfrm>
          <a:off x="9467850" y="1738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120666</xdr:rowOff>
    </xdr:from>
    <xdr:ext cx="469744" cy="259045"/>
    <xdr:sp macro="" textlink="">
      <xdr:nvSpPr>
        <xdr:cNvPr id="237" name="n_1aveValue【市民会館】&#10;一人当たり面積">
          <a:extLst>
            <a:ext uri="{FF2B5EF4-FFF2-40B4-BE49-F238E27FC236}">
              <a16:creationId xmlns:a16="http://schemas.microsoft.com/office/drawing/2014/main" id="{1EFDA081-AB43-4777-9A3D-3E0837BE9508}"/>
            </a:ext>
          </a:extLst>
        </xdr:cNvPr>
        <xdr:cNvSpPr txBox="1"/>
      </xdr:nvSpPr>
      <xdr:spPr>
        <a:xfrm>
          <a:off x="8458277" y="1720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238" name="n_2aveValue【市民会館】&#10;一人当たり面積">
          <a:extLst>
            <a:ext uri="{FF2B5EF4-FFF2-40B4-BE49-F238E27FC236}">
              <a16:creationId xmlns:a16="http://schemas.microsoft.com/office/drawing/2014/main" id="{580B076F-BB6C-4671-9D4A-4442D8ED08C8}"/>
            </a:ext>
          </a:extLst>
        </xdr:cNvPr>
        <xdr:cNvSpPr txBox="1"/>
      </xdr:nvSpPr>
      <xdr:spPr>
        <a:xfrm>
          <a:off x="7677227" y="1721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100092</xdr:rowOff>
    </xdr:from>
    <xdr:ext cx="469744" cy="259045"/>
    <xdr:sp macro="" textlink="">
      <xdr:nvSpPr>
        <xdr:cNvPr id="239" name="n_3aveValue【市民会館】&#10;一人当たり面積">
          <a:extLst>
            <a:ext uri="{FF2B5EF4-FFF2-40B4-BE49-F238E27FC236}">
              <a16:creationId xmlns:a16="http://schemas.microsoft.com/office/drawing/2014/main" id="{F1FF4341-11F0-4CF4-AD40-93A9BFC9F2ED}"/>
            </a:ext>
          </a:extLst>
        </xdr:cNvPr>
        <xdr:cNvSpPr txBox="1"/>
      </xdr:nvSpPr>
      <xdr:spPr>
        <a:xfrm>
          <a:off x="6864427" y="1718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7510</xdr:rowOff>
    </xdr:from>
    <xdr:ext cx="469744" cy="259045"/>
    <xdr:sp macro="" textlink="">
      <xdr:nvSpPr>
        <xdr:cNvPr id="240" name="n_4aveValue【市民会館】&#10;一人当たり面積">
          <a:extLst>
            <a:ext uri="{FF2B5EF4-FFF2-40B4-BE49-F238E27FC236}">
              <a16:creationId xmlns:a16="http://schemas.microsoft.com/office/drawing/2014/main" id="{015535F0-700A-43A2-9CB1-5C6732BD7FEE}"/>
            </a:ext>
          </a:extLst>
        </xdr:cNvPr>
        <xdr:cNvSpPr txBox="1"/>
      </xdr:nvSpPr>
      <xdr:spPr>
        <a:xfrm>
          <a:off x="6070677" y="1726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1" name="正方形/長方形 240">
          <a:extLst>
            <a:ext uri="{FF2B5EF4-FFF2-40B4-BE49-F238E27FC236}">
              <a16:creationId xmlns:a16="http://schemas.microsoft.com/office/drawing/2014/main" id="{F231444F-066F-4624-B50C-BB8D335558C3}"/>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2" name="正方形/長方形 241">
          <a:extLst>
            <a:ext uri="{FF2B5EF4-FFF2-40B4-BE49-F238E27FC236}">
              <a16:creationId xmlns:a16="http://schemas.microsoft.com/office/drawing/2014/main" id="{3A310B5A-9BAC-4F4D-A8CF-B0B8F6CF4295}"/>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3" name="正方形/長方形 242">
          <a:extLst>
            <a:ext uri="{FF2B5EF4-FFF2-40B4-BE49-F238E27FC236}">
              <a16:creationId xmlns:a16="http://schemas.microsoft.com/office/drawing/2014/main" id="{F6FBF473-65BD-4CF5-9593-217600517F42}"/>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4" name="正方形/長方形 243">
          <a:extLst>
            <a:ext uri="{FF2B5EF4-FFF2-40B4-BE49-F238E27FC236}">
              <a16:creationId xmlns:a16="http://schemas.microsoft.com/office/drawing/2014/main" id="{FE9A9109-5DFD-4FDE-9B75-D6AFA05B37F8}"/>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5" name="正方形/長方形 244">
          <a:extLst>
            <a:ext uri="{FF2B5EF4-FFF2-40B4-BE49-F238E27FC236}">
              <a16:creationId xmlns:a16="http://schemas.microsoft.com/office/drawing/2014/main" id="{23762C8A-072E-4A68-82B6-F8D71F2CDB68}"/>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6" name="正方形/長方形 245">
          <a:extLst>
            <a:ext uri="{FF2B5EF4-FFF2-40B4-BE49-F238E27FC236}">
              <a16:creationId xmlns:a16="http://schemas.microsoft.com/office/drawing/2014/main" id="{B82F702F-CE52-4C36-A2E4-5E08FD73F0B3}"/>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7" name="正方形/長方形 246">
          <a:extLst>
            <a:ext uri="{FF2B5EF4-FFF2-40B4-BE49-F238E27FC236}">
              <a16:creationId xmlns:a16="http://schemas.microsoft.com/office/drawing/2014/main" id="{06A79525-5BB0-426B-B56E-232E3FDE565D}"/>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8" name="正方形/長方形 247">
          <a:extLst>
            <a:ext uri="{FF2B5EF4-FFF2-40B4-BE49-F238E27FC236}">
              <a16:creationId xmlns:a16="http://schemas.microsoft.com/office/drawing/2014/main" id="{B6CBEB7C-1EBE-4B54-9B41-A228E11E9FE2}"/>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9" name="テキスト ボックス 248">
          <a:extLst>
            <a:ext uri="{FF2B5EF4-FFF2-40B4-BE49-F238E27FC236}">
              <a16:creationId xmlns:a16="http://schemas.microsoft.com/office/drawing/2014/main" id="{3DFBA949-3314-4180-804F-17CC296B9CF2}"/>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0" name="直線コネクタ 249">
          <a:extLst>
            <a:ext uri="{FF2B5EF4-FFF2-40B4-BE49-F238E27FC236}">
              <a16:creationId xmlns:a16="http://schemas.microsoft.com/office/drawing/2014/main" id="{0C8D3AD2-2515-4C3C-8ED5-13070F587E25}"/>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51" name="テキスト ボックス 250">
          <a:extLst>
            <a:ext uri="{FF2B5EF4-FFF2-40B4-BE49-F238E27FC236}">
              <a16:creationId xmlns:a16="http://schemas.microsoft.com/office/drawing/2014/main" id="{1C3DB614-126F-491B-8F15-8829F3AC6EE7}"/>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52" name="直線コネクタ 251">
          <a:extLst>
            <a:ext uri="{FF2B5EF4-FFF2-40B4-BE49-F238E27FC236}">
              <a16:creationId xmlns:a16="http://schemas.microsoft.com/office/drawing/2014/main" id="{EAE2572D-DF6D-424B-954D-D9E34CE3ECBF}"/>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53" name="テキスト ボックス 252">
          <a:extLst>
            <a:ext uri="{FF2B5EF4-FFF2-40B4-BE49-F238E27FC236}">
              <a16:creationId xmlns:a16="http://schemas.microsoft.com/office/drawing/2014/main" id="{0A9E1F78-E9E0-4F24-93C1-EF42C1447EA7}"/>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4" name="直線コネクタ 253">
          <a:extLst>
            <a:ext uri="{FF2B5EF4-FFF2-40B4-BE49-F238E27FC236}">
              <a16:creationId xmlns:a16="http://schemas.microsoft.com/office/drawing/2014/main" id="{90A36BD7-04A5-43CB-91EA-331B4B6B02A0}"/>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5" name="テキスト ボックス 254">
          <a:extLst>
            <a:ext uri="{FF2B5EF4-FFF2-40B4-BE49-F238E27FC236}">
              <a16:creationId xmlns:a16="http://schemas.microsoft.com/office/drawing/2014/main" id="{5A1E2668-8727-4A33-82CC-852761D96E2C}"/>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6" name="直線コネクタ 255">
          <a:extLst>
            <a:ext uri="{FF2B5EF4-FFF2-40B4-BE49-F238E27FC236}">
              <a16:creationId xmlns:a16="http://schemas.microsoft.com/office/drawing/2014/main" id="{E5B9A6BD-D0CC-40D8-91D0-A67E40EDE82C}"/>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7" name="テキスト ボックス 256">
          <a:extLst>
            <a:ext uri="{FF2B5EF4-FFF2-40B4-BE49-F238E27FC236}">
              <a16:creationId xmlns:a16="http://schemas.microsoft.com/office/drawing/2014/main" id="{1BE94D18-D5F2-40F9-9ABB-73EF71E4FDD7}"/>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8" name="直線コネクタ 257">
          <a:extLst>
            <a:ext uri="{FF2B5EF4-FFF2-40B4-BE49-F238E27FC236}">
              <a16:creationId xmlns:a16="http://schemas.microsoft.com/office/drawing/2014/main" id="{3255FB4C-3639-48DF-86F0-F6BB5910980D}"/>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9" name="テキスト ボックス 258">
          <a:extLst>
            <a:ext uri="{FF2B5EF4-FFF2-40B4-BE49-F238E27FC236}">
              <a16:creationId xmlns:a16="http://schemas.microsoft.com/office/drawing/2014/main" id="{752A3B2A-8CDC-4E43-A951-D11256211EF0}"/>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0" name="直線コネクタ 259">
          <a:extLst>
            <a:ext uri="{FF2B5EF4-FFF2-40B4-BE49-F238E27FC236}">
              <a16:creationId xmlns:a16="http://schemas.microsoft.com/office/drawing/2014/main" id="{3388BCE0-32AE-4ABA-9D20-611EA80F063A}"/>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1" name="テキスト ボックス 260">
          <a:extLst>
            <a:ext uri="{FF2B5EF4-FFF2-40B4-BE49-F238E27FC236}">
              <a16:creationId xmlns:a16="http://schemas.microsoft.com/office/drawing/2014/main" id="{1C04A782-0D6F-46D4-8830-6186E0DEB5CF}"/>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2" name="直線コネクタ 261">
          <a:extLst>
            <a:ext uri="{FF2B5EF4-FFF2-40B4-BE49-F238E27FC236}">
              <a16:creationId xmlns:a16="http://schemas.microsoft.com/office/drawing/2014/main" id="{FCBB5C46-2A24-4F23-8C21-1BE07CE76F13}"/>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63" name="テキスト ボックス 262">
          <a:extLst>
            <a:ext uri="{FF2B5EF4-FFF2-40B4-BE49-F238E27FC236}">
              <a16:creationId xmlns:a16="http://schemas.microsoft.com/office/drawing/2014/main" id="{C35DB042-CC2E-459E-9831-B742B7E04D4B}"/>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4" name="直線コネクタ 263">
          <a:extLst>
            <a:ext uri="{FF2B5EF4-FFF2-40B4-BE49-F238E27FC236}">
              <a16:creationId xmlns:a16="http://schemas.microsoft.com/office/drawing/2014/main" id="{3B08913C-FD09-419F-947C-21711DB1790C}"/>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65" name="【一般廃棄物処理施設】&#10;有形固定資産減価償却率グラフ枠">
          <a:extLst>
            <a:ext uri="{FF2B5EF4-FFF2-40B4-BE49-F238E27FC236}">
              <a16:creationId xmlns:a16="http://schemas.microsoft.com/office/drawing/2014/main" id="{C7A60AE3-FA27-48CF-B9C9-00C77E6C5907}"/>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266" name="直線コネクタ 265">
          <a:extLst>
            <a:ext uri="{FF2B5EF4-FFF2-40B4-BE49-F238E27FC236}">
              <a16:creationId xmlns:a16="http://schemas.microsoft.com/office/drawing/2014/main" id="{BAAA1C0F-E217-446B-8424-1C4A73AC0158}"/>
            </a:ext>
          </a:extLst>
        </xdr:cNvPr>
        <xdr:cNvCxnSpPr/>
      </xdr:nvCxnSpPr>
      <xdr:spPr>
        <a:xfrm flipV="1">
          <a:off x="14699614" y="5620657"/>
          <a:ext cx="0" cy="131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267" name="【一般廃棄物処理施設】&#10;有形固定資産減価償却率最小値テキスト">
          <a:extLst>
            <a:ext uri="{FF2B5EF4-FFF2-40B4-BE49-F238E27FC236}">
              <a16:creationId xmlns:a16="http://schemas.microsoft.com/office/drawing/2014/main" id="{99AA8368-DEC3-4DE3-A6E9-E6C5E0010624}"/>
            </a:ext>
          </a:extLst>
        </xdr:cNvPr>
        <xdr:cNvSpPr txBox="1"/>
      </xdr:nvSpPr>
      <xdr:spPr>
        <a:xfrm>
          <a:off x="14738350" y="6937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268" name="直線コネクタ 267">
          <a:extLst>
            <a:ext uri="{FF2B5EF4-FFF2-40B4-BE49-F238E27FC236}">
              <a16:creationId xmlns:a16="http://schemas.microsoft.com/office/drawing/2014/main" id="{E78F83C6-80EE-4981-BE63-96AD958DE8EF}"/>
            </a:ext>
          </a:extLst>
        </xdr:cNvPr>
        <xdr:cNvCxnSpPr/>
      </xdr:nvCxnSpPr>
      <xdr:spPr>
        <a:xfrm>
          <a:off x="14611350" y="6933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269" name="【一般廃棄物処理施設】&#10;有形固定資産減価償却率最大値テキスト">
          <a:extLst>
            <a:ext uri="{FF2B5EF4-FFF2-40B4-BE49-F238E27FC236}">
              <a16:creationId xmlns:a16="http://schemas.microsoft.com/office/drawing/2014/main" id="{40CE410F-D217-4FC1-A0BA-F5CD3B9494BC}"/>
            </a:ext>
          </a:extLst>
        </xdr:cNvPr>
        <xdr:cNvSpPr txBox="1"/>
      </xdr:nvSpPr>
      <xdr:spPr>
        <a:xfrm>
          <a:off x="14738350" y="5402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270" name="直線コネクタ 269">
          <a:extLst>
            <a:ext uri="{FF2B5EF4-FFF2-40B4-BE49-F238E27FC236}">
              <a16:creationId xmlns:a16="http://schemas.microsoft.com/office/drawing/2014/main" id="{62ECF7C1-A876-4F41-BCC7-3315714A55A9}"/>
            </a:ext>
          </a:extLst>
        </xdr:cNvPr>
        <xdr:cNvCxnSpPr/>
      </xdr:nvCxnSpPr>
      <xdr:spPr>
        <a:xfrm>
          <a:off x="14611350" y="56206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271" name="【一般廃棄物処理施設】&#10;有形固定資産減価償却率平均値テキスト">
          <a:extLst>
            <a:ext uri="{FF2B5EF4-FFF2-40B4-BE49-F238E27FC236}">
              <a16:creationId xmlns:a16="http://schemas.microsoft.com/office/drawing/2014/main" id="{F8FABC63-B5D6-4E0E-B2D1-AA3C573B03DD}"/>
            </a:ext>
          </a:extLst>
        </xdr:cNvPr>
        <xdr:cNvSpPr txBox="1"/>
      </xdr:nvSpPr>
      <xdr:spPr>
        <a:xfrm>
          <a:off x="14738350" y="6117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272" name="フローチャート: 判断 271">
          <a:extLst>
            <a:ext uri="{FF2B5EF4-FFF2-40B4-BE49-F238E27FC236}">
              <a16:creationId xmlns:a16="http://schemas.microsoft.com/office/drawing/2014/main" id="{2DAEB35D-492B-4D3B-8D29-5163FBCF5A3E}"/>
            </a:ext>
          </a:extLst>
        </xdr:cNvPr>
        <xdr:cNvSpPr/>
      </xdr:nvSpPr>
      <xdr:spPr>
        <a:xfrm>
          <a:off x="14649450" y="62596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273" name="フローチャート: 判断 272">
          <a:extLst>
            <a:ext uri="{FF2B5EF4-FFF2-40B4-BE49-F238E27FC236}">
              <a16:creationId xmlns:a16="http://schemas.microsoft.com/office/drawing/2014/main" id="{96E0BCF2-D4F6-42F5-AB94-34019AF4B872}"/>
            </a:ext>
          </a:extLst>
        </xdr:cNvPr>
        <xdr:cNvSpPr/>
      </xdr:nvSpPr>
      <xdr:spPr>
        <a:xfrm>
          <a:off x="13887450" y="6266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274" name="フローチャート: 判断 273">
          <a:extLst>
            <a:ext uri="{FF2B5EF4-FFF2-40B4-BE49-F238E27FC236}">
              <a16:creationId xmlns:a16="http://schemas.microsoft.com/office/drawing/2014/main" id="{EB7F1B8E-BA45-469F-8580-7DA9E0815CD3}"/>
            </a:ext>
          </a:extLst>
        </xdr:cNvPr>
        <xdr:cNvSpPr/>
      </xdr:nvSpPr>
      <xdr:spPr>
        <a:xfrm>
          <a:off x="13093700" y="6243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275" name="フローチャート: 判断 274">
          <a:extLst>
            <a:ext uri="{FF2B5EF4-FFF2-40B4-BE49-F238E27FC236}">
              <a16:creationId xmlns:a16="http://schemas.microsoft.com/office/drawing/2014/main" id="{61871BE0-FAA1-4C53-BCA1-9CB50FAA0C53}"/>
            </a:ext>
          </a:extLst>
        </xdr:cNvPr>
        <xdr:cNvSpPr/>
      </xdr:nvSpPr>
      <xdr:spPr>
        <a:xfrm>
          <a:off x="12299950" y="64575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276" name="フローチャート: 判断 275">
          <a:extLst>
            <a:ext uri="{FF2B5EF4-FFF2-40B4-BE49-F238E27FC236}">
              <a16:creationId xmlns:a16="http://schemas.microsoft.com/office/drawing/2014/main" id="{41F7D18A-F549-433A-A769-E9C247DC8372}"/>
            </a:ext>
          </a:extLst>
        </xdr:cNvPr>
        <xdr:cNvSpPr/>
      </xdr:nvSpPr>
      <xdr:spPr>
        <a:xfrm>
          <a:off x="11487150" y="65375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id="{76E8997F-DAFD-4A52-982F-65E7B09602DE}"/>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042C8CBD-BF6B-4F61-8792-5DAB93324457}"/>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1CA22278-A0D9-4DE9-B816-A384C1D35B9B}"/>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0E82105E-D7B0-4E1A-B6AF-AB8B84354C33}"/>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02D72D3B-566C-4F51-A4F3-8D590C0C792D}"/>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282" name="楕円 281">
          <a:extLst>
            <a:ext uri="{FF2B5EF4-FFF2-40B4-BE49-F238E27FC236}">
              <a16:creationId xmlns:a16="http://schemas.microsoft.com/office/drawing/2014/main" id="{43514E59-CBAB-498C-A2ED-AA38E2B30AB6}"/>
            </a:ext>
          </a:extLst>
        </xdr:cNvPr>
        <xdr:cNvSpPr/>
      </xdr:nvSpPr>
      <xdr:spPr>
        <a:xfrm>
          <a:off x="14649450" y="62645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127924</xdr:rowOff>
    </xdr:from>
    <xdr:ext cx="405111" cy="259045"/>
    <xdr:sp macro="" textlink="">
      <xdr:nvSpPr>
        <xdr:cNvPr id="283" name="【一般廃棄物処理施設】&#10;有形固定資産減価償却率該当値テキスト">
          <a:extLst>
            <a:ext uri="{FF2B5EF4-FFF2-40B4-BE49-F238E27FC236}">
              <a16:creationId xmlns:a16="http://schemas.microsoft.com/office/drawing/2014/main" id="{88CDAC82-CF71-4655-9AF6-C287D80839AF}"/>
            </a:ext>
          </a:extLst>
        </xdr:cNvPr>
        <xdr:cNvSpPr txBox="1"/>
      </xdr:nvSpPr>
      <xdr:spPr>
        <a:xfrm>
          <a:off x="14738350" y="6242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97807</xdr:rowOff>
    </xdr:from>
    <xdr:ext cx="405111" cy="259045"/>
    <xdr:sp macro="" textlink="">
      <xdr:nvSpPr>
        <xdr:cNvPr id="284" name="n_1aveValue【一般廃棄物処理施設】&#10;有形固定資産減価償却率">
          <a:extLst>
            <a:ext uri="{FF2B5EF4-FFF2-40B4-BE49-F238E27FC236}">
              <a16:creationId xmlns:a16="http://schemas.microsoft.com/office/drawing/2014/main" id="{19F902DC-B825-46E8-AB82-6A464FE9D666}"/>
            </a:ext>
          </a:extLst>
        </xdr:cNvPr>
        <xdr:cNvSpPr txBox="1"/>
      </xdr:nvSpPr>
      <xdr:spPr>
        <a:xfrm>
          <a:off x="13742044" y="604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285" name="n_2aveValue【一般廃棄物処理施設】&#10;有形固定資産減価償却率">
          <a:extLst>
            <a:ext uri="{FF2B5EF4-FFF2-40B4-BE49-F238E27FC236}">
              <a16:creationId xmlns:a16="http://schemas.microsoft.com/office/drawing/2014/main" id="{ABB420DC-23E2-48E9-A932-FCF08B2A32F1}"/>
            </a:ext>
          </a:extLst>
        </xdr:cNvPr>
        <xdr:cNvSpPr txBox="1"/>
      </xdr:nvSpPr>
      <xdr:spPr>
        <a:xfrm>
          <a:off x="12960994"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130464</xdr:rowOff>
    </xdr:from>
    <xdr:ext cx="405111" cy="259045"/>
    <xdr:sp macro="" textlink="">
      <xdr:nvSpPr>
        <xdr:cNvPr id="286" name="n_3aveValue【一般廃棄物処理施設】&#10;有形固定資産減価償却率">
          <a:extLst>
            <a:ext uri="{FF2B5EF4-FFF2-40B4-BE49-F238E27FC236}">
              <a16:creationId xmlns:a16="http://schemas.microsoft.com/office/drawing/2014/main" id="{45B6654C-1E40-4874-B61D-F07E70B3F4A9}"/>
            </a:ext>
          </a:extLst>
        </xdr:cNvPr>
        <xdr:cNvSpPr txBox="1"/>
      </xdr:nvSpPr>
      <xdr:spPr>
        <a:xfrm>
          <a:off x="121672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287" name="n_4aveValue【一般廃棄物処理施設】&#10;有形固定資産減価償却率">
          <a:extLst>
            <a:ext uri="{FF2B5EF4-FFF2-40B4-BE49-F238E27FC236}">
              <a16:creationId xmlns:a16="http://schemas.microsoft.com/office/drawing/2014/main" id="{39464340-9342-40BA-84CE-D9D30E87D7C4}"/>
            </a:ext>
          </a:extLst>
        </xdr:cNvPr>
        <xdr:cNvSpPr txBox="1"/>
      </xdr:nvSpPr>
      <xdr:spPr>
        <a:xfrm>
          <a:off x="11354444" y="6319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8" name="正方形/長方形 287">
          <a:extLst>
            <a:ext uri="{FF2B5EF4-FFF2-40B4-BE49-F238E27FC236}">
              <a16:creationId xmlns:a16="http://schemas.microsoft.com/office/drawing/2014/main" id="{7BC00B5E-8ADD-4C18-9AE7-3C7015FD1263}"/>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9" name="正方形/長方形 288">
          <a:extLst>
            <a:ext uri="{FF2B5EF4-FFF2-40B4-BE49-F238E27FC236}">
              <a16:creationId xmlns:a16="http://schemas.microsoft.com/office/drawing/2014/main" id="{BB742563-8545-4BA3-B06B-B6858D921FCA}"/>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0" name="正方形/長方形 289">
          <a:extLst>
            <a:ext uri="{FF2B5EF4-FFF2-40B4-BE49-F238E27FC236}">
              <a16:creationId xmlns:a16="http://schemas.microsoft.com/office/drawing/2014/main" id="{24E625D2-600C-46FF-83BB-68714FBD1607}"/>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1" name="正方形/長方形 290">
          <a:extLst>
            <a:ext uri="{FF2B5EF4-FFF2-40B4-BE49-F238E27FC236}">
              <a16:creationId xmlns:a16="http://schemas.microsoft.com/office/drawing/2014/main" id="{6004CEA4-CF6B-4879-960C-E4A7565AA573}"/>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2" name="正方形/長方形 291">
          <a:extLst>
            <a:ext uri="{FF2B5EF4-FFF2-40B4-BE49-F238E27FC236}">
              <a16:creationId xmlns:a16="http://schemas.microsoft.com/office/drawing/2014/main" id="{A779826C-FC5D-41DD-9E2C-E43BB72E8632}"/>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3" name="正方形/長方形 292">
          <a:extLst>
            <a:ext uri="{FF2B5EF4-FFF2-40B4-BE49-F238E27FC236}">
              <a16:creationId xmlns:a16="http://schemas.microsoft.com/office/drawing/2014/main" id="{53C29551-E671-45F4-A1DC-6FD91502B412}"/>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4" name="正方形/長方形 293">
          <a:extLst>
            <a:ext uri="{FF2B5EF4-FFF2-40B4-BE49-F238E27FC236}">
              <a16:creationId xmlns:a16="http://schemas.microsoft.com/office/drawing/2014/main" id="{7DAFC017-2A3E-4398-862D-FAAE8630D106}"/>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5" name="正方形/長方形 294">
          <a:extLst>
            <a:ext uri="{FF2B5EF4-FFF2-40B4-BE49-F238E27FC236}">
              <a16:creationId xmlns:a16="http://schemas.microsoft.com/office/drawing/2014/main" id="{AE6F9BE8-698F-4920-A7D2-B93E9E915DA4}"/>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6" name="テキスト ボックス 295">
          <a:extLst>
            <a:ext uri="{FF2B5EF4-FFF2-40B4-BE49-F238E27FC236}">
              <a16:creationId xmlns:a16="http://schemas.microsoft.com/office/drawing/2014/main" id="{B6BB417F-1CC1-4005-AC20-228E06A0E507}"/>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7" name="直線コネクタ 296">
          <a:extLst>
            <a:ext uri="{FF2B5EF4-FFF2-40B4-BE49-F238E27FC236}">
              <a16:creationId xmlns:a16="http://schemas.microsoft.com/office/drawing/2014/main" id="{ED8288E3-95EE-4E8B-97BF-E4F513C959E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8" name="直線コネクタ 297">
          <a:extLst>
            <a:ext uri="{FF2B5EF4-FFF2-40B4-BE49-F238E27FC236}">
              <a16:creationId xmlns:a16="http://schemas.microsoft.com/office/drawing/2014/main" id="{FB4EFC6C-64F7-4090-A863-9AC32AB0385F}"/>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99" name="テキスト ボックス 298">
          <a:extLst>
            <a:ext uri="{FF2B5EF4-FFF2-40B4-BE49-F238E27FC236}">
              <a16:creationId xmlns:a16="http://schemas.microsoft.com/office/drawing/2014/main" id="{CA0F5F35-6F97-4BFA-9FA9-D70468D10838}"/>
            </a:ext>
          </a:extLst>
        </xdr:cNvPr>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0" name="直線コネクタ 299">
          <a:extLst>
            <a:ext uri="{FF2B5EF4-FFF2-40B4-BE49-F238E27FC236}">
              <a16:creationId xmlns:a16="http://schemas.microsoft.com/office/drawing/2014/main" id="{661910DD-49E3-41F3-AC4E-AF98C8C53999}"/>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01" name="テキスト ボックス 300">
          <a:extLst>
            <a:ext uri="{FF2B5EF4-FFF2-40B4-BE49-F238E27FC236}">
              <a16:creationId xmlns:a16="http://schemas.microsoft.com/office/drawing/2014/main" id="{BBF057C3-CB49-4CED-9164-2373D6E6C4FB}"/>
            </a:ext>
          </a:extLst>
        </xdr:cNvPr>
        <xdr:cNvSpPr txBox="1"/>
      </xdr:nvSpPr>
      <xdr:spPr>
        <a:xfrm>
          <a:off x="15849828" y="6328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2" name="直線コネクタ 301">
          <a:extLst>
            <a:ext uri="{FF2B5EF4-FFF2-40B4-BE49-F238E27FC236}">
              <a16:creationId xmlns:a16="http://schemas.microsoft.com/office/drawing/2014/main" id="{6A82032D-8110-4F4B-A21C-809CAE39C78E}"/>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03" name="テキスト ボックス 302">
          <a:extLst>
            <a:ext uri="{FF2B5EF4-FFF2-40B4-BE49-F238E27FC236}">
              <a16:creationId xmlns:a16="http://schemas.microsoft.com/office/drawing/2014/main" id="{96C7E7FA-1C7D-4D59-9954-BB2FBC41A90B}"/>
            </a:ext>
          </a:extLst>
        </xdr:cNvPr>
        <xdr:cNvSpPr txBox="1"/>
      </xdr:nvSpPr>
      <xdr:spPr>
        <a:xfrm>
          <a:off x="15849828" y="589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4" name="直線コネクタ 303">
          <a:extLst>
            <a:ext uri="{FF2B5EF4-FFF2-40B4-BE49-F238E27FC236}">
              <a16:creationId xmlns:a16="http://schemas.microsoft.com/office/drawing/2014/main" id="{F862DA75-15A1-4B30-BA19-F624800E2E03}"/>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05" name="テキスト ボックス 304">
          <a:extLst>
            <a:ext uri="{FF2B5EF4-FFF2-40B4-BE49-F238E27FC236}">
              <a16:creationId xmlns:a16="http://schemas.microsoft.com/office/drawing/2014/main" id="{F1C2446A-9A69-4604-BE59-3D9DB575F1F0}"/>
            </a:ext>
          </a:extLst>
        </xdr:cNvPr>
        <xdr:cNvSpPr txBox="1"/>
      </xdr:nvSpPr>
      <xdr:spPr>
        <a:xfrm>
          <a:off x="15849828" y="54521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6" name="直線コネクタ 305">
          <a:extLst>
            <a:ext uri="{FF2B5EF4-FFF2-40B4-BE49-F238E27FC236}">
              <a16:creationId xmlns:a16="http://schemas.microsoft.com/office/drawing/2014/main" id="{59FA0958-CE60-4998-AF19-12BDC6E7FFE3}"/>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7" name="テキスト ボックス 306">
          <a:extLst>
            <a:ext uri="{FF2B5EF4-FFF2-40B4-BE49-F238E27FC236}">
              <a16:creationId xmlns:a16="http://schemas.microsoft.com/office/drawing/2014/main" id="{D868A384-2A93-4243-8CD3-DCA1E737FECF}"/>
            </a:ext>
          </a:extLst>
        </xdr:cNvPr>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8" name="【一般廃棄物処理施設】&#10;一人当たり有形固定資産（償却資産）額グラフ枠">
          <a:extLst>
            <a:ext uri="{FF2B5EF4-FFF2-40B4-BE49-F238E27FC236}">
              <a16:creationId xmlns:a16="http://schemas.microsoft.com/office/drawing/2014/main" id="{273CF190-E797-4535-A9EE-2DE254BEAB06}"/>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309" name="直線コネクタ 308">
          <a:extLst>
            <a:ext uri="{FF2B5EF4-FFF2-40B4-BE49-F238E27FC236}">
              <a16:creationId xmlns:a16="http://schemas.microsoft.com/office/drawing/2014/main" id="{273BF23E-14B7-4216-8B96-CB1684B5CA55}"/>
            </a:ext>
          </a:extLst>
        </xdr:cNvPr>
        <xdr:cNvCxnSpPr/>
      </xdr:nvCxnSpPr>
      <xdr:spPr>
        <a:xfrm flipV="1">
          <a:off x="19951064" y="5499395"/>
          <a:ext cx="0" cy="140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310" name="【一般廃棄物処理施設】&#10;一人当たり有形固定資産（償却資産）額最小値テキスト">
          <a:extLst>
            <a:ext uri="{FF2B5EF4-FFF2-40B4-BE49-F238E27FC236}">
              <a16:creationId xmlns:a16="http://schemas.microsoft.com/office/drawing/2014/main" id="{7ED261A4-ED0A-4022-8D2F-F4B2C42418B6}"/>
            </a:ext>
          </a:extLst>
        </xdr:cNvPr>
        <xdr:cNvSpPr txBox="1"/>
      </xdr:nvSpPr>
      <xdr:spPr>
        <a:xfrm>
          <a:off x="19989800" y="69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311" name="直線コネクタ 310">
          <a:extLst>
            <a:ext uri="{FF2B5EF4-FFF2-40B4-BE49-F238E27FC236}">
              <a16:creationId xmlns:a16="http://schemas.microsoft.com/office/drawing/2014/main" id="{E55FA192-73DF-4939-A212-8DC66D11A5C3}"/>
            </a:ext>
          </a:extLst>
        </xdr:cNvPr>
        <xdr:cNvCxnSpPr/>
      </xdr:nvCxnSpPr>
      <xdr:spPr>
        <a:xfrm>
          <a:off x="19881850" y="69056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312" name="【一般廃棄物処理施設】&#10;一人当たり有形固定資産（償却資産）額最大値テキスト">
          <a:extLst>
            <a:ext uri="{FF2B5EF4-FFF2-40B4-BE49-F238E27FC236}">
              <a16:creationId xmlns:a16="http://schemas.microsoft.com/office/drawing/2014/main" id="{CE6D3B9D-E785-4AA0-B7E7-49787E202DAB}"/>
            </a:ext>
          </a:extLst>
        </xdr:cNvPr>
        <xdr:cNvSpPr txBox="1"/>
      </xdr:nvSpPr>
      <xdr:spPr>
        <a:xfrm>
          <a:off x="19989800" y="52873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313" name="直線コネクタ 312">
          <a:extLst>
            <a:ext uri="{FF2B5EF4-FFF2-40B4-BE49-F238E27FC236}">
              <a16:creationId xmlns:a16="http://schemas.microsoft.com/office/drawing/2014/main" id="{F104ED00-BC47-497A-9F4A-2C225978B838}"/>
            </a:ext>
          </a:extLst>
        </xdr:cNvPr>
        <xdr:cNvCxnSpPr/>
      </xdr:nvCxnSpPr>
      <xdr:spPr>
        <a:xfrm>
          <a:off x="19881850" y="54993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90874</xdr:rowOff>
    </xdr:from>
    <xdr:ext cx="599010" cy="259045"/>
    <xdr:sp macro="" textlink="">
      <xdr:nvSpPr>
        <xdr:cNvPr id="314" name="【一般廃棄物処理施設】&#10;一人当たり有形固定資産（償却資産）額平均値テキスト">
          <a:extLst>
            <a:ext uri="{FF2B5EF4-FFF2-40B4-BE49-F238E27FC236}">
              <a16:creationId xmlns:a16="http://schemas.microsoft.com/office/drawing/2014/main" id="{A4BC8838-AAFB-4DCD-AD29-E4F5391F11A7}"/>
            </a:ext>
          </a:extLst>
        </xdr:cNvPr>
        <xdr:cNvSpPr txBox="1"/>
      </xdr:nvSpPr>
      <xdr:spPr>
        <a:xfrm>
          <a:off x="19989800" y="6701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315" name="フローチャート: 判断 314">
          <a:extLst>
            <a:ext uri="{FF2B5EF4-FFF2-40B4-BE49-F238E27FC236}">
              <a16:creationId xmlns:a16="http://schemas.microsoft.com/office/drawing/2014/main" id="{080D158E-6318-4C5B-8DC0-4A4ABF7F937A}"/>
            </a:ext>
          </a:extLst>
        </xdr:cNvPr>
        <xdr:cNvSpPr/>
      </xdr:nvSpPr>
      <xdr:spPr>
        <a:xfrm>
          <a:off x="19900900" y="67227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316" name="フローチャート: 判断 315">
          <a:extLst>
            <a:ext uri="{FF2B5EF4-FFF2-40B4-BE49-F238E27FC236}">
              <a16:creationId xmlns:a16="http://schemas.microsoft.com/office/drawing/2014/main" id="{558F491C-672A-4836-BB65-B8451D8253F6}"/>
            </a:ext>
          </a:extLst>
        </xdr:cNvPr>
        <xdr:cNvSpPr/>
      </xdr:nvSpPr>
      <xdr:spPr>
        <a:xfrm>
          <a:off x="19157950" y="67424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317" name="フローチャート: 判断 316">
          <a:extLst>
            <a:ext uri="{FF2B5EF4-FFF2-40B4-BE49-F238E27FC236}">
              <a16:creationId xmlns:a16="http://schemas.microsoft.com/office/drawing/2014/main" id="{EFEB583B-465B-47A5-8C3E-86AF5C61A45C}"/>
            </a:ext>
          </a:extLst>
        </xdr:cNvPr>
        <xdr:cNvSpPr/>
      </xdr:nvSpPr>
      <xdr:spPr>
        <a:xfrm>
          <a:off x="18345150" y="67492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318" name="フローチャート: 判断 317">
          <a:extLst>
            <a:ext uri="{FF2B5EF4-FFF2-40B4-BE49-F238E27FC236}">
              <a16:creationId xmlns:a16="http://schemas.microsoft.com/office/drawing/2014/main" id="{FDFF059E-EA92-482C-8EE4-564276A2A12A}"/>
            </a:ext>
          </a:extLst>
        </xdr:cNvPr>
        <xdr:cNvSpPr/>
      </xdr:nvSpPr>
      <xdr:spPr>
        <a:xfrm>
          <a:off x="17551400" y="67707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319" name="フローチャート: 判断 318">
          <a:extLst>
            <a:ext uri="{FF2B5EF4-FFF2-40B4-BE49-F238E27FC236}">
              <a16:creationId xmlns:a16="http://schemas.microsoft.com/office/drawing/2014/main" id="{479C1CE7-F25A-405C-A2D3-7421ABCFC756}"/>
            </a:ext>
          </a:extLst>
        </xdr:cNvPr>
        <xdr:cNvSpPr/>
      </xdr:nvSpPr>
      <xdr:spPr>
        <a:xfrm>
          <a:off x="16757650" y="67683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0D7A6585-58C4-408A-84AA-EDEEF363AC4B}"/>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FD0AD614-0EC8-4388-8815-FB7EE2E0F503}"/>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1BFCB217-1B10-4A9E-9BAE-8915FEC33753}"/>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A9927BCF-21EA-46A4-9781-C2821410E9E9}"/>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729D9CDA-F684-454E-8AE1-E14EAB51DAB9}"/>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46300</xdr:rowOff>
    </xdr:from>
    <xdr:to>
      <xdr:col>116</xdr:col>
      <xdr:colOff>114300</xdr:colOff>
      <xdr:row>39</xdr:row>
      <xdr:rowOff>147900</xdr:rowOff>
    </xdr:to>
    <xdr:sp macro="" textlink="">
      <xdr:nvSpPr>
        <xdr:cNvPr id="325" name="楕円 324">
          <a:extLst>
            <a:ext uri="{FF2B5EF4-FFF2-40B4-BE49-F238E27FC236}">
              <a16:creationId xmlns:a16="http://schemas.microsoft.com/office/drawing/2014/main" id="{48B96F23-65A1-4CA2-9604-5E0E3B53F101}"/>
            </a:ext>
          </a:extLst>
        </xdr:cNvPr>
        <xdr:cNvSpPr/>
      </xdr:nvSpPr>
      <xdr:spPr>
        <a:xfrm>
          <a:off x="19900900" y="64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69177</xdr:rowOff>
    </xdr:from>
    <xdr:ext cx="599010" cy="259045"/>
    <xdr:sp macro="" textlink="">
      <xdr:nvSpPr>
        <xdr:cNvPr id="326" name="【一般廃棄物処理施設】&#10;一人当たり有形固定資産（償却資産）額該当値テキスト">
          <a:extLst>
            <a:ext uri="{FF2B5EF4-FFF2-40B4-BE49-F238E27FC236}">
              <a16:creationId xmlns:a16="http://schemas.microsoft.com/office/drawing/2014/main" id="{135DAB81-E280-4FB1-9221-DE5821E04874}"/>
            </a:ext>
          </a:extLst>
        </xdr:cNvPr>
        <xdr:cNvSpPr txBox="1"/>
      </xdr:nvSpPr>
      <xdr:spPr>
        <a:xfrm>
          <a:off x="19989800" y="63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78823</xdr:rowOff>
    </xdr:from>
    <xdr:ext cx="599010" cy="259045"/>
    <xdr:sp macro="" textlink="">
      <xdr:nvSpPr>
        <xdr:cNvPr id="327" name="n_1aveValue【一般廃棄物処理施設】&#10;一人当たり有形固定資産（償却資産）額">
          <a:extLst>
            <a:ext uri="{FF2B5EF4-FFF2-40B4-BE49-F238E27FC236}">
              <a16:creationId xmlns:a16="http://schemas.microsoft.com/office/drawing/2014/main" id="{92A2590C-995E-45BA-AD42-A0AEA81E30A4}"/>
            </a:ext>
          </a:extLst>
        </xdr:cNvPr>
        <xdr:cNvSpPr txBox="1"/>
      </xdr:nvSpPr>
      <xdr:spPr>
        <a:xfrm>
          <a:off x="18915595" y="652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328" name="n_2aveValue【一般廃棄物処理施設】&#10;一人当たり有形固定資産（償却資産）額">
          <a:extLst>
            <a:ext uri="{FF2B5EF4-FFF2-40B4-BE49-F238E27FC236}">
              <a16:creationId xmlns:a16="http://schemas.microsoft.com/office/drawing/2014/main" id="{F02D6976-890E-4547-80A4-783A980B6E63}"/>
            </a:ext>
          </a:extLst>
        </xdr:cNvPr>
        <xdr:cNvSpPr txBox="1"/>
      </xdr:nvSpPr>
      <xdr:spPr>
        <a:xfrm>
          <a:off x="18134545" y="653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329" name="n_3aveValue【一般廃棄物処理施設】&#10;一人当たり有形固定資産（償却資産）額">
          <a:extLst>
            <a:ext uri="{FF2B5EF4-FFF2-40B4-BE49-F238E27FC236}">
              <a16:creationId xmlns:a16="http://schemas.microsoft.com/office/drawing/2014/main" id="{9AB81706-267E-426C-AC84-2E752E5C1E95}"/>
            </a:ext>
          </a:extLst>
        </xdr:cNvPr>
        <xdr:cNvSpPr txBox="1"/>
      </xdr:nvSpPr>
      <xdr:spPr>
        <a:xfrm>
          <a:off x="17321745" y="655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330" name="n_4aveValue【一般廃棄物処理施設】&#10;一人当たり有形固定資産（償却資産）額">
          <a:extLst>
            <a:ext uri="{FF2B5EF4-FFF2-40B4-BE49-F238E27FC236}">
              <a16:creationId xmlns:a16="http://schemas.microsoft.com/office/drawing/2014/main" id="{FCE7D615-B98B-429B-ABEF-7DDF8C64BC84}"/>
            </a:ext>
          </a:extLst>
        </xdr:cNvPr>
        <xdr:cNvSpPr txBox="1"/>
      </xdr:nvSpPr>
      <xdr:spPr>
        <a:xfrm>
          <a:off x="16527995" y="654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a:extLst>
            <a:ext uri="{FF2B5EF4-FFF2-40B4-BE49-F238E27FC236}">
              <a16:creationId xmlns:a16="http://schemas.microsoft.com/office/drawing/2014/main" id="{78C5C902-BF1F-41C3-8789-FFFA33348C8A}"/>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a:extLst>
            <a:ext uri="{FF2B5EF4-FFF2-40B4-BE49-F238E27FC236}">
              <a16:creationId xmlns:a16="http://schemas.microsoft.com/office/drawing/2014/main" id="{A7F6F8B5-9704-4AE5-884B-73CE7A521354}"/>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a:extLst>
            <a:ext uri="{FF2B5EF4-FFF2-40B4-BE49-F238E27FC236}">
              <a16:creationId xmlns:a16="http://schemas.microsoft.com/office/drawing/2014/main" id="{32636AE9-9939-41ED-BCBA-B6CB00C43872}"/>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a:extLst>
            <a:ext uri="{FF2B5EF4-FFF2-40B4-BE49-F238E27FC236}">
              <a16:creationId xmlns:a16="http://schemas.microsoft.com/office/drawing/2014/main" id="{FBE9EDD2-37E9-4D04-ACBC-CF6D6F234AFF}"/>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a:extLst>
            <a:ext uri="{FF2B5EF4-FFF2-40B4-BE49-F238E27FC236}">
              <a16:creationId xmlns:a16="http://schemas.microsoft.com/office/drawing/2014/main" id="{5FA0E76A-5947-40AD-AE64-254201623A07}"/>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a:extLst>
            <a:ext uri="{FF2B5EF4-FFF2-40B4-BE49-F238E27FC236}">
              <a16:creationId xmlns:a16="http://schemas.microsoft.com/office/drawing/2014/main" id="{807F43E8-9D24-4F06-9448-AF20C0C62C64}"/>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a:extLst>
            <a:ext uri="{FF2B5EF4-FFF2-40B4-BE49-F238E27FC236}">
              <a16:creationId xmlns:a16="http://schemas.microsoft.com/office/drawing/2014/main" id="{B6A32366-F15B-4B44-A3CA-9E085A037994}"/>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a:extLst>
            <a:ext uri="{FF2B5EF4-FFF2-40B4-BE49-F238E27FC236}">
              <a16:creationId xmlns:a16="http://schemas.microsoft.com/office/drawing/2014/main" id="{9E94455F-9E4F-45F2-91D3-88CE9257BE84}"/>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9" name="正方形/長方形 338">
          <a:extLst>
            <a:ext uri="{FF2B5EF4-FFF2-40B4-BE49-F238E27FC236}">
              <a16:creationId xmlns:a16="http://schemas.microsoft.com/office/drawing/2014/main" id="{5F31E473-3A2E-4C06-ABAC-BAEE9ADD9314}"/>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0" name="正方形/長方形 339">
          <a:extLst>
            <a:ext uri="{FF2B5EF4-FFF2-40B4-BE49-F238E27FC236}">
              <a16:creationId xmlns:a16="http://schemas.microsoft.com/office/drawing/2014/main" id="{6E2753AD-5402-470A-A16B-339A2128A3BC}"/>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1" name="正方形/長方形 340">
          <a:extLst>
            <a:ext uri="{FF2B5EF4-FFF2-40B4-BE49-F238E27FC236}">
              <a16:creationId xmlns:a16="http://schemas.microsoft.com/office/drawing/2014/main" id="{37ED2047-2A3E-4FDB-ABD7-EC092CB207C3}"/>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2" name="正方形/長方形 341">
          <a:extLst>
            <a:ext uri="{FF2B5EF4-FFF2-40B4-BE49-F238E27FC236}">
              <a16:creationId xmlns:a16="http://schemas.microsoft.com/office/drawing/2014/main" id="{EE492163-250D-4271-A928-247CD87A4069}"/>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3" name="正方形/長方形 342">
          <a:extLst>
            <a:ext uri="{FF2B5EF4-FFF2-40B4-BE49-F238E27FC236}">
              <a16:creationId xmlns:a16="http://schemas.microsoft.com/office/drawing/2014/main" id="{B3E1BF30-C44E-4A1C-AA26-33F3FE286B44}"/>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4" name="正方形/長方形 343">
          <a:extLst>
            <a:ext uri="{FF2B5EF4-FFF2-40B4-BE49-F238E27FC236}">
              <a16:creationId xmlns:a16="http://schemas.microsoft.com/office/drawing/2014/main" id="{2D76FD6B-29C6-4849-ABEC-754493AC70BF}"/>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5" name="正方形/長方形 344">
          <a:extLst>
            <a:ext uri="{FF2B5EF4-FFF2-40B4-BE49-F238E27FC236}">
              <a16:creationId xmlns:a16="http://schemas.microsoft.com/office/drawing/2014/main" id="{471D8993-9967-4839-A94C-979279951DF4}"/>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6" name="正方形/長方形 345">
          <a:extLst>
            <a:ext uri="{FF2B5EF4-FFF2-40B4-BE49-F238E27FC236}">
              <a16:creationId xmlns:a16="http://schemas.microsoft.com/office/drawing/2014/main" id="{76F2DE74-C294-4B68-B53F-625C41BD6C95}"/>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7" name="正方形/長方形 346">
          <a:extLst>
            <a:ext uri="{FF2B5EF4-FFF2-40B4-BE49-F238E27FC236}">
              <a16:creationId xmlns:a16="http://schemas.microsoft.com/office/drawing/2014/main" id="{DD604CDB-76A7-47C0-A92E-7B44C5D3A282}"/>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8" name="正方形/長方形 347">
          <a:extLst>
            <a:ext uri="{FF2B5EF4-FFF2-40B4-BE49-F238E27FC236}">
              <a16:creationId xmlns:a16="http://schemas.microsoft.com/office/drawing/2014/main" id="{5AE102FB-8398-4B3F-9A6D-4BA9FA1AC99E}"/>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9" name="正方形/長方形 348">
          <a:extLst>
            <a:ext uri="{FF2B5EF4-FFF2-40B4-BE49-F238E27FC236}">
              <a16:creationId xmlns:a16="http://schemas.microsoft.com/office/drawing/2014/main" id="{2AC6E7E7-50FF-4609-9AE2-B52490BEF85B}"/>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0" name="正方形/長方形 349">
          <a:extLst>
            <a:ext uri="{FF2B5EF4-FFF2-40B4-BE49-F238E27FC236}">
              <a16:creationId xmlns:a16="http://schemas.microsoft.com/office/drawing/2014/main" id="{0CA99055-0D6D-4F59-A71C-70DBAC9ACFC9}"/>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1" name="正方形/長方形 350">
          <a:extLst>
            <a:ext uri="{FF2B5EF4-FFF2-40B4-BE49-F238E27FC236}">
              <a16:creationId xmlns:a16="http://schemas.microsoft.com/office/drawing/2014/main" id="{53937111-00BA-4B41-8156-E91EEC75A13E}"/>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2" name="正方形/長方形 351">
          <a:extLst>
            <a:ext uri="{FF2B5EF4-FFF2-40B4-BE49-F238E27FC236}">
              <a16:creationId xmlns:a16="http://schemas.microsoft.com/office/drawing/2014/main" id="{226A9052-045B-4908-9177-B895B14F1876}"/>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3" name="正方形/長方形 352">
          <a:extLst>
            <a:ext uri="{FF2B5EF4-FFF2-40B4-BE49-F238E27FC236}">
              <a16:creationId xmlns:a16="http://schemas.microsoft.com/office/drawing/2014/main" id="{7FB035EB-36D1-4797-A040-BA53796ECBDC}"/>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4" name="正方形/長方形 353">
          <a:extLst>
            <a:ext uri="{FF2B5EF4-FFF2-40B4-BE49-F238E27FC236}">
              <a16:creationId xmlns:a16="http://schemas.microsoft.com/office/drawing/2014/main" id="{4358A2C6-F0C1-4FC8-ACDC-F6B135C4DE57}"/>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5" name="テキスト ボックス 354">
          <a:extLst>
            <a:ext uri="{FF2B5EF4-FFF2-40B4-BE49-F238E27FC236}">
              <a16:creationId xmlns:a16="http://schemas.microsoft.com/office/drawing/2014/main" id="{FC59C907-7914-47DA-ABA5-459020232166}"/>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6" name="直線コネクタ 355">
          <a:extLst>
            <a:ext uri="{FF2B5EF4-FFF2-40B4-BE49-F238E27FC236}">
              <a16:creationId xmlns:a16="http://schemas.microsoft.com/office/drawing/2014/main" id="{02BB5FD3-FEFF-4700-8BCD-171C6F90456E}"/>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57" name="テキスト ボックス 356">
          <a:extLst>
            <a:ext uri="{FF2B5EF4-FFF2-40B4-BE49-F238E27FC236}">
              <a16:creationId xmlns:a16="http://schemas.microsoft.com/office/drawing/2014/main" id="{8484AFD3-334D-47F4-91E4-5D97E14AAF6B}"/>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58" name="直線コネクタ 357">
          <a:extLst>
            <a:ext uri="{FF2B5EF4-FFF2-40B4-BE49-F238E27FC236}">
              <a16:creationId xmlns:a16="http://schemas.microsoft.com/office/drawing/2014/main" id="{C876EDA8-115E-40A5-BDA9-16607B786F1D}"/>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59" name="テキスト ボックス 358">
          <a:extLst>
            <a:ext uri="{FF2B5EF4-FFF2-40B4-BE49-F238E27FC236}">
              <a16:creationId xmlns:a16="http://schemas.microsoft.com/office/drawing/2014/main" id="{8BED258F-6764-43E2-A31B-9ED999A06130}"/>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60" name="直線コネクタ 359">
          <a:extLst>
            <a:ext uri="{FF2B5EF4-FFF2-40B4-BE49-F238E27FC236}">
              <a16:creationId xmlns:a16="http://schemas.microsoft.com/office/drawing/2014/main" id="{B4873397-F886-4F95-82BD-D247D2D75A27}"/>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61" name="テキスト ボックス 360">
          <a:extLst>
            <a:ext uri="{FF2B5EF4-FFF2-40B4-BE49-F238E27FC236}">
              <a16:creationId xmlns:a16="http://schemas.microsoft.com/office/drawing/2014/main" id="{336073BB-A9CF-403C-8ED6-442CDC6B79DC}"/>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62" name="直線コネクタ 361">
          <a:extLst>
            <a:ext uri="{FF2B5EF4-FFF2-40B4-BE49-F238E27FC236}">
              <a16:creationId xmlns:a16="http://schemas.microsoft.com/office/drawing/2014/main" id="{CDC52F35-F637-4C23-9285-9589897A9129}"/>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63" name="テキスト ボックス 362">
          <a:extLst>
            <a:ext uri="{FF2B5EF4-FFF2-40B4-BE49-F238E27FC236}">
              <a16:creationId xmlns:a16="http://schemas.microsoft.com/office/drawing/2014/main" id="{C3C79E46-F2B3-44C9-BBB3-295F84B4DBB5}"/>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64" name="直線コネクタ 363">
          <a:extLst>
            <a:ext uri="{FF2B5EF4-FFF2-40B4-BE49-F238E27FC236}">
              <a16:creationId xmlns:a16="http://schemas.microsoft.com/office/drawing/2014/main" id="{F8792181-4B72-4540-BCBA-C8EB02014851}"/>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65" name="テキスト ボックス 364">
          <a:extLst>
            <a:ext uri="{FF2B5EF4-FFF2-40B4-BE49-F238E27FC236}">
              <a16:creationId xmlns:a16="http://schemas.microsoft.com/office/drawing/2014/main" id="{A41213EA-770D-4301-8CA0-EADA9F5AD7C8}"/>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66" name="直線コネクタ 365">
          <a:extLst>
            <a:ext uri="{FF2B5EF4-FFF2-40B4-BE49-F238E27FC236}">
              <a16:creationId xmlns:a16="http://schemas.microsoft.com/office/drawing/2014/main" id="{37C4065D-38DE-4D9F-BB55-E06F8783D88A}"/>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67" name="テキスト ボックス 366">
          <a:extLst>
            <a:ext uri="{FF2B5EF4-FFF2-40B4-BE49-F238E27FC236}">
              <a16:creationId xmlns:a16="http://schemas.microsoft.com/office/drawing/2014/main" id="{43B09951-C19A-405F-A77F-A1973DB334B3}"/>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8" name="直線コネクタ 367">
          <a:extLst>
            <a:ext uri="{FF2B5EF4-FFF2-40B4-BE49-F238E27FC236}">
              <a16:creationId xmlns:a16="http://schemas.microsoft.com/office/drawing/2014/main" id="{C5852A39-E2AA-4F54-B244-C242ED16D1B6}"/>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69" name="テキスト ボックス 368">
          <a:extLst>
            <a:ext uri="{FF2B5EF4-FFF2-40B4-BE49-F238E27FC236}">
              <a16:creationId xmlns:a16="http://schemas.microsoft.com/office/drawing/2014/main" id="{607A26FC-1D35-49CA-A7F8-E468232DB4C7}"/>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0" name="【消防施設】&#10;有形固定資産減価償却率グラフ枠">
          <a:extLst>
            <a:ext uri="{FF2B5EF4-FFF2-40B4-BE49-F238E27FC236}">
              <a16:creationId xmlns:a16="http://schemas.microsoft.com/office/drawing/2014/main" id="{B177E2E3-2AC9-41E1-BC48-22DD26191212}"/>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371" name="直線コネクタ 370">
          <a:extLst>
            <a:ext uri="{FF2B5EF4-FFF2-40B4-BE49-F238E27FC236}">
              <a16:creationId xmlns:a16="http://schemas.microsoft.com/office/drawing/2014/main" id="{79EC0222-EC4E-4D78-B30A-F3143FAD2EF3}"/>
            </a:ext>
          </a:extLst>
        </xdr:cNvPr>
        <xdr:cNvCxnSpPr/>
      </xdr:nvCxnSpPr>
      <xdr:spPr>
        <a:xfrm flipV="1">
          <a:off x="14699614" y="1278001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372" name="【消防施設】&#10;有形固定資産減価償却率最小値テキスト">
          <a:extLst>
            <a:ext uri="{FF2B5EF4-FFF2-40B4-BE49-F238E27FC236}">
              <a16:creationId xmlns:a16="http://schemas.microsoft.com/office/drawing/2014/main" id="{E4113DA1-1200-4E43-9688-00760FA94ADD}"/>
            </a:ext>
          </a:extLst>
        </xdr:cNvPr>
        <xdr:cNvSpPr txBox="1"/>
      </xdr:nvSpPr>
      <xdr:spPr>
        <a:xfrm>
          <a:off x="14738350" y="1426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373" name="直線コネクタ 372">
          <a:extLst>
            <a:ext uri="{FF2B5EF4-FFF2-40B4-BE49-F238E27FC236}">
              <a16:creationId xmlns:a16="http://schemas.microsoft.com/office/drawing/2014/main" id="{69AAC758-FBFA-4FF2-B629-8B7DCA8C0FFC}"/>
            </a:ext>
          </a:extLst>
        </xdr:cNvPr>
        <xdr:cNvCxnSpPr/>
      </xdr:nvCxnSpPr>
      <xdr:spPr>
        <a:xfrm>
          <a:off x="14611350" y="142659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374" name="【消防施設】&#10;有形固定資産減価償却率最大値テキスト">
          <a:extLst>
            <a:ext uri="{FF2B5EF4-FFF2-40B4-BE49-F238E27FC236}">
              <a16:creationId xmlns:a16="http://schemas.microsoft.com/office/drawing/2014/main" id="{14315D04-2A26-4BDE-AE04-27EF777F6703}"/>
            </a:ext>
          </a:extLst>
        </xdr:cNvPr>
        <xdr:cNvSpPr txBox="1"/>
      </xdr:nvSpPr>
      <xdr:spPr>
        <a:xfrm>
          <a:off x="14738350" y="1256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375" name="直線コネクタ 374">
          <a:extLst>
            <a:ext uri="{FF2B5EF4-FFF2-40B4-BE49-F238E27FC236}">
              <a16:creationId xmlns:a16="http://schemas.microsoft.com/office/drawing/2014/main" id="{E0B6C1E5-6FAE-4A24-A2E8-B77469508215}"/>
            </a:ext>
          </a:extLst>
        </xdr:cNvPr>
        <xdr:cNvCxnSpPr/>
      </xdr:nvCxnSpPr>
      <xdr:spPr>
        <a:xfrm>
          <a:off x="14611350" y="12780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376" name="【消防施設】&#10;有形固定資産減価償却率平均値テキスト">
          <a:extLst>
            <a:ext uri="{FF2B5EF4-FFF2-40B4-BE49-F238E27FC236}">
              <a16:creationId xmlns:a16="http://schemas.microsoft.com/office/drawing/2014/main" id="{B8898C87-0518-49F5-AE46-B2B01AD60D76}"/>
            </a:ext>
          </a:extLst>
        </xdr:cNvPr>
        <xdr:cNvSpPr txBox="1"/>
      </xdr:nvSpPr>
      <xdr:spPr>
        <a:xfrm>
          <a:off x="14738350" y="13285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377" name="フローチャート: 判断 376">
          <a:extLst>
            <a:ext uri="{FF2B5EF4-FFF2-40B4-BE49-F238E27FC236}">
              <a16:creationId xmlns:a16="http://schemas.microsoft.com/office/drawing/2014/main" id="{5C16E8E1-96FA-4B04-A441-47CF3CF53C5B}"/>
            </a:ext>
          </a:extLst>
        </xdr:cNvPr>
        <xdr:cNvSpPr/>
      </xdr:nvSpPr>
      <xdr:spPr>
        <a:xfrm>
          <a:off x="14649450" y="1342771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378" name="フローチャート: 判断 377">
          <a:extLst>
            <a:ext uri="{FF2B5EF4-FFF2-40B4-BE49-F238E27FC236}">
              <a16:creationId xmlns:a16="http://schemas.microsoft.com/office/drawing/2014/main" id="{75FAEF3B-64AB-406C-AB45-4AC80F06C25A}"/>
            </a:ext>
          </a:extLst>
        </xdr:cNvPr>
        <xdr:cNvSpPr/>
      </xdr:nvSpPr>
      <xdr:spPr>
        <a:xfrm>
          <a:off x="13887450" y="13542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379" name="フローチャート: 判断 378">
          <a:extLst>
            <a:ext uri="{FF2B5EF4-FFF2-40B4-BE49-F238E27FC236}">
              <a16:creationId xmlns:a16="http://schemas.microsoft.com/office/drawing/2014/main" id="{A0C665C6-47D7-4D6A-B3E7-FEE0697C961F}"/>
            </a:ext>
          </a:extLst>
        </xdr:cNvPr>
        <xdr:cNvSpPr/>
      </xdr:nvSpPr>
      <xdr:spPr>
        <a:xfrm>
          <a:off x="13093700" y="1356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380" name="フローチャート: 判断 379">
          <a:extLst>
            <a:ext uri="{FF2B5EF4-FFF2-40B4-BE49-F238E27FC236}">
              <a16:creationId xmlns:a16="http://schemas.microsoft.com/office/drawing/2014/main" id="{0A670ED1-C91E-41F8-A78A-F1BEAC64B013}"/>
            </a:ext>
          </a:extLst>
        </xdr:cNvPr>
        <xdr:cNvSpPr/>
      </xdr:nvSpPr>
      <xdr:spPr>
        <a:xfrm>
          <a:off x="12299950" y="13545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381" name="フローチャート: 判断 380">
          <a:extLst>
            <a:ext uri="{FF2B5EF4-FFF2-40B4-BE49-F238E27FC236}">
              <a16:creationId xmlns:a16="http://schemas.microsoft.com/office/drawing/2014/main" id="{98A399D3-AAC5-4B46-9936-9F1EA095D02C}"/>
            </a:ext>
          </a:extLst>
        </xdr:cNvPr>
        <xdr:cNvSpPr/>
      </xdr:nvSpPr>
      <xdr:spPr>
        <a:xfrm>
          <a:off x="11487150" y="134486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82" name="テキスト ボックス 381">
          <a:extLst>
            <a:ext uri="{FF2B5EF4-FFF2-40B4-BE49-F238E27FC236}">
              <a16:creationId xmlns:a16="http://schemas.microsoft.com/office/drawing/2014/main" id="{40A2A14E-DCAF-4153-897B-7F39EB9A21A9}"/>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3" name="テキスト ボックス 382">
          <a:extLst>
            <a:ext uri="{FF2B5EF4-FFF2-40B4-BE49-F238E27FC236}">
              <a16:creationId xmlns:a16="http://schemas.microsoft.com/office/drawing/2014/main" id="{343D78BA-CB83-430B-B801-DF323A5AC4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4" name="テキスト ボックス 383">
          <a:extLst>
            <a:ext uri="{FF2B5EF4-FFF2-40B4-BE49-F238E27FC236}">
              <a16:creationId xmlns:a16="http://schemas.microsoft.com/office/drawing/2014/main" id="{323CA2FD-8CB0-4B33-AA7B-BD64D41CD875}"/>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5" name="テキスト ボックス 384">
          <a:extLst>
            <a:ext uri="{FF2B5EF4-FFF2-40B4-BE49-F238E27FC236}">
              <a16:creationId xmlns:a16="http://schemas.microsoft.com/office/drawing/2014/main" id="{A2BCE741-555B-4F4C-B83C-474BBF52E0BA}"/>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6" name="テキスト ボックス 385">
          <a:extLst>
            <a:ext uri="{FF2B5EF4-FFF2-40B4-BE49-F238E27FC236}">
              <a16:creationId xmlns:a16="http://schemas.microsoft.com/office/drawing/2014/main" id="{709BF870-EC80-421D-8E3E-7533C7A69E9C}"/>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141605</xdr:rowOff>
    </xdr:from>
    <xdr:to>
      <xdr:col>85</xdr:col>
      <xdr:colOff>177800</xdr:colOff>
      <xdr:row>84</xdr:row>
      <xdr:rowOff>71755</xdr:rowOff>
    </xdr:to>
    <xdr:sp macro="" textlink="">
      <xdr:nvSpPr>
        <xdr:cNvPr id="387" name="楕円 386">
          <a:extLst>
            <a:ext uri="{FF2B5EF4-FFF2-40B4-BE49-F238E27FC236}">
              <a16:creationId xmlns:a16="http://schemas.microsoft.com/office/drawing/2014/main" id="{DF6A89E9-42AF-4676-81B7-C2150C9A4B5A}"/>
            </a:ext>
          </a:extLst>
        </xdr:cNvPr>
        <xdr:cNvSpPr/>
      </xdr:nvSpPr>
      <xdr:spPr>
        <a:xfrm>
          <a:off x="14649450" y="138512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120032</xdr:rowOff>
    </xdr:from>
    <xdr:ext cx="405111" cy="259045"/>
    <xdr:sp macro="" textlink="">
      <xdr:nvSpPr>
        <xdr:cNvPr id="388" name="【消防施設】&#10;有形固定資産減価償却率該当値テキスト">
          <a:extLst>
            <a:ext uri="{FF2B5EF4-FFF2-40B4-BE49-F238E27FC236}">
              <a16:creationId xmlns:a16="http://schemas.microsoft.com/office/drawing/2014/main" id="{D331D4E3-8EA7-4F18-8239-CACD4612E2F7}"/>
            </a:ext>
          </a:extLst>
        </xdr:cNvPr>
        <xdr:cNvSpPr txBox="1"/>
      </xdr:nvSpPr>
      <xdr:spPr>
        <a:xfrm>
          <a:off x="14738350" y="1382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109238</xdr:rowOff>
    </xdr:from>
    <xdr:ext cx="405111" cy="259045"/>
    <xdr:sp macro="" textlink="">
      <xdr:nvSpPr>
        <xdr:cNvPr id="389" name="n_1aveValue【消防施設】&#10;有形固定資産減価償却率">
          <a:extLst>
            <a:ext uri="{FF2B5EF4-FFF2-40B4-BE49-F238E27FC236}">
              <a16:creationId xmlns:a16="http://schemas.microsoft.com/office/drawing/2014/main" id="{98C0C413-908C-4169-BB58-4600AAFCA9BA}"/>
            </a:ext>
          </a:extLst>
        </xdr:cNvPr>
        <xdr:cNvSpPr txBox="1"/>
      </xdr:nvSpPr>
      <xdr:spPr>
        <a:xfrm>
          <a:off x="13742044"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390" name="n_2aveValue【消防施設】&#10;有形固定資産減価償却率">
          <a:extLst>
            <a:ext uri="{FF2B5EF4-FFF2-40B4-BE49-F238E27FC236}">
              <a16:creationId xmlns:a16="http://schemas.microsoft.com/office/drawing/2014/main" id="{C9173A2D-2C6D-4808-8FB9-2EFD11749543}"/>
            </a:ext>
          </a:extLst>
        </xdr:cNvPr>
        <xdr:cNvSpPr txBox="1"/>
      </xdr:nvSpPr>
      <xdr:spPr>
        <a:xfrm>
          <a:off x="12960994"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391" name="n_3aveValue【消防施設】&#10;有形固定資産減価償却率">
          <a:extLst>
            <a:ext uri="{FF2B5EF4-FFF2-40B4-BE49-F238E27FC236}">
              <a16:creationId xmlns:a16="http://schemas.microsoft.com/office/drawing/2014/main" id="{B5846D7E-D341-4C30-9BB5-EF4C3A7D60A0}"/>
            </a:ext>
          </a:extLst>
        </xdr:cNvPr>
        <xdr:cNvSpPr txBox="1"/>
      </xdr:nvSpPr>
      <xdr:spPr>
        <a:xfrm>
          <a:off x="12167244" y="1332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392" name="n_4aveValue【消防施設】&#10;有形固定資産減価償却率">
          <a:extLst>
            <a:ext uri="{FF2B5EF4-FFF2-40B4-BE49-F238E27FC236}">
              <a16:creationId xmlns:a16="http://schemas.microsoft.com/office/drawing/2014/main" id="{BD47FFA4-2AEC-42CB-B204-2FD789BA972E}"/>
            </a:ext>
          </a:extLst>
        </xdr:cNvPr>
        <xdr:cNvSpPr txBox="1"/>
      </xdr:nvSpPr>
      <xdr:spPr>
        <a:xfrm>
          <a:off x="11354444"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3" name="正方形/長方形 392">
          <a:extLst>
            <a:ext uri="{FF2B5EF4-FFF2-40B4-BE49-F238E27FC236}">
              <a16:creationId xmlns:a16="http://schemas.microsoft.com/office/drawing/2014/main" id="{1FAD34DB-C3B1-40FA-BAB2-233BABD2A7DC}"/>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4" name="正方形/長方形 393">
          <a:extLst>
            <a:ext uri="{FF2B5EF4-FFF2-40B4-BE49-F238E27FC236}">
              <a16:creationId xmlns:a16="http://schemas.microsoft.com/office/drawing/2014/main" id="{2EFECA34-FEF2-40A0-AB0E-236882E4B6F9}"/>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5" name="正方形/長方形 394">
          <a:extLst>
            <a:ext uri="{FF2B5EF4-FFF2-40B4-BE49-F238E27FC236}">
              <a16:creationId xmlns:a16="http://schemas.microsoft.com/office/drawing/2014/main" id="{9540BB12-1072-43E3-B3B7-E82554E76418}"/>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6" name="正方形/長方形 395">
          <a:extLst>
            <a:ext uri="{FF2B5EF4-FFF2-40B4-BE49-F238E27FC236}">
              <a16:creationId xmlns:a16="http://schemas.microsoft.com/office/drawing/2014/main" id="{38662273-97B9-4BB3-991B-C0671C67B47F}"/>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7" name="正方形/長方形 396">
          <a:extLst>
            <a:ext uri="{FF2B5EF4-FFF2-40B4-BE49-F238E27FC236}">
              <a16:creationId xmlns:a16="http://schemas.microsoft.com/office/drawing/2014/main" id="{259B2CEC-433C-4A49-8393-50CE8AEDB908}"/>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8" name="正方形/長方形 397">
          <a:extLst>
            <a:ext uri="{FF2B5EF4-FFF2-40B4-BE49-F238E27FC236}">
              <a16:creationId xmlns:a16="http://schemas.microsoft.com/office/drawing/2014/main" id="{E8E6D8CA-225D-4361-9941-EBAC1ACF8D7E}"/>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9" name="正方形/長方形 398">
          <a:extLst>
            <a:ext uri="{FF2B5EF4-FFF2-40B4-BE49-F238E27FC236}">
              <a16:creationId xmlns:a16="http://schemas.microsoft.com/office/drawing/2014/main" id="{0DDAFC51-B1E9-4BBB-B2F1-E5FD827895EE}"/>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0" name="正方形/長方形 399">
          <a:extLst>
            <a:ext uri="{FF2B5EF4-FFF2-40B4-BE49-F238E27FC236}">
              <a16:creationId xmlns:a16="http://schemas.microsoft.com/office/drawing/2014/main" id="{CBA6AF49-5269-41EB-A854-028A7D207425}"/>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1" name="テキスト ボックス 400">
          <a:extLst>
            <a:ext uri="{FF2B5EF4-FFF2-40B4-BE49-F238E27FC236}">
              <a16:creationId xmlns:a16="http://schemas.microsoft.com/office/drawing/2014/main" id="{E5D94F1B-339D-497D-9ABF-CBC1BBCFFA69}"/>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2" name="直線コネクタ 401">
          <a:extLst>
            <a:ext uri="{FF2B5EF4-FFF2-40B4-BE49-F238E27FC236}">
              <a16:creationId xmlns:a16="http://schemas.microsoft.com/office/drawing/2014/main" id="{08354D2E-CCE7-47E7-BCB8-7B3A99E3C043}"/>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03" name="直線コネクタ 402">
          <a:extLst>
            <a:ext uri="{FF2B5EF4-FFF2-40B4-BE49-F238E27FC236}">
              <a16:creationId xmlns:a16="http://schemas.microsoft.com/office/drawing/2014/main" id="{D8752D23-BA65-43C7-A7A8-1C72ED7948D8}"/>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04" name="テキスト ボックス 403">
          <a:extLst>
            <a:ext uri="{FF2B5EF4-FFF2-40B4-BE49-F238E27FC236}">
              <a16:creationId xmlns:a16="http://schemas.microsoft.com/office/drawing/2014/main" id="{55DAA09E-AE09-49E7-B788-FC12BCCD7E1F}"/>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5" name="直線コネクタ 404">
          <a:extLst>
            <a:ext uri="{FF2B5EF4-FFF2-40B4-BE49-F238E27FC236}">
              <a16:creationId xmlns:a16="http://schemas.microsoft.com/office/drawing/2014/main" id="{A02FFD16-3D50-41BB-A8AB-8A465E4DBA75}"/>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6" name="テキスト ボックス 405">
          <a:extLst>
            <a:ext uri="{FF2B5EF4-FFF2-40B4-BE49-F238E27FC236}">
              <a16:creationId xmlns:a16="http://schemas.microsoft.com/office/drawing/2014/main" id="{ABA8C73B-C986-494F-B678-39EBECDAB633}"/>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7" name="直線コネクタ 406">
          <a:extLst>
            <a:ext uri="{FF2B5EF4-FFF2-40B4-BE49-F238E27FC236}">
              <a16:creationId xmlns:a16="http://schemas.microsoft.com/office/drawing/2014/main" id="{6B2AF151-784B-4433-BA53-D1601B7953C7}"/>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8" name="テキスト ボックス 407">
          <a:extLst>
            <a:ext uri="{FF2B5EF4-FFF2-40B4-BE49-F238E27FC236}">
              <a16:creationId xmlns:a16="http://schemas.microsoft.com/office/drawing/2014/main" id="{D1504C20-F754-49C8-AA65-36E61924E647}"/>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9" name="直線コネクタ 408">
          <a:extLst>
            <a:ext uri="{FF2B5EF4-FFF2-40B4-BE49-F238E27FC236}">
              <a16:creationId xmlns:a16="http://schemas.microsoft.com/office/drawing/2014/main" id="{7A62910C-4448-49D5-BD79-68E9A2C681E5}"/>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10" name="テキスト ボックス 409">
          <a:extLst>
            <a:ext uri="{FF2B5EF4-FFF2-40B4-BE49-F238E27FC236}">
              <a16:creationId xmlns:a16="http://schemas.microsoft.com/office/drawing/2014/main" id="{EFED322B-33F9-417F-B9C6-C0F1CB3D1B70}"/>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1" name="直線コネクタ 410">
          <a:extLst>
            <a:ext uri="{FF2B5EF4-FFF2-40B4-BE49-F238E27FC236}">
              <a16:creationId xmlns:a16="http://schemas.microsoft.com/office/drawing/2014/main" id="{DE6D5257-9073-4F28-AADF-E65A618A156F}"/>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2" name="テキスト ボックス 411">
          <a:extLst>
            <a:ext uri="{FF2B5EF4-FFF2-40B4-BE49-F238E27FC236}">
              <a16:creationId xmlns:a16="http://schemas.microsoft.com/office/drawing/2014/main" id="{C0015B96-7850-4195-B72E-D8C6F081961F}"/>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3" name="【消防施設】&#10;一人当たり面積グラフ枠">
          <a:extLst>
            <a:ext uri="{FF2B5EF4-FFF2-40B4-BE49-F238E27FC236}">
              <a16:creationId xmlns:a16="http://schemas.microsoft.com/office/drawing/2014/main" id="{5EBEBB46-5A6F-4DA8-B4BB-A4E9D8B9722A}"/>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414" name="直線コネクタ 413">
          <a:extLst>
            <a:ext uri="{FF2B5EF4-FFF2-40B4-BE49-F238E27FC236}">
              <a16:creationId xmlns:a16="http://schemas.microsoft.com/office/drawing/2014/main" id="{7F2CE29D-7391-4F0E-8F40-F92ACD073FE4}"/>
            </a:ext>
          </a:extLst>
        </xdr:cNvPr>
        <xdr:cNvCxnSpPr/>
      </xdr:nvCxnSpPr>
      <xdr:spPr>
        <a:xfrm flipV="1">
          <a:off x="19951064" y="13001574"/>
          <a:ext cx="0" cy="12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415" name="【消防施設】&#10;一人当たり面積最小値テキスト">
          <a:extLst>
            <a:ext uri="{FF2B5EF4-FFF2-40B4-BE49-F238E27FC236}">
              <a16:creationId xmlns:a16="http://schemas.microsoft.com/office/drawing/2014/main" id="{B1DCBC68-65ED-4164-99EF-8E35D16608E5}"/>
            </a:ext>
          </a:extLst>
        </xdr:cNvPr>
        <xdr:cNvSpPr txBox="1"/>
      </xdr:nvSpPr>
      <xdr:spPr>
        <a:xfrm>
          <a:off x="19989800" y="1423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416" name="直線コネクタ 415">
          <a:extLst>
            <a:ext uri="{FF2B5EF4-FFF2-40B4-BE49-F238E27FC236}">
              <a16:creationId xmlns:a16="http://schemas.microsoft.com/office/drawing/2014/main" id="{15577C0F-2D64-4F42-A078-9CED6B4C39C6}"/>
            </a:ext>
          </a:extLst>
        </xdr:cNvPr>
        <xdr:cNvCxnSpPr/>
      </xdr:nvCxnSpPr>
      <xdr:spPr>
        <a:xfrm>
          <a:off x="19881850" y="14230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417" name="【消防施設】&#10;一人当たり面積最大値テキスト">
          <a:extLst>
            <a:ext uri="{FF2B5EF4-FFF2-40B4-BE49-F238E27FC236}">
              <a16:creationId xmlns:a16="http://schemas.microsoft.com/office/drawing/2014/main" id="{44AB81E8-79B3-42BE-AAA5-5E2FD00D53F4}"/>
            </a:ext>
          </a:extLst>
        </xdr:cNvPr>
        <xdr:cNvSpPr txBox="1"/>
      </xdr:nvSpPr>
      <xdr:spPr>
        <a:xfrm>
          <a:off x="19989800" y="1278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418" name="直線コネクタ 417">
          <a:extLst>
            <a:ext uri="{FF2B5EF4-FFF2-40B4-BE49-F238E27FC236}">
              <a16:creationId xmlns:a16="http://schemas.microsoft.com/office/drawing/2014/main" id="{51C23514-406D-41D1-BDFE-74F5C2528E5D}"/>
            </a:ext>
          </a:extLst>
        </xdr:cNvPr>
        <xdr:cNvCxnSpPr/>
      </xdr:nvCxnSpPr>
      <xdr:spPr>
        <a:xfrm>
          <a:off x="19881850" y="130015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419" name="【消防施設】&#10;一人当たり面積平均値テキスト">
          <a:extLst>
            <a:ext uri="{FF2B5EF4-FFF2-40B4-BE49-F238E27FC236}">
              <a16:creationId xmlns:a16="http://schemas.microsoft.com/office/drawing/2014/main" id="{9A49FD63-05B3-4176-8500-D389BD6540EE}"/>
            </a:ext>
          </a:extLst>
        </xdr:cNvPr>
        <xdr:cNvSpPr txBox="1"/>
      </xdr:nvSpPr>
      <xdr:spPr>
        <a:xfrm>
          <a:off x="19989800" y="13955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420" name="フローチャート: 判断 419">
          <a:extLst>
            <a:ext uri="{FF2B5EF4-FFF2-40B4-BE49-F238E27FC236}">
              <a16:creationId xmlns:a16="http://schemas.microsoft.com/office/drawing/2014/main" id="{AB40BB7A-8032-4A79-A2EA-C8BB9DE5B4C6}"/>
            </a:ext>
          </a:extLst>
        </xdr:cNvPr>
        <xdr:cNvSpPr/>
      </xdr:nvSpPr>
      <xdr:spPr>
        <a:xfrm>
          <a:off x="19900900" y="1409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421" name="フローチャート: 判断 420">
          <a:extLst>
            <a:ext uri="{FF2B5EF4-FFF2-40B4-BE49-F238E27FC236}">
              <a16:creationId xmlns:a16="http://schemas.microsoft.com/office/drawing/2014/main" id="{9B706222-5FCE-49A4-8CEF-8BCAC98B805E}"/>
            </a:ext>
          </a:extLst>
        </xdr:cNvPr>
        <xdr:cNvSpPr/>
      </xdr:nvSpPr>
      <xdr:spPr>
        <a:xfrm>
          <a:off x="19157950" y="141281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422" name="フローチャート: 判断 421">
          <a:extLst>
            <a:ext uri="{FF2B5EF4-FFF2-40B4-BE49-F238E27FC236}">
              <a16:creationId xmlns:a16="http://schemas.microsoft.com/office/drawing/2014/main" id="{F1D28502-F5D1-492A-910B-FA361378E90F}"/>
            </a:ext>
          </a:extLst>
        </xdr:cNvPr>
        <xdr:cNvSpPr/>
      </xdr:nvSpPr>
      <xdr:spPr>
        <a:xfrm>
          <a:off x="18345150" y="141236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423" name="フローチャート: 判断 422">
          <a:extLst>
            <a:ext uri="{FF2B5EF4-FFF2-40B4-BE49-F238E27FC236}">
              <a16:creationId xmlns:a16="http://schemas.microsoft.com/office/drawing/2014/main" id="{857E0D45-767F-4791-8949-C41987257833}"/>
            </a:ext>
          </a:extLst>
        </xdr:cNvPr>
        <xdr:cNvSpPr/>
      </xdr:nvSpPr>
      <xdr:spPr>
        <a:xfrm>
          <a:off x="17551400" y="141195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424" name="フローチャート: 判断 423">
          <a:extLst>
            <a:ext uri="{FF2B5EF4-FFF2-40B4-BE49-F238E27FC236}">
              <a16:creationId xmlns:a16="http://schemas.microsoft.com/office/drawing/2014/main" id="{1590ACB0-4DB4-44D3-BEC9-70CCD1B15744}"/>
            </a:ext>
          </a:extLst>
        </xdr:cNvPr>
        <xdr:cNvSpPr/>
      </xdr:nvSpPr>
      <xdr:spPr>
        <a:xfrm>
          <a:off x="16757650" y="140751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21343379-1908-4946-9796-2932D213C752}"/>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151117B6-3C66-4396-85BD-63B9242A5A8C}"/>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6B1460C4-A5D6-46C4-A897-AF6F965DB44E}"/>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8" name="テキスト ボックス 427">
          <a:extLst>
            <a:ext uri="{FF2B5EF4-FFF2-40B4-BE49-F238E27FC236}">
              <a16:creationId xmlns:a16="http://schemas.microsoft.com/office/drawing/2014/main" id="{1631FFD0-E720-459F-B26F-FA0E4EA9C854}"/>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9" name="テキスト ボックス 428">
          <a:extLst>
            <a:ext uri="{FF2B5EF4-FFF2-40B4-BE49-F238E27FC236}">
              <a16:creationId xmlns:a16="http://schemas.microsoft.com/office/drawing/2014/main" id="{F83C5E3C-96BB-4927-8682-5F5238780269}"/>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146405</xdr:rowOff>
    </xdr:from>
    <xdr:to>
      <xdr:col>116</xdr:col>
      <xdr:colOff>114300</xdr:colOff>
      <xdr:row>86</xdr:row>
      <xdr:rowOff>76555</xdr:rowOff>
    </xdr:to>
    <xdr:sp macro="" textlink="">
      <xdr:nvSpPr>
        <xdr:cNvPr id="430" name="楕円 429">
          <a:extLst>
            <a:ext uri="{FF2B5EF4-FFF2-40B4-BE49-F238E27FC236}">
              <a16:creationId xmlns:a16="http://schemas.microsoft.com/office/drawing/2014/main" id="{D9938C7F-AE55-49C1-A8B4-FAFD2CB841B8}"/>
            </a:ext>
          </a:extLst>
        </xdr:cNvPr>
        <xdr:cNvSpPr/>
      </xdr:nvSpPr>
      <xdr:spPr>
        <a:xfrm>
          <a:off x="19900900" y="14186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61332</xdr:rowOff>
    </xdr:from>
    <xdr:ext cx="469744" cy="259045"/>
    <xdr:sp macro="" textlink="">
      <xdr:nvSpPr>
        <xdr:cNvPr id="431" name="【消防施設】&#10;一人当たり面積該当値テキスト">
          <a:extLst>
            <a:ext uri="{FF2B5EF4-FFF2-40B4-BE49-F238E27FC236}">
              <a16:creationId xmlns:a16="http://schemas.microsoft.com/office/drawing/2014/main" id="{DEC0D02A-20D1-4063-8356-4B883CEF2BBF}"/>
            </a:ext>
          </a:extLst>
        </xdr:cNvPr>
        <xdr:cNvSpPr txBox="1"/>
      </xdr:nvSpPr>
      <xdr:spPr>
        <a:xfrm>
          <a:off x="19989800" y="1410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35019</xdr:rowOff>
    </xdr:from>
    <xdr:ext cx="469744" cy="259045"/>
    <xdr:sp macro="" textlink="">
      <xdr:nvSpPr>
        <xdr:cNvPr id="432" name="n_1aveValue【消防施設】&#10;一人当たり面積">
          <a:extLst>
            <a:ext uri="{FF2B5EF4-FFF2-40B4-BE49-F238E27FC236}">
              <a16:creationId xmlns:a16="http://schemas.microsoft.com/office/drawing/2014/main" id="{33C2578E-37F6-4FA3-A147-4A1FE0E6FCC2}"/>
            </a:ext>
          </a:extLst>
        </xdr:cNvPr>
        <xdr:cNvSpPr txBox="1"/>
      </xdr:nvSpPr>
      <xdr:spPr>
        <a:xfrm>
          <a:off x="18980227" y="1390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433" name="n_2aveValue【消防施設】&#10;一人当たり面積">
          <a:extLst>
            <a:ext uri="{FF2B5EF4-FFF2-40B4-BE49-F238E27FC236}">
              <a16:creationId xmlns:a16="http://schemas.microsoft.com/office/drawing/2014/main" id="{0571E14A-2DF0-4FCF-A02E-5EF2590490F5}"/>
            </a:ext>
          </a:extLst>
        </xdr:cNvPr>
        <xdr:cNvSpPr txBox="1"/>
      </xdr:nvSpPr>
      <xdr:spPr>
        <a:xfrm>
          <a:off x="18180127" y="1390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434" name="n_3aveValue【消防施設】&#10;一人当たり面積">
          <a:extLst>
            <a:ext uri="{FF2B5EF4-FFF2-40B4-BE49-F238E27FC236}">
              <a16:creationId xmlns:a16="http://schemas.microsoft.com/office/drawing/2014/main" id="{68D2F945-4480-4B96-9DDC-70092203C64E}"/>
            </a:ext>
          </a:extLst>
        </xdr:cNvPr>
        <xdr:cNvSpPr txBox="1"/>
      </xdr:nvSpPr>
      <xdr:spPr>
        <a:xfrm>
          <a:off x="17386377" y="139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435" name="n_4aveValue【消防施設】&#10;一人当たり面積">
          <a:extLst>
            <a:ext uri="{FF2B5EF4-FFF2-40B4-BE49-F238E27FC236}">
              <a16:creationId xmlns:a16="http://schemas.microsoft.com/office/drawing/2014/main" id="{AE4EA525-31FD-4258-A2BE-4077060BFAC7}"/>
            </a:ext>
          </a:extLst>
        </xdr:cNvPr>
        <xdr:cNvSpPr txBox="1"/>
      </xdr:nvSpPr>
      <xdr:spPr>
        <a:xfrm>
          <a:off x="16592627" y="1386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6" name="正方形/長方形 435">
          <a:extLst>
            <a:ext uri="{FF2B5EF4-FFF2-40B4-BE49-F238E27FC236}">
              <a16:creationId xmlns:a16="http://schemas.microsoft.com/office/drawing/2014/main" id="{E3BE42A2-7302-4EE5-BF82-59F59D7BAF8F}"/>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7" name="正方形/長方形 436">
          <a:extLst>
            <a:ext uri="{FF2B5EF4-FFF2-40B4-BE49-F238E27FC236}">
              <a16:creationId xmlns:a16="http://schemas.microsoft.com/office/drawing/2014/main" id="{6219842D-A74D-48BD-A280-48438B6BC7B4}"/>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8" name="正方形/長方形 437">
          <a:extLst>
            <a:ext uri="{FF2B5EF4-FFF2-40B4-BE49-F238E27FC236}">
              <a16:creationId xmlns:a16="http://schemas.microsoft.com/office/drawing/2014/main" id="{1190D329-1410-4DE9-A976-748CB4EE6378}"/>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9" name="正方形/長方形 438">
          <a:extLst>
            <a:ext uri="{FF2B5EF4-FFF2-40B4-BE49-F238E27FC236}">
              <a16:creationId xmlns:a16="http://schemas.microsoft.com/office/drawing/2014/main" id="{01319278-1D31-43E0-8852-50FB45750F33}"/>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0" name="正方形/長方形 439">
          <a:extLst>
            <a:ext uri="{FF2B5EF4-FFF2-40B4-BE49-F238E27FC236}">
              <a16:creationId xmlns:a16="http://schemas.microsoft.com/office/drawing/2014/main" id="{1394A4A5-C4A9-45AF-B059-12991FA1DE42}"/>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1" name="正方形/長方形 440">
          <a:extLst>
            <a:ext uri="{FF2B5EF4-FFF2-40B4-BE49-F238E27FC236}">
              <a16:creationId xmlns:a16="http://schemas.microsoft.com/office/drawing/2014/main" id="{55926A32-D4AD-4D59-B1E2-6C83C9CF8DAD}"/>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2" name="正方形/長方形 441">
          <a:extLst>
            <a:ext uri="{FF2B5EF4-FFF2-40B4-BE49-F238E27FC236}">
              <a16:creationId xmlns:a16="http://schemas.microsoft.com/office/drawing/2014/main" id="{8DD5A5C8-C9CA-48A5-984B-A23DC87757C6}"/>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3" name="正方形/長方形 442">
          <a:extLst>
            <a:ext uri="{FF2B5EF4-FFF2-40B4-BE49-F238E27FC236}">
              <a16:creationId xmlns:a16="http://schemas.microsoft.com/office/drawing/2014/main" id="{8F7F895D-A656-4A02-B08B-CDF4F420D542}"/>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4" name="テキスト ボックス 443">
          <a:extLst>
            <a:ext uri="{FF2B5EF4-FFF2-40B4-BE49-F238E27FC236}">
              <a16:creationId xmlns:a16="http://schemas.microsoft.com/office/drawing/2014/main" id="{E8B0940C-C6E4-4A10-9C58-B0A7792ADA3B}"/>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5" name="直線コネクタ 444">
          <a:extLst>
            <a:ext uri="{FF2B5EF4-FFF2-40B4-BE49-F238E27FC236}">
              <a16:creationId xmlns:a16="http://schemas.microsoft.com/office/drawing/2014/main" id="{48BB2F28-22DE-4469-BB81-D64E9459FCD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6" name="テキスト ボックス 445">
          <a:extLst>
            <a:ext uri="{FF2B5EF4-FFF2-40B4-BE49-F238E27FC236}">
              <a16:creationId xmlns:a16="http://schemas.microsoft.com/office/drawing/2014/main" id="{2C0D615F-09A1-4125-9442-9AA4BF97A85A}"/>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7" name="直線コネクタ 446">
          <a:extLst>
            <a:ext uri="{FF2B5EF4-FFF2-40B4-BE49-F238E27FC236}">
              <a16:creationId xmlns:a16="http://schemas.microsoft.com/office/drawing/2014/main" id="{1AA4D71D-A9B1-46FB-8E90-80A0E4C48EB2}"/>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87A8D01B-7EA8-4E01-A305-68268D3399F2}"/>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9" name="直線コネクタ 448">
          <a:extLst>
            <a:ext uri="{FF2B5EF4-FFF2-40B4-BE49-F238E27FC236}">
              <a16:creationId xmlns:a16="http://schemas.microsoft.com/office/drawing/2014/main" id="{F799376E-51D0-48A0-824E-3DDF94608AF9}"/>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0" name="テキスト ボックス 449">
          <a:extLst>
            <a:ext uri="{FF2B5EF4-FFF2-40B4-BE49-F238E27FC236}">
              <a16:creationId xmlns:a16="http://schemas.microsoft.com/office/drawing/2014/main" id="{5E270258-7ACF-463B-A2AE-F2930B5041FA}"/>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1" name="直線コネクタ 450">
          <a:extLst>
            <a:ext uri="{FF2B5EF4-FFF2-40B4-BE49-F238E27FC236}">
              <a16:creationId xmlns:a16="http://schemas.microsoft.com/office/drawing/2014/main" id="{140CD2F2-D99E-450C-A0D5-E9622DD4BC56}"/>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2" name="テキスト ボックス 451">
          <a:extLst>
            <a:ext uri="{FF2B5EF4-FFF2-40B4-BE49-F238E27FC236}">
              <a16:creationId xmlns:a16="http://schemas.microsoft.com/office/drawing/2014/main" id="{BBFBFCA6-1031-4636-B147-9593B92D43D2}"/>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3" name="直線コネクタ 452">
          <a:extLst>
            <a:ext uri="{FF2B5EF4-FFF2-40B4-BE49-F238E27FC236}">
              <a16:creationId xmlns:a16="http://schemas.microsoft.com/office/drawing/2014/main" id="{3D7ABFBB-4D2A-48BD-92D1-3BBD12B9D008}"/>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4" name="テキスト ボックス 453">
          <a:extLst>
            <a:ext uri="{FF2B5EF4-FFF2-40B4-BE49-F238E27FC236}">
              <a16:creationId xmlns:a16="http://schemas.microsoft.com/office/drawing/2014/main" id="{E834E2A9-3C2E-4F79-9392-FC9917277181}"/>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5" name="直線コネクタ 454">
          <a:extLst>
            <a:ext uri="{FF2B5EF4-FFF2-40B4-BE49-F238E27FC236}">
              <a16:creationId xmlns:a16="http://schemas.microsoft.com/office/drawing/2014/main" id="{B38343F6-636D-40DE-8647-9B8E66F6F7FD}"/>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6" name="テキスト ボックス 455">
          <a:extLst>
            <a:ext uri="{FF2B5EF4-FFF2-40B4-BE49-F238E27FC236}">
              <a16:creationId xmlns:a16="http://schemas.microsoft.com/office/drawing/2014/main" id="{52F0E086-7BEE-4FA9-ADE6-B58A837DC044}"/>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7" name="直線コネクタ 456">
          <a:extLst>
            <a:ext uri="{FF2B5EF4-FFF2-40B4-BE49-F238E27FC236}">
              <a16:creationId xmlns:a16="http://schemas.microsoft.com/office/drawing/2014/main" id="{BE036450-E2A0-41DE-BFB2-4C6AFCB6574F}"/>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58" name="テキスト ボックス 457">
          <a:extLst>
            <a:ext uri="{FF2B5EF4-FFF2-40B4-BE49-F238E27FC236}">
              <a16:creationId xmlns:a16="http://schemas.microsoft.com/office/drawing/2014/main" id="{EC808E37-2ACF-4ABD-A515-4D56DE80CF00}"/>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9" name="直線コネクタ 458">
          <a:extLst>
            <a:ext uri="{FF2B5EF4-FFF2-40B4-BE49-F238E27FC236}">
              <a16:creationId xmlns:a16="http://schemas.microsoft.com/office/drawing/2014/main" id="{9951B12C-B2D8-46CF-8B60-B02C147BF7FD}"/>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0" name="【庁舎】&#10;有形固定資産減価償却率グラフ枠">
          <a:extLst>
            <a:ext uri="{FF2B5EF4-FFF2-40B4-BE49-F238E27FC236}">
              <a16:creationId xmlns:a16="http://schemas.microsoft.com/office/drawing/2014/main" id="{10432242-DDDB-45F6-A8C5-D478746E1D4A}"/>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461" name="直線コネクタ 460">
          <a:extLst>
            <a:ext uri="{FF2B5EF4-FFF2-40B4-BE49-F238E27FC236}">
              <a16:creationId xmlns:a16="http://schemas.microsoft.com/office/drawing/2014/main" id="{E1DDFC42-CCB6-4238-BEDD-F045C42AF129}"/>
            </a:ext>
          </a:extLst>
        </xdr:cNvPr>
        <xdr:cNvCxnSpPr/>
      </xdr:nvCxnSpPr>
      <xdr:spPr>
        <a:xfrm flipV="1">
          <a:off x="14699614" y="165207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2" name="【庁舎】&#10;有形固定資産減価償却率最小値テキスト">
          <a:extLst>
            <a:ext uri="{FF2B5EF4-FFF2-40B4-BE49-F238E27FC236}">
              <a16:creationId xmlns:a16="http://schemas.microsoft.com/office/drawing/2014/main" id="{A87E3564-F550-4304-8253-5350809D455F}"/>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3" name="直線コネクタ 462">
          <a:extLst>
            <a:ext uri="{FF2B5EF4-FFF2-40B4-BE49-F238E27FC236}">
              <a16:creationId xmlns:a16="http://schemas.microsoft.com/office/drawing/2014/main" id="{6071DC70-FF8E-42BC-BC48-5094F743E310}"/>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464" name="【庁舎】&#10;有形固定資産減価償却率最大値テキスト">
          <a:extLst>
            <a:ext uri="{FF2B5EF4-FFF2-40B4-BE49-F238E27FC236}">
              <a16:creationId xmlns:a16="http://schemas.microsoft.com/office/drawing/2014/main" id="{E549101C-1F9B-4985-9D56-60BEEC98153E}"/>
            </a:ext>
          </a:extLst>
        </xdr:cNvPr>
        <xdr:cNvSpPr txBox="1"/>
      </xdr:nvSpPr>
      <xdr:spPr>
        <a:xfrm>
          <a:off x="14738350" y="162959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465" name="直線コネクタ 464">
          <a:extLst>
            <a:ext uri="{FF2B5EF4-FFF2-40B4-BE49-F238E27FC236}">
              <a16:creationId xmlns:a16="http://schemas.microsoft.com/office/drawing/2014/main" id="{FF478D3B-B18D-4261-87C3-95A3D34CD1B5}"/>
            </a:ext>
          </a:extLst>
        </xdr:cNvPr>
        <xdr:cNvCxnSpPr/>
      </xdr:nvCxnSpPr>
      <xdr:spPr>
        <a:xfrm>
          <a:off x="14611350" y="16520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33219</xdr:rowOff>
    </xdr:from>
    <xdr:ext cx="405111" cy="259045"/>
    <xdr:sp macro="" textlink="">
      <xdr:nvSpPr>
        <xdr:cNvPr id="466" name="【庁舎】&#10;有形固定資産減価償却率平均値テキスト">
          <a:extLst>
            <a:ext uri="{FF2B5EF4-FFF2-40B4-BE49-F238E27FC236}">
              <a16:creationId xmlns:a16="http://schemas.microsoft.com/office/drawing/2014/main" id="{6CB30873-D30D-4E49-9334-B782FAF29530}"/>
            </a:ext>
          </a:extLst>
        </xdr:cNvPr>
        <xdr:cNvSpPr txBox="1"/>
      </xdr:nvSpPr>
      <xdr:spPr>
        <a:xfrm>
          <a:off x="14738350" y="1763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467" name="フローチャート: 判断 466">
          <a:extLst>
            <a:ext uri="{FF2B5EF4-FFF2-40B4-BE49-F238E27FC236}">
              <a16:creationId xmlns:a16="http://schemas.microsoft.com/office/drawing/2014/main" id="{42F2B595-D804-4769-A749-16BB18F4364C}"/>
            </a:ext>
          </a:extLst>
        </xdr:cNvPr>
        <xdr:cNvSpPr/>
      </xdr:nvSpPr>
      <xdr:spPr>
        <a:xfrm>
          <a:off x="14649450" y="1765699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468" name="フローチャート: 判断 467">
          <a:extLst>
            <a:ext uri="{FF2B5EF4-FFF2-40B4-BE49-F238E27FC236}">
              <a16:creationId xmlns:a16="http://schemas.microsoft.com/office/drawing/2014/main" id="{7C565E0C-4424-4B75-944D-DCCCBD7D9931}"/>
            </a:ext>
          </a:extLst>
        </xdr:cNvPr>
        <xdr:cNvSpPr/>
      </xdr:nvSpPr>
      <xdr:spPr>
        <a:xfrm>
          <a:off x="13887450" y="1748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469" name="フローチャート: 判断 468">
          <a:extLst>
            <a:ext uri="{FF2B5EF4-FFF2-40B4-BE49-F238E27FC236}">
              <a16:creationId xmlns:a16="http://schemas.microsoft.com/office/drawing/2014/main" id="{48046178-7D8F-4947-9A7C-A684BE96C2CA}"/>
            </a:ext>
          </a:extLst>
        </xdr:cNvPr>
        <xdr:cNvSpPr/>
      </xdr:nvSpPr>
      <xdr:spPr>
        <a:xfrm>
          <a:off x="13093700" y="1749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470" name="フローチャート: 判断 469">
          <a:extLst>
            <a:ext uri="{FF2B5EF4-FFF2-40B4-BE49-F238E27FC236}">
              <a16:creationId xmlns:a16="http://schemas.microsoft.com/office/drawing/2014/main" id="{7DD40758-3E7D-483A-93D1-C64E2BF7E0C5}"/>
            </a:ext>
          </a:extLst>
        </xdr:cNvPr>
        <xdr:cNvSpPr/>
      </xdr:nvSpPr>
      <xdr:spPr>
        <a:xfrm>
          <a:off x="12299950" y="174871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471" name="フローチャート: 判断 470">
          <a:extLst>
            <a:ext uri="{FF2B5EF4-FFF2-40B4-BE49-F238E27FC236}">
              <a16:creationId xmlns:a16="http://schemas.microsoft.com/office/drawing/2014/main" id="{3B489C89-3102-484F-A9FC-D9FBE2C86029}"/>
            </a:ext>
          </a:extLst>
        </xdr:cNvPr>
        <xdr:cNvSpPr/>
      </xdr:nvSpPr>
      <xdr:spPr>
        <a:xfrm>
          <a:off x="1148715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DE750217-1A7D-4A34-9E41-3AE9A4D9CF3D}"/>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5C4AB543-297D-4A72-9BFE-A70EE65CD759}"/>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D744EC2F-4797-47B1-917C-3B026A4FF4A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2BA5134-ABAF-45BD-A711-35991DD31731}"/>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C30BC4DF-F5C1-41C9-8FC5-ACF78195A736}"/>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477" name="楕円 476">
          <a:extLst>
            <a:ext uri="{FF2B5EF4-FFF2-40B4-BE49-F238E27FC236}">
              <a16:creationId xmlns:a16="http://schemas.microsoft.com/office/drawing/2014/main" id="{81854667-6C8A-4B83-B7A6-47FD45139695}"/>
            </a:ext>
          </a:extLst>
        </xdr:cNvPr>
        <xdr:cNvSpPr/>
      </xdr:nvSpPr>
      <xdr:spPr>
        <a:xfrm>
          <a:off x="14649450" y="172732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36847</xdr:rowOff>
    </xdr:from>
    <xdr:ext cx="405111" cy="259045"/>
    <xdr:sp macro="" textlink="">
      <xdr:nvSpPr>
        <xdr:cNvPr id="478" name="【庁舎】&#10;有形固定資産減価償却率該当値テキスト">
          <a:extLst>
            <a:ext uri="{FF2B5EF4-FFF2-40B4-BE49-F238E27FC236}">
              <a16:creationId xmlns:a16="http://schemas.microsoft.com/office/drawing/2014/main" id="{55BEFAA4-9FE1-4A4C-94D5-D0A0E2556FF5}"/>
            </a:ext>
          </a:extLst>
        </xdr:cNvPr>
        <xdr:cNvSpPr txBox="1"/>
      </xdr:nvSpPr>
      <xdr:spPr>
        <a:xfrm>
          <a:off x="14738350" y="1712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171285</xdr:rowOff>
    </xdr:from>
    <xdr:ext cx="405111" cy="259045"/>
    <xdr:sp macro="" textlink="">
      <xdr:nvSpPr>
        <xdr:cNvPr id="479" name="n_1aveValue【庁舎】&#10;有形固定資産減価償却率">
          <a:extLst>
            <a:ext uri="{FF2B5EF4-FFF2-40B4-BE49-F238E27FC236}">
              <a16:creationId xmlns:a16="http://schemas.microsoft.com/office/drawing/2014/main" id="{4C26577C-15FC-43B6-B79A-D12294BF157A}"/>
            </a:ext>
          </a:extLst>
        </xdr:cNvPr>
        <xdr:cNvSpPr txBox="1"/>
      </xdr:nvSpPr>
      <xdr:spPr>
        <a:xfrm>
          <a:off x="1374204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480" name="n_2aveValue【庁舎】&#10;有形固定資産減価償却率">
          <a:extLst>
            <a:ext uri="{FF2B5EF4-FFF2-40B4-BE49-F238E27FC236}">
              <a16:creationId xmlns:a16="http://schemas.microsoft.com/office/drawing/2014/main" id="{94A1D795-D445-4A80-841E-9953B3C3789C}"/>
            </a:ext>
          </a:extLst>
        </xdr:cNvPr>
        <xdr:cNvSpPr txBox="1"/>
      </xdr:nvSpPr>
      <xdr:spPr>
        <a:xfrm>
          <a:off x="1296099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481" name="n_3aveValue【庁舎】&#10;有形固定資産減価償却率">
          <a:extLst>
            <a:ext uri="{FF2B5EF4-FFF2-40B4-BE49-F238E27FC236}">
              <a16:creationId xmlns:a16="http://schemas.microsoft.com/office/drawing/2014/main" id="{DE868FA8-DD79-4FE3-85E9-E6CC3D48B294}"/>
            </a:ext>
          </a:extLst>
        </xdr:cNvPr>
        <xdr:cNvSpPr txBox="1"/>
      </xdr:nvSpPr>
      <xdr:spPr>
        <a:xfrm>
          <a:off x="121672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482" name="n_4aveValue【庁舎】&#10;有形固定資産減価償却率">
          <a:extLst>
            <a:ext uri="{FF2B5EF4-FFF2-40B4-BE49-F238E27FC236}">
              <a16:creationId xmlns:a16="http://schemas.microsoft.com/office/drawing/2014/main" id="{216A98F2-9A11-4179-A3CF-A0417ACF4A11}"/>
            </a:ext>
          </a:extLst>
        </xdr:cNvPr>
        <xdr:cNvSpPr txBox="1"/>
      </xdr:nvSpPr>
      <xdr:spPr>
        <a:xfrm>
          <a:off x="113544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3" name="正方形/長方形 482">
          <a:extLst>
            <a:ext uri="{FF2B5EF4-FFF2-40B4-BE49-F238E27FC236}">
              <a16:creationId xmlns:a16="http://schemas.microsoft.com/office/drawing/2014/main" id="{C7DA0A9D-64B4-4692-BAE0-493FB4D1B889}"/>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4" name="正方形/長方形 483">
          <a:extLst>
            <a:ext uri="{FF2B5EF4-FFF2-40B4-BE49-F238E27FC236}">
              <a16:creationId xmlns:a16="http://schemas.microsoft.com/office/drawing/2014/main" id="{4803EE2A-24A8-4109-8953-BCCAD188D7AF}"/>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5" name="正方形/長方形 484">
          <a:extLst>
            <a:ext uri="{FF2B5EF4-FFF2-40B4-BE49-F238E27FC236}">
              <a16:creationId xmlns:a16="http://schemas.microsoft.com/office/drawing/2014/main" id="{D41EC83B-EA85-4677-98F0-C57214DCA731}"/>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6" name="正方形/長方形 485">
          <a:extLst>
            <a:ext uri="{FF2B5EF4-FFF2-40B4-BE49-F238E27FC236}">
              <a16:creationId xmlns:a16="http://schemas.microsoft.com/office/drawing/2014/main" id="{FDF5013D-80DE-4DA5-BE11-D0B587D607E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7" name="正方形/長方形 486">
          <a:extLst>
            <a:ext uri="{FF2B5EF4-FFF2-40B4-BE49-F238E27FC236}">
              <a16:creationId xmlns:a16="http://schemas.microsoft.com/office/drawing/2014/main" id="{8DE7D1C5-B6AB-4EE9-A03B-BDFBFBC33B71}"/>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8" name="正方形/長方形 487">
          <a:extLst>
            <a:ext uri="{FF2B5EF4-FFF2-40B4-BE49-F238E27FC236}">
              <a16:creationId xmlns:a16="http://schemas.microsoft.com/office/drawing/2014/main" id="{B2972131-5FC0-4D86-BE84-ED4A04D7F6E6}"/>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9" name="正方形/長方形 488">
          <a:extLst>
            <a:ext uri="{FF2B5EF4-FFF2-40B4-BE49-F238E27FC236}">
              <a16:creationId xmlns:a16="http://schemas.microsoft.com/office/drawing/2014/main" id="{BA53F04A-C331-48E8-950E-B4035C1AB283}"/>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0" name="正方形/長方形 489">
          <a:extLst>
            <a:ext uri="{FF2B5EF4-FFF2-40B4-BE49-F238E27FC236}">
              <a16:creationId xmlns:a16="http://schemas.microsoft.com/office/drawing/2014/main" id="{11CE8D02-DB71-4D6C-996E-76A89689ABBC}"/>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1" name="テキスト ボックス 490">
          <a:extLst>
            <a:ext uri="{FF2B5EF4-FFF2-40B4-BE49-F238E27FC236}">
              <a16:creationId xmlns:a16="http://schemas.microsoft.com/office/drawing/2014/main" id="{2F86D0B9-574C-4FF4-B6DA-6D661CEE1D6D}"/>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2" name="直線コネクタ 491">
          <a:extLst>
            <a:ext uri="{FF2B5EF4-FFF2-40B4-BE49-F238E27FC236}">
              <a16:creationId xmlns:a16="http://schemas.microsoft.com/office/drawing/2014/main" id="{6C07BEF1-5D13-44E7-850C-DAF8A5274DB3}"/>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3" name="直線コネクタ 492">
          <a:extLst>
            <a:ext uri="{FF2B5EF4-FFF2-40B4-BE49-F238E27FC236}">
              <a16:creationId xmlns:a16="http://schemas.microsoft.com/office/drawing/2014/main" id="{1EC4E537-0D07-46A3-BFDC-E80B41E88E28}"/>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4" name="テキスト ボックス 493">
          <a:extLst>
            <a:ext uri="{FF2B5EF4-FFF2-40B4-BE49-F238E27FC236}">
              <a16:creationId xmlns:a16="http://schemas.microsoft.com/office/drawing/2014/main" id="{C35EFD45-FE25-4FA5-9DCD-304E1C64A2C6}"/>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5" name="直線コネクタ 494">
          <a:extLst>
            <a:ext uri="{FF2B5EF4-FFF2-40B4-BE49-F238E27FC236}">
              <a16:creationId xmlns:a16="http://schemas.microsoft.com/office/drawing/2014/main" id="{80E91E34-25CA-424D-BC0B-AD12EE231768}"/>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6" name="テキスト ボックス 495">
          <a:extLst>
            <a:ext uri="{FF2B5EF4-FFF2-40B4-BE49-F238E27FC236}">
              <a16:creationId xmlns:a16="http://schemas.microsoft.com/office/drawing/2014/main" id="{DE621928-E2D6-4D73-954E-6CFD70674779}"/>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7" name="直線コネクタ 496">
          <a:extLst>
            <a:ext uri="{FF2B5EF4-FFF2-40B4-BE49-F238E27FC236}">
              <a16:creationId xmlns:a16="http://schemas.microsoft.com/office/drawing/2014/main" id="{118CAFCA-A8D7-4E5E-A8A7-D5EC86DC5204}"/>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8" name="テキスト ボックス 497">
          <a:extLst>
            <a:ext uri="{FF2B5EF4-FFF2-40B4-BE49-F238E27FC236}">
              <a16:creationId xmlns:a16="http://schemas.microsoft.com/office/drawing/2014/main" id="{307E28C6-0FCF-42D9-A7DB-110A53561B7D}"/>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9" name="直線コネクタ 498">
          <a:extLst>
            <a:ext uri="{FF2B5EF4-FFF2-40B4-BE49-F238E27FC236}">
              <a16:creationId xmlns:a16="http://schemas.microsoft.com/office/drawing/2014/main" id="{2D9FAB25-C765-415F-93A7-D17E1EB1EFB6}"/>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0" name="テキスト ボックス 499">
          <a:extLst>
            <a:ext uri="{FF2B5EF4-FFF2-40B4-BE49-F238E27FC236}">
              <a16:creationId xmlns:a16="http://schemas.microsoft.com/office/drawing/2014/main" id="{3DD24480-4FD3-48F3-9425-D71D8DDE1397}"/>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1" name="直線コネクタ 500">
          <a:extLst>
            <a:ext uri="{FF2B5EF4-FFF2-40B4-BE49-F238E27FC236}">
              <a16:creationId xmlns:a16="http://schemas.microsoft.com/office/drawing/2014/main" id="{E9300E1E-6460-4752-87C9-9E32A6596F48}"/>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02" name="テキスト ボックス 501">
          <a:extLst>
            <a:ext uri="{FF2B5EF4-FFF2-40B4-BE49-F238E27FC236}">
              <a16:creationId xmlns:a16="http://schemas.microsoft.com/office/drawing/2014/main" id="{B2BA7D95-447E-48A2-BD8A-4321D1BB90E4}"/>
            </a:ext>
          </a:extLst>
        </xdr:cNvPr>
        <xdr:cNvSpPr txBox="1"/>
      </xdr:nvSpPr>
      <xdr:spPr>
        <a:xfrm>
          <a:off x="15985051" y="1643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3" name="直線コネクタ 502">
          <a:extLst>
            <a:ext uri="{FF2B5EF4-FFF2-40B4-BE49-F238E27FC236}">
              <a16:creationId xmlns:a16="http://schemas.microsoft.com/office/drawing/2014/main" id="{3D250FCC-AD98-47B0-9F8B-CB10638C2997}"/>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04" name="テキスト ボックス 503">
          <a:extLst>
            <a:ext uri="{FF2B5EF4-FFF2-40B4-BE49-F238E27FC236}">
              <a16:creationId xmlns:a16="http://schemas.microsoft.com/office/drawing/2014/main" id="{A290E21E-A3FA-4486-B22A-A181D8B6EA14}"/>
            </a:ext>
          </a:extLst>
        </xdr:cNvPr>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5" name="【庁舎】&#10;一人当たり面積グラフ枠">
          <a:extLst>
            <a:ext uri="{FF2B5EF4-FFF2-40B4-BE49-F238E27FC236}">
              <a16:creationId xmlns:a16="http://schemas.microsoft.com/office/drawing/2014/main" id="{CF32BA35-EADE-4DD8-93EC-ADFDCD008CF9}"/>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506" name="直線コネクタ 505">
          <a:extLst>
            <a:ext uri="{FF2B5EF4-FFF2-40B4-BE49-F238E27FC236}">
              <a16:creationId xmlns:a16="http://schemas.microsoft.com/office/drawing/2014/main" id="{38F5A0EE-7AE5-4553-9D74-86677BBC0B94}"/>
            </a:ext>
          </a:extLst>
        </xdr:cNvPr>
        <xdr:cNvCxnSpPr/>
      </xdr:nvCxnSpPr>
      <xdr:spPr>
        <a:xfrm flipV="1">
          <a:off x="19951064" y="167608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507" name="【庁舎】&#10;一人当たり面積最小値テキスト">
          <a:extLst>
            <a:ext uri="{FF2B5EF4-FFF2-40B4-BE49-F238E27FC236}">
              <a16:creationId xmlns:a16="http://schemas.microsoft.com/office/drawing/2014/main" id="{BFAF948D-FA6D-405B-8172-C0733116DCAF}"/>
            </a:ext>
          </a:extLst>
        </xdr:cNvPr>
        <xdr:cNvSpPr txBox="1"/>
      </xdr:nvSpPr>
      <xdr:spPr>
        <a:xfrm>
          <a:off x="19989800" y="1807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508" name="直線コネクタ 507">
          <a:extLst>
            <a:ext uri="{FF2B5EF4-FFF2-40B4-BE49-F238E27FC236}">
              <a16:creationId xmlns:a16="http://schemas.microsoft.com/office/drawing/2014/main" id="{AB4E3C7F-4D31-455A-B189-53DBAD9D0F17}"/>
            </a:ext>
          </a:extLst>
        </xdr:cNvPr>
        <xdr:cNvCxnSpPr/>
      </xdr:nvCxnSpPr>
      <xdr:spPr>
        <a:xfrm>
          <a:off x="19881850" y="180736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509" name="【庁舎】&#10;一人当たり面積最大値テキスト">
          <a:extLst>
            <a:ext uri="{FF2B5EF4-FFF2-40B4-BE49-F238E27FC236}">
              <a16:creationId xmlns:a16="http://schemas.microsoft.com/office/drawing/2014/main" id="{2A3311B8-2717-43F2-8F04-6A35EE10943A}"/>
            </a:ext>
          </a:extLst>
        </xdr:cNvPr>
        <xdr:cNvSpPr txBox="1"/>
      </xdr:nvSpPr>
      <xdr:spPr>
        <a:xfrm>
          <a:off x="19989800" y="1653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510" name="直線コネクタ 509">
          <a:extLst>
            <a:ext uri="{FF2B5EF4-FFF2-40B4-BE49-F238E27FC236}">
              <a16:creationId xmlns:a16="http://schemas.microsoft.com/office/drawing/2014/main" id="{14965BBB-7F6F-4D0E-B3E0-02C86B01A437}"/>
            </a:ext>
          </a:extLst>
        </xdr:cNvPr>
        <xdr:cNvCxnSpPr/>
      </xdr:nvCxnSpPr>
      <xdr:spPr>
        <a:xfrm>
          <a:off x="19881850" y="167608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xdr:rowOff>
    </xdr:from>
    <xdr:ext cx="469744" cy="259045"/>
    <xdr:sp macro="" textlink="">
      <xdr:nvSpPr>
        <xdr:cNvPr id="511" name="【庁舎】&#10;一人当たり面積平均値テキスト">
          <a:extLst>
            <a:ext uri="{FF2B5EF4-FFF2-40B4-BE49-F238E27FC236}">
              <a16:creationId xmlns:a16="http://schemas.microsoft.com/office/drawing/2014/main" id="{3CE1D0AB-BD99-4E61-A002-B2898B340432}"/>
            </a:ext>
          </a:extLst>
        </xdr:cNvPr>
        <xdr:cNvSpPr txBox="1"/>
      </xdr:nvSpPr>
      <xdr:spPr>
        <a:xfrm>
          <a:off x="19989800" y="17774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512" name="フローチャート: 判断 511">
          <a:extLst>
            <a:ext uri="{FF2B5EF4-FFF2-40B4-BE49-F238E27FC236}">
              <a16:creationId xmlns:a16="http://schemas.microsoft.com/office/drawing/2014/main" id="{40A4F18A-4DE0-441A-BFC6-0CE27F7AE606}"/>
            </a:ext>
          </a:extLst>
        </xdr:cNvPr>
        <xdr:cNvSpPr/>
      </xdr:nvSpPr>
      <xdr:spPr>
        <a:xfrm>
          <a:off x="19900900" y="1792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513" name="フローチャート: 判断 512">
          <a:extLst>
            <a:ext uri="{FF2B5EF4-FFF2-40B4-BE49-F238E27FC236}">
              <a16:creationId xmlns:a16="http://schemas.microsoft.com/office/drawing/2014/main" id="{DA3D9CA2-BC0D-4D81-8695-04BC81FE485D}"/>
            </a:ext>
          </a:extLst>
        </xdr:cNvPr>
        <xdr:cNvSpPr/>
      </xdr:nvSpPr>
      <xdr:spPr>
        <a:xfrm>
          <a:off x="19157950" y="179294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514" name="フローチャート: 判断 513">
          <a:extLst>
            <a:ext uri="{FF2B5EF4-FFF2-40B4-BE49-F238E27FC236}">
              <a16:creationId xmlns:a16="http://schemas.microsoft.com/office/drawing/2014/main" id="{59BA5EED-CA53-4DE4-8822-108A57D4DAA7}"/>
            </a:ext>
          </a:extLst>
        </xdr:cNvPr>
        <xdr:cNvSpPr/>
      </xdr:nvSpPr>
      <xdr:spPr>
        <a:xfrm>
          <a:off x="18345150" y="1793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515" name="フローチャート: 判断 514">
          <a:extLst>
            <a:ext uri="{FF2B5EF4-FFF2-40B4-BE49-F238E27FC236}">
              <a16:creationId xmlns:a16="http://schemas.microsoft.com/office/drawing/2014/main" id="{F2E4CD28-0535-4191-B887-C4040E6D46BA}"/>
            </a:ext>
          </a:extLst>
        </xdr:cNvPr>
        <xdr:cNvSpPr/>
      </xdr:nvSpPr>
      <xdr:spPr>
        <a:xfrm>
          <a:off x="175514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516" name="フローチャート: 判断 515">
          <a:extLst>
            <a:ext uri="{FF2B5EF4-FFF2-40B4-BE49-F238E27FC236}">
              <a16:creationId xmlns:a16="http://schemas.microsoft.com/office/drawing/2014/main" id="{10C53CEE-1E62-47D0-985A-CCB1E006A329}"/>
            </a:ext>
          </a:extLst>
        </xdr:cNvPr>
        <xdr:cNvSpPr/>
      </xdr:nvSpPr>
      <xdr:spPr>
        <a:xfrm>
          <a:off x="16757650" y="179344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6B215AE6-5845-4485-81AE-D921C9856123}"/>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3BF74090-AF18-4F57-B2BB-4CFB2398A05F}"/>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F6032C64-0E87-4CD4-B4B2-1A430EC335A1}"/>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469AC6C7-7CB8-4F1E-9880-BEB33B408C13}"/>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1" name="テキスト ボックス 520">
          <a:extLst>
            <a:ext uri="{FF2B5EF4-FFF2-40B4-BE49-F238E27FC236}">
              <a16:creationId xmlns:a16="http://schemas.microsoft.com/office/drawing/2014/main" id="{560FD489-7632-4DA5-B35C-2F24799D7B75}"/>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152527</xdr:rowOff>
    </xdr:from>
    <xdr:to>
      <xdr:col>116</xdr:col>
      <xdr:colOff>114300</xdr:colOff>
      <xdr:row>108</xdr:row>
      <xdr:rowOff>82677</xdr:rowOff>
    </xdr:to>
    <xdr:sp macro="" textlink="">
      <xdr:nvSpPr>
        <xdr:cNvPr id="522" name="楕円 521">
          <a:extLst>
            <a:ext uri="{FF2B5EF4-FFF2-40B4-BE49-F238E27FC236}">
              <a16:creationId xmlns:a16="http://schemas.microsoft.com/office/drawing/2014/main" id="{626429CC-D7BD-4385-B76E-DC234AC05D45}"/>
            </a:ext>
          </a:extLst>
        </xdr:cNvPr>
        <xdr:cNvSpPr/>
      </xdr:nvSpPr>
      <xdr:spPr>
        <a:xfrm>
          <a:off x="19900900" y="1792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128033</xdr:rowOff>
    </xdr:from>
    <xdr:ext cx="469744" cy="259045"/>
    <xdr:sp macro="" textlink="">
      <xdr:nvSpPr>
        <xdr:cNvPr id="523" name="【庁舎】&#10;一人当たり面積該当値テキスト">
          <a:extLst>
            <a:ext uri="{FF2B5EF4-FFF2-40B4-BE49-F238E27FC236}">
              <a16:creationId xmlns:a16="http://schemas.microsoft.com/office/drawing/2014/main" id="{6EF57D51-D6AC-41A5-9969-DCE03382F9DB}"/>
            </a:ext>
          </a:extLst>
        </xdr:cNvPr>
        <xdr:cNvSpPr txBox="1"/>
      </xdr:nvSpPr>
      <xdr:spPr>
        <a:xfrm>
          <a:off x="19989800" y="1790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102506</xdr:rowOff>
    </xdr:from>
    <xdr:ext cx="469744" cy="259045"/>
    <xdr:sp macro="" textlink="">
      <xdr:nvSpPr>
        <xdr:cNvPr id="524" name="n_1aveValue【庁舎】&#10;一人当たり面積">
          <a:extLst>
            <a:ext uri="{FF2B5EF4-FFF2-40B4-BE49-F238E27FC236}">
              <a16:creationId xmlns:a16="http://schemas.microsoft.com/office/drawing/2014/main" id="{BB2FA220-A51B-4E2C-A39C-621270CF0B03}"/>
            </a:ext>
          </a:extLst>
        </xdr:cNvPr>
        <xdr:cNvSpPr txBox="1"/>
      </xdr:nvSpPr>
      <xdr:spPr>
        <a:xfrm>
          <a:off x="18980227" y="177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104539</xdr:rowOff>
    </xdr:from>
    <xdr:ext cx="469744" cy="259045"/>
    <xdr:sp macro="" textlink="">
      <xdr:nvSpPr>
        <xdr:cNvPr id="525" name="n_2aveValue【庁舎】&#10;一人当たり面積">
          <a:extLst>
            <a:ext uri="{FF2B5EF4-FFF2-40B4-BE49-F238E27FC236}">
              <a16:creationId xmlns:a16="http://schemas.microsoft.com/office/drawing/2014/main" id="{523C4C81-8915-42FE-AB05-E03189E2686D}"/>
            </a:ext>
          </a:extLst>
        </xdr:cNvPr>
        <xdr:cNvSpPr txBox="1"/>
      </xdr:nvSpPr>
      <xdr:spPr>
        <a:xfrm>
          <a:off x="18180127" y="1770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101616</xdr:rowOff>
    </xdr:from>
    <xdr:ext cx="469744" cy="259045"/>
    <xdr:sp macro="" textlink="">
      <xdr:nvSpPr>
        <xdr:cNvPr id="526" name="n_3aveValue【庁舎】&#10;一人当たり面積">
          <a:extLst>
            <a:ext uri="{FF2B5EF4-FFF2-40B4-BE49-F238E27FC236}">
              <a16:creationId xmlns:a16="http://schemas.microsoft.com/office/drawing/2014/main" id="{00136A07-4A83-4D26-BC12-7FCF5AEF1ED4}"/>
            </a:ext>
          </a:extLst>
        </xdr:cNvPr>
        <xdr:cNvSpPr txBox="1"/>
      </xdr:nvSpPr>
      <xdr:spPr>
        <a:xfrm>
          <a:off x="1738637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527" name="n_4aveValue【庁舎】&#10;一人当たり面積">
          <a:extLst>
            <a:ext uri="{FF2B5EF4-FFF2-40B4-BE49-F238E27FC236}">
              <a16:creationId xmlns:a16="http://schemas.microsoft.com/office/drawing/2014/main" id="{30A0A76A-379D-4907-B379-0428E29D1F47}"/>
            </a:ext>
          </a:extLst>
        </xdr:cNvPr>
        <xdr:cNvSpPr txBox="1"/>
      </xdr:nvSpPr>
      <xdr:spPr>
        <a:xfrm>
          <a:off x="16592627" y="1770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8" name="正方形/長方形 527">
          <a:extLst>
            <a:ext uri="{FF2B5EF4-FFF2-40B4-BE49-F238E27FC236}">
              <a16:creationId xmlns:a16="http://schemas.microsoft.com/office/drawing/2014/main" id="{3559C768-FB6C-4D33-89DA-79BD3CF206B9}"/>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9" name="正方形/長方形 528">
          <a:extLst>
            <a:ext uri="{FF2B5EF4-FFF2-40B4-BE49-F238E27FC236}">
              <a16:creationId xmlns:a16="http://schemas.microsoft.com/office/drawing/2014/main" id="{3DF37284-9DD0-414D-B84D-217B8ECE1D36}"/>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0" name="テキスト ボックス 529">
          <a:extLst>
            <a:ext uri="{FF2B5EF4-FFF2-40B4-BE49-F238E27FC236}">
              <a16:creationId xmlns:a16="http://schemas.microsoft.com/office/drawing/2014/main" id="{2A89E3FA-4A9F-44E2-864C-BE95CC3F1D49}"/>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市民会館については類似団体とほぼ同程度となっている。廃棄物処理施設については施設及び設備において定期的に点検し改修を入れながら延命を図っている。消防施設については有形固定資産減価償却率が高いが、旧施設と新施設が混在している状況にある。庁舎については類似団体より低い償却率となってはいるが、塩害等により老朽化が目立っており、また津波浸水区域にあるため高台への移転を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0D3A297-C6DE-4457-AEA6-DD0004F43831}"/>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C8292CD-9C15-4853-B176-89F2E70A75FB}"/>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F1CB987-F2BB-4A12-96DE-877D1402512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9C5013E-A907-456F-AC5B-E255614025BC}"/>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468A271-E41A-496B-B76E-6E8A0E2C848A}"/>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E65D1A0-FE44-48C8-9C53-F311ECC15E45}"/>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766B321-397A-4507-832B-F68E53717265}"/>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54F0036-6F0F-4536-B59D-73B7622D5335}"/>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9FF88AA-6A6D-4F9B-B87F-F29B808DAB9F}"/>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427FAD0-AFB4-467A-A073-58754C0B3151}"/>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2,606
2,576
106.88
6,009,319
5,698,611
291,672
1,917,450
2,538,440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02263AC-CE39-4326-8C68-958830417014}"/>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4E36946-1B14-4651-87A6-BB50D7321BBD}"/>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4B7B67F-8E22-4BD0-B569-E285DA7F0F84}"/>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D9F64AC-D295-4E92-97E7-29A1EAF69527}"/>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64A4D96-B902-4539-B649-A461523C9788}"/>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E3FE292-53FF-45CD-94F9-787AF1917B8C}"/>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C3EEC95-4276-4165-8E75-BE5DAA889A37}"/>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90BBD0A-3638-4241-9CAB-ACBB6F86F242}"/>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171D52F-0D87-47DE-B601-7285FC5C4298}"/>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59E031B-22C6-4F02-984D-52C7532A1D6E}"/>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9CFD5C7-360F-4070-A0CC-E86BF8C3A2F6}"/>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CFE75E9-5A8B-4B2D-A396-32AB0491B9D7}"/>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E3AF7B0-CFA6-4B09-B94A-3EB4614D2BE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0CE7865-E91B-469F-8862-2E31B2992117}"/>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E10CAFC-E945-4431-8B87-2AD04EF97426}"/>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D44EA6D-CBDF-4840-91BC-14C7C847729A}"/>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38B5BE3-682E-4148-964B-983C099888BF}"/>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9FFA67F-852D-46DD-A8A7-B395D8C6926E}"/>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149AAD3-2FEC-4312-910B-CB45B62FD6D6}"/>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67B2428-685B-46C2-B720-C73D6AB0930D}"/>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9284709-85DF-4170-BDC6-773654496E60}"/>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89AF266-246E-4938-BE48-DF2CBEDDF079}"/>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EEC0117-25CC-4090-80B2-93B01CB7D9AA}"/>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3578348-E3E1-45F3-A8FE-6A442588D4AC}"/>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006E772-1478-4AFD-B998-16514D19FAB8}"/>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370B7C6-B952-40DB-9123-7A11C78737F4}"/>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9FE84F3-9516-4DA0-80A3-643E085E1AAB}"/>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15DB19F-7028-47F6-884F-D61B7F8FA2F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698305D-E33B-4678-8EE6-FA588E5ED242}"/>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BF6362F-10F3-4949-B46C-E68D5C5967B3}"/>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D080923-518A-449C-8371-9C216DCE503C}"/>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BF527FB-23B7-48C6-8A3F-F0061906BC98}"/>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C913364-560D-4716-8F4F-042DB863A8FD}"/>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02EB153-A996-4975-8B3D-CD89F0099F61}"/>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EBA02DD-D9AB-48E6-9E90-8F41A90052C2}"/>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98FE3B3-66DD-4D1C-BCD1-43C21BE8B630}"/>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8E466F7-9D0E-42D2-B97B-38F11E35A2A2}"/>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262D933-6801-408B-BAE3-3EB50A9A32E8}"/>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2141D23-F0F7-4D83-B608-2D21702524F3}"/>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417BA35-8D9C-46E1-A6CF-104114C4A48A}"/>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1A444E2-F71E-4DD3-B8E1-9455368C901A}"/>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C3009C7-FE02-41A4-9BA9-81C0591ECC49}"/>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12E5EBC-4078-4643-8859-660D2289E6F8}"/>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EC0224B-FD3C-4ABC-8F38-F33A0C786A06}"/>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725DF8B-1FE1-4B43-9279-00DB95109086}"/>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14C0919A-DD8D-45FC-9242-3306F1589074}"/>
            </a:ext>
          </a:extLst>
        </xdr:cNvPr>
        <xdr:cNvCxnSpPr/>
      </xdr:nvCxnSpPr>
      <xdr:spPr>
        <a:xfrm flipV="1">
          <a:off x="4177665" y="558419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2E35CF1C-6FF9-4482-9F49-6B898B995B8D}"/>
            </a:ext>
          </a:extLst>
        </xdr:cNvPr>
        <xdr:cNvSpPr txBox="1"/>
      </xdr:nvSpPr>
      <xdr:spPr>
        <a:xfrm>
          <a:off x="4216400" y="695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3B50028A-5533-4E63-88D5-2205635FB1C4}"/>
            </a:ext>
          </a:extLst>
        </xdr:cNvPr>
        <xdr:cNvCxnSpPr/>
      </xdr:nvCxnSpPr>
      <xdr:spPr>
        <a:xfrm>
          <a:off x="4108450" y="6948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79C76E4E-4199-4CF1-B6DC-0643512CC3FC}"/>
            </a:ext>
          </a:extLst>
        </xdr:cNvPr>
        <xdr:cNvSpPr txBox="1"/>
      </xdr:nvSpPr>
      <xdr:spPr>
        <a:xfrm>
          <a:off x="4216400" y="5365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CF40C531-5061-4292-B426-5B201057C865}"/>
            </a:ext>
          </a:extLst>
        </xdr:cNvPr>
        <xdr:cNvCxnSpPr/>
      </xdr:nvCxnSpPr>
      <xdr:spPr>
        <a:xfrm>
          <a:off x="4108450" y="5584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50182</xdr:rowOff>
    </xdr:from>
    <xdr:ext cx="405111" cy="259045"/>
    <xdr:sp macro="" textlink="">
      <xdr:nvSpPr>
        <xdr:cNvPr id="62" name="【道路】&#10;有形固定資産減価償却率平均値テキスト">
          <a:extLst>
            <a:ext uri="{FF2B5EF4-FFF2-40B4-BE49-F238E27FC236}">
              <a16:creationId xmlns:a16="http://schemas.microsoft.com/office/drawing/2014/main" id="{00D2C3A4-3C86-4B4E-82B8-DE420FC32BF5}"/>
            </a:ext>
          </a:extLst>
        </xdr:cNvPr>
        <xdr:cNvSpPr txBox="1"/>
      </xdr:nvSpPr>
      <xdr:spPr>
        <a:xfrm>
          <a:off x="4216400" y="616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7FBDE723-94D2-4818-A471-1B93E897EEE6}"/>
            </a:ext>
          </a:extLst>
        </xdr:cNvPr>
        <xdr:cNvSpPr/>
      </xdr:nvSpPr>
      <xdr:spPr>
        <a:xfrm>
          <a:off x="4127500" y="63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BDB061C9-116B-4B30-8185-7CA62CF0DA27}"/>
            </a:ext>
          </a:extLst>
        </xdr:cNvPr>
        <xdr:cNvSpPr/>
      </xdr:nvSpPr>
      <xdr:spPr>
        <a:xfrm>
          <a:off x="3384550" y="62490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AB63E408-E31F-4043-8E26-68640ECBD9F3}"/>
            </a:ext>
          </a:extLst>
        </xdr:cNvPr>
        <xdr:cNvSpPr/>
      </xdr:nvSpPr>
      <xdr:spPr>
        <a:xfrm>
          <a:off x="2571750" y="62014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D88467C2-909F-4608-86FB-1EAC81681800}"/>
            </a:ext>
          </a:extLst>
        </xdr:cNvPr>
        <xdr:cNvSpPr/>
      </xdr:nvSpPr>
      <xdr:spPr>
        <a:xfrm>
          <a:off x="1778000" y="61918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4DA97DA5-BA24-4F1E-9BC9-D4AD56D2DED6}"/>
            </a:ext>
          </a:extLst>
        </xdr:cNvPr>
        <xdr:cNvSpPr/>
      </xdr:nvSpPr>
      <xdr:spPr>
        <a:xfrm>
          <a:off x="984250" y="61766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39FEB29-174F-4BCB-AE65-95C2435AC379}"/>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151D6A9-6E9A-4B8C-86B0-3D7F784D1017}"/>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1817FBA-BD21-45AD-8688-CA9A5016C366}"/>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548F8FA-3223-476D-975A-23E6557C64E5}"/>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838B3BF-84D5-456D-8499-674E1417537B}"/>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135890</xdr:rowOff>
    </xdr:from>
    <xdr:to>
      <xdr:col>24</xdr:col>
      <xdr:colOff>114300</xdr:colOff>
      <xdr:row>41</xdr:row>
      <xdr:rowOff>66040</xdr:rowOff>
    </xdr:to>
    <xdr:sp macro="" textlink="">
      <xdr:nvSpPr>
        <xdr:cNvPr id="73" name="楕円 72">
          <a:extLst>
            <a:ext uri="{FF2B5EF4-FFF2-40B4-BE49-F238E27FC236}">
              <a16:creationId xmlns:a16="http://schemas.microsoft.com/office/drawing/2014/main" id="{5C90253F-485F-4F4B-AE9E-BB34DC6FD92E}"/>
            </a:ext>
          </a:extLst>
        </xdr:cNvPr>
        <xdr:cNvSpPr/>
      </xdr:nvSpPr>
      <xdr:spPr>
        <a:xfrm>
          <a:off x="4127500" y="6746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114317</xdr:rowOff>
    </xdr:from>
    <xdr:ext cx="405111" cy="259045"/>
    <xdr:sp macro="" textlink="">
      <xdr:nvSpPr>
        <xdr:cNvPr id="74" name="【道路】&#10;有形固定資産減価償却率該当値テキスト">
          <a:extLst>
            <a:ext uri="{FF2B5EF4-FFF2-40B4-BE49-F238E27FC236}">
              <a16:creationId xmlns:a16="http://schemas.microsoft.com/office/drawing/2014/main" id="{5CD7F5B7-C209-4BFF-869D-7B292F1D32D7}"/>
            </a:ext>
          </a:extLst>
        </xdr:cNvPr>
        <xdr:cNvSpPr txBox="1"/>
      </xdr:nvSpPr>
      <xdr:spPr>
        <a:xfrm>
          <a:off x="42164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80662</xdr:rowOff>
    </xdr:from>
    <xdr:ext cx="405111" cy="259045"/>
    <xdr:sp macro="" textlink="">
      <xdr:nvSpPr>
        <xdr:cNvPr id="75" name="n_1aveValue【道路】&#10;有形固定資産減価償却率">
          <a:extLst>
            <a:ext uri="{FF2B5EF4-FFF2-40B4-BE49-F238E27FC236}">
              <a16:creationId xmlns:a16="http://schemas.microsoft.com/office/drawing/2014/main" id="{CA93A032-F065-4336-9A1C-BDED4E1D0A59}"/>
            </a:ext>
          </a:extLst>
        </xdr:cNvPr>
        <xdr:cNvSpPr txBox="1"/>
      </xdr:nvSpPr>
      <xdr:spPr>
        <a:xfrm>
          <a:off x="3239144" y="6030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76" name="n_2aveValue【道路】&#10;有形固定資産減価償却率">
          <a:extLst>
            <a:ext uri="{FF2B5EF4-FFF2-40B4-BE49-F238E27FC236}">
              <a16:creationId xmlns:a16="http://schemas.microsoft.com/office/drawing/2014/main" id="{F2331B0F-B37E-4DA5-83AB-2C02FED7380C}"/>
            </a:ext>
          </a:extLst>
        </xdr:cNvPr>
        <xdr:cNvSpPr txBox="1"/>
      </xdr:nvSpPr>
      <xdr:spPr>
        <a:xfrm>
          <a:off x="2439044" y="5982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77" name="n_3aveValue【道路】&#10;有形固定資産減価償却率">
          <a:extLst>
            <a:ext uri="{FF2B5EF4-FFF2-40B4-BE49-F238E27FC236}">
              <a16:creationId xmlns:a16="http://schemas.microsoft.com/office/drawing/2014/main" id="{2781B5E2-C000-452D-9128-A2618CC52627}"/>
            </a:ext>
          </a:extLst>
        </xdr:cNvPr>
        <xdr:cNvSpPr txBox="1"/>
      </xdr:nvSpPr>
      <xdr:spPr>
        <a:xfrm>
          <a:off x="1645294" y="597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78" name="n_4aveValue【道路】&#10;有形固定資産減価償却率">
          <a:extLst>
            <a:ext uri="{FF2B5EF4-FFF2-40B4-BE49-F238E27FC236}">
              <a16:creationId xmlns:a16="http://schemas.microsoft.com/office/drawing/2014/main" id="{98761FAB-4A76-4073-B737-567D0D2A7F74}"/>
            </a:ext>
          </a:extLst>
        </xdr:cNvPr>
        <xdr:cNvSpPr txBox="1"/>
      </xdr:nvSpPr>
      <xdr:spPr>
        <a:xfrm>
          <a:off x="851544" y="5958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536A66F6-4EFE-4C9A-971C-29949FAA8E79}"/>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3F091AF4-5381-4FEB-A268-D2E31D27A07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26F69609-29BB-436C-B640-5C79229A79F7}"/>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AB31B4C1-E78E-4660-8520-98E2861B7DB6}"/>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3C0968F6-1036-4452-8DA1-76A05FB4E603}"/>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4B513986-404F-45AB-871D-234ADCCDA708}"/>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0E0FAFA6-8C1C-4A6A-8CB5-515DD7CF1503}"/>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B585A77B-45CF-462B-824F-B09A56428665}"/>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1C50D6EB-3331-4A3E-A64A-4640109FACB9}"/>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EBDE973E-2988-41E8-B8D1-96144998E076}"/>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a:extLst>
            <a:ext uri="{FF2B5EF4-FFF2-40B4-BE49-F238E27FC236}">
              <a16:creationId xmlns:a16="http://schemas.microsoft.com/office/drawing/2014/main" id="{124E7566-FF02-4B54-9107-40AEC058C6BC}"/>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a:extLst>
            <a:ext uri="{FF2B5EF4-FFF2-40B4-BE49-F238E27FC236}">
              <a16:creationId xmlns:a16="http://schemas.microsoft.com/office/drawing/2014/main" id="{E187421A-12B3-42EF-B80D-17BF608AC8CE}"/>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a:extLst>
            <a:ext uri="{FF2B5EF4-FFF2-40B4-BE49-F238E27FC236}">
              <a16:creationId xmlns:a16="http://schemas.microsoft.com/office/drawing/2014/main" id="{169D8E18-52F7-480C-A80D-4DAF55159DB9}"/>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2" name="テキスト ボックス 91">
          <a:extLst>
            <a:ext uri="{FF2B5EF4-FFF2-40B4-BE49-F238E27FC236}">
              <a16:creationId xmlns:a16="http://schemas.microsoft.com/office/drawing/2014/main" id="{B509B37F-AF1B-41BC-BDBE-D6976CC5B54B}"/>
            </a:ext>
          </a:extLst>
        </xdr:cNvPr>
        <xdr:cNvSpPr txBox="1"/>
      </xdr:nvSpPr>
      <xdr:spPr>
        <a:xfrm>
          <a:off x="541803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a:extLst>
            <a:ext uri="{FF2B5EF4-FFF2-40B4-BE49-F238E27FC236}">
              <a16:creationId xmlns:a16="http://schemas.microsoft.com/office/drawing/2014/main" id="{F6E27AEC-CF36-45E3-85E5-A096968B50CC}"/>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4" name="テキスト ボックス 93">
          <a:extLst>
            <a:ext uri="{FF2B5EF4-FFF2-40B4-BE49-F238E27FC236}">
              <a16:creationId xmlns:a16="http://schemas.microsoft.com/office/drawing/2014/main" id="{302A1838-4E68-4A5C-B843-68F8D6C839F5}"/>
            </a:ext>
          </a:extLst>
        </xdr:cNvPr>
        <xdr:cNvSpPr txBox="1"/>
      </xdr:nvSpPr>
      <xdr:spPr>
        <a:xfrm>
          <a:off x="541803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a:extLst>
            <a:ext uri="{FF2B5EF4-FFF2-40B4-BE49-F238E27FC236}">
              <a16:creationId xmlns:a16="http://schemas.microsoft.com/office/drawing/2014/main" id="{1428D6DA-E3EA-4A39-B029-03B52CCBFBEB}"/>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6" name="テキスト ボックス 95">
          <a:extLst>
            <a:ext uri="{FF2B5EF4-FFF2-40B4-BE49-F238E27FC236}">
              <a16:creationId xmlns:a16="http://schemas.microsoft.com/office/drawing/2014/main" id="{16BA36F4-DCFF-472F-A9A1-DEFDD0770043}"/>
            </a:ext>
          </a:extLst>
        </xdr:cNvPr>
        <xdr:cNvSpPr txBox="1"/>
      </xdr:nvSpPr>
      <xdr:spPr>
        <a:xfrm>
          <a:off x="541803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9B8AE76-A50D-4633-BF09-E353A50D7D68}"/>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id="{C972216A-5FF5-40CE-AB5C-9576AD765CC3}"/>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32CCE722-B947-41FF-8527-5EE8C9CC9C9C}"/>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00" name="直線コネクタ 99">
          <a:extLst>
            <a:ext uri="{FF2B5EF4-FFF2-40B4-BE49-F238E27FC236}">
              <a16:creationId xmlns:a16="http://schemas.microsoft.com/office/drawing/2014/main" id="{A73DBC93-D476-4944-8E8A-9EF7FA0E1135}"/>
            </a:ext>
          </a:extLst>
        </xdr:cNvPr>
        <xdr:cNvCxnSpPr/>
      </xdr:nvCxnSpPr>
      <xdr:spPr>
        <a:xfrm flipV="1">
          <a:off x="9429115" y="5726626"/>
          <a:ext cx="0" cy="118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01" name="【道路】&#10;一人当たり延長最小値テキスト">
          <a:extLst>
            <a:ext uri="{FF2B5EF4-FFF2-40B4-BE49-F238E27FC236}">
              <a16:creationId xmlns:a16="http://schemas.microsoft.com/office/drawing/2014/main" id="{09785C9F-1DBE-42B1-A2A7-95F168292260}"/>
            </a:ext>
          </a:extLst>
        </xdr:cNvPr>
        <xdr:cNvSpPr txBox="1"/>
      </xdr:nvSpPr>
      <xdr:spPr>
        <a:xfrm>
          <a:off x="9467850" y="691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02" name="直線コネクタ 101">
          <a:extLst>
            <a:ext uri="{FF2B5EF4-FFF2-40B4-BE49-F238E27FC236}">
              <a16:creationId xmlns:a16="http://schemas.microsoft.com/office/drawing/2014/main" id="{869A49B4-C376-41FC-A843-36CAF08B428D}"/>
            </a:ext>
          </a:extLst>
        </xdr:cNvPr>
        <xdr:cNvCxnSpPr/>
      </xdr:nvCxnSpPr>
      <xdr:spPr>
        <a:xfrm>
          <a:off x="9359900" y="6907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03" name="【道路】&#10;一人当たり延長最大値テキスト">
          <a:extLst>
            <a:ext uri="{FF2B5EF4-FFF2-40B4-BE49-F238E27FC236}">
              <a16:creationId xmlns:a16="http://schemas.microsoft.com/office/drawing/2014/main" id="{73E6C6B4-4747-4B29-A5D2-BA79AD99C1AC}"/>
            </a:ext>
          </a:extLst>
        </xdr:cNvPr>
        <xdr:cNvSpPr txBox="1"/>
      </xdr:nvSpPr>
      <xdr:spPr>
        <a:xfrm>
          <a:off x="9467850" y="550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04" name="直線コネクタ 103">
          <a:extLst>
            <a:ext uri="{FF2B5EF4-FFF2-40B4-BE49-F238E27FC236}">
              <a16:creationId xmlns:a16="http://schemas.microsoft.com/office/drawing/2014/main" id="{C38E4BC9-03ED-488F-8A16-8B202F8F6DA4}"/>
            </a:ext>
          </a:extLst>
        </xdr:cNvPr>
        <xdr:cNvCxnSpPr/>
      </xdr:nvCxnSpPr>
      <xdr:spPr>
        <a:xfrm>
          <a:off x="9359900" y="57266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158232</xdr:rowOff>
    </xdr:from>
    <xdr:ext cx="534377" cy="259045"/>
    <xdr:sp macro="" textlink="">
      <xdr:nvSpPr>
        <xdr:cNvPr id="105" name="【道路】&#10;一人当たり延長平均値テキスト">
          <a:extLst>
            <a:ext uri="{FF2B5EF4-FFF2-40B4-BE49-F238E27FC236}">
              <a16:creationId xmlns:a16="http://schemas.microsoft.com/office/drawing/2014/main" id="{32CD4123-B5E2-46AA-B67F-739C15A334C7}"/>
            </a:ext>
          </a:extLst>
        </xdr:cNvPr>
        <xdr:cNvSpPr txBox="1"/>
      </xdr:nvSpPr>
      <xdr:spPr>
        <a:xfrm>
          <a:off x="9467850" y="6603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06" name="フローチャート: 判断 105">
          <a:extLst>
            <a:ext uri="{FF2B5EF4-FFF2-40B4-BE49-F238E27FC236}">
              <a16:creationId xmlns:a16="http://schemas.microsoft.com/office/drawing/2014/main" id="{3D355ED1-E92B-4583-837E-7FFCEBAD1525}"/>
            </a:ext>
          </a:extLst>
        </xdr:cNvPr>
        <xdr:cNvSpPr/>
      </xdr:nvSpPr>
      <xdr:spPr>
        <a:xfrm>
          <a:off x="9398000" y="67457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07" name="フローチャート: 判断 106">
          <a:extLst>
            <a:ext uri="{FF2B5EF4-FFF2-40B4-BE49-F238E27FC236}">
              <a16:creationId xmlns:a16="http://schemas.microsoft.com/office/drawing/2014/main" id="{569108AA-8FA0-4855-9019-303E6676D410}"/>
            </a:ext>
          </a:extLst>
        </xdr:cNvPr>
        <xdr:cNvSpPr/>
      </xdr:nvSpPr>
      <xdr:spPr>
        <a:xfrm>
          <a:off x="8636000" y="6737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08" name="フローチャート: 判断 107">
          <a:extLst>
            <a:ext uri="{FF2B5EF4-FFF2-40B4-BE49-F238E27FC236}">
              <a16:creationId xmlns:a16="http://schemas.microsoft.com/office/drawing/2014/main" id="{E6691BCE-62B0-44B8-917F-41306420D5E8}"/>
            </a:ext>
          </a:extLst>
        </xdr:cNvPr>
        <xdr:cNvSpPr/>
      </xdr:nvSpPr>
      <xdr:spPr>
        <a:xfrm>
          <a:off x="7842250" y="67423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09" name="フローチャート: 判断 108">
          <a:extLst>
            <a:ext uri="{FF2B5EF4-FFF2-40B4-BE49-F238E27FC236}">
              <a16:creationId xmlns:a16="http://schemas.microsoft.com/office/drawing/2014/main" id="{21F23669-DFF4-4744-95EE-3EEA44538EDA}"/>
            </a:ext>
          </a:extLst>
        </xdr:cNvPr>
        <xdr:cNvSpPr/>
      </xdr:nvSpPr>
      <xdr:spPr>
        <a:xfrm>
          <a:off x="7029450" y="6736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10" name="フローチャート: 判断 109">
          <a:extLst>
            <a:ext uri="{FF2B5EF4-FFF2-40B4-BE49-F238E27FC236}">
              <a16:creationId xmlns:a16="http://schemas.microsoft.com/office/drawing/2014/main" id="{998907E4-79FD-42BB-B115-F439BF86DD63}"/>
            </a:ext>
          </a:extLst>
        </xdr:cNvPr>
        <xdr:cNvSpPr/>
      </xdr:nvSpPr>
      <xdr:spPr>
        <a:xfrm>
          <a:off x="6235700" y="67072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423BC703-A1D1-4D85-BC24-8D4F36AC1B92}"/>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327759CF-DA1D-41BF-B7DA-8AEA703FA59B}"/>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B97D2197-2726-41E4-90FE-22BB79292B49}"/>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8C2392EE-E784-46FA-BF71-A7C451D5F2A1}"/>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7A7C57C7-BA5F-4FEF-944D-7376B88556DD}"/>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69584</xdr:rowOff>
    </xdr:from>
    <xdr:to>
      <xdr:col>55</xdr:col>
      <xdr:colOff>50800</xdr:colOff>
      <xdr:row>41</xdr:row>
      <xdr:rowOff>171184</xdr:rowOff>
    </xdr:to>
    <xdr:sp macro="" textlink="">
      <xdr:nvSpPr>
        <xdr:cNvPr id="116" name="楕円 115">
          <a:extLst>
            <a:ext uri="{FF2B5EF4-FFF2-40B4-BE49-F238E27FC236}">
              <a16:creationId xmlns:a16="http://schemas.microsoft.com/office/drawing/2014/main" id="{948BD60B-89C0-44A8-B913-E5F42227A8CD}"/>
            </a:ext>
          </a:extLst>
        </xdr:cNvPr>
        <xdr:cNvSpPr/>
      </xdr:nvSpPr>
      <xdr:spPr>
        <a:xfrm>
          <a:off x="9398000" y="68450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155961</xdr:rowOff>
    </xdr:from>
    <xdr:ext cx="469744" cy="259045"/>
    <xdr:sp macro="" textlink="">
      <xdr:nvSpPr>
        <xdr:cNvPr id="117" name="【道路】&#10;一人当たり延長該当値テキスト">
          <a:extLst>
            <a:ext uri="{FF2B5EF4-FFF2-40B4-BE49-F238E27FC236}">
              <a16:creationId xmlns:a16="http://schemas.microsoft.com/office/drawing/2014/main" id="{CCFBBC9F-F4B3-41BE-BCA9-4EC872C31599}"/>
            </a:ext>
          </a:extLst>
        </xdr:cNvPr>
        <xdr:cNvSpPr txBox="1"/>
      </xdr:nvSpPr>
      <xdr:spPr>
        <a:xfrm>
          <a:off x="9467850" y="676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73692</xdr:rowOff>
    </xdr:from>
    <xdr:ext cx="534377" cy="259045"/>
    <xdr:sp macro="" textlink="">
      <xdr:nvSpPr>
        <xdr:cNvPr id="118" name="n_1aveValue【道路】&#10;一人当たり延長">
          <a:extLst>
            <a:ext uri="{FF2B5EF4-FFF2-40B4-BE49-F238E27FC236}">
              <a16:creationId xmlns:a16="http://schemas.microsoft.com/office/drawing/2014/main" id="{A8D08139-535A-4B8B-A48A-A9CDE2698F74}"/>
            </a:ext>
          </a:extLst>
        </xdr:cNvPr>
        <xdr:cNvSpPr txBox="1"/>
      </xdr:nvSpPr>
      <xdr:spPr>
        <a:xfrm>
          <a:off x="8425961" y="651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78646</xdr:rowOff>
    </xdr:from>
    <xdr:ext cx="534377" cy="259045"/>
    <xdr:sp macro="" textlink="">
      <xdr:nvSpPr>
        <xdr:cNvPr id="119" name="n_2aveValue【道路】&#10;一人当たり延長">
          <a:extLst>
            <a:ext uri="{FF2B5EF4-FFF2-40B4-BE49-F238E27FC236}">
              <a16:creationId xmlns:a16="http://schemas.microsoft.com/office/drawing/2014/main" id="{7831C9AF-6A54-4B1F-9ABF-202DABD63B6B}"/>
            </a:ext>
          </a:extLst>
        </xdr:cNvPr>
        <xdr:cNvSpPr txBox="1"/>
      </xdr:nvSpPr>
      <xdr:spPr>
        <a:xfrm>
          <a:off x="7644911" y="652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20" name="n_3aveValue【道路】&#10;一人当たり延長">
          <a:extLst>
            <a:ext uri="{FF2B5EF4-FFF2-40B4-BE49-F238E27FC236}">
              <a16:creationId xmlns:a16="http://schemas.microsoft.com/office/drawing/2014/main" id="{6FFA66FA-F414-4C4D-940B-DE29883B0A77}"/>
            </a:ext>
          </a:extLst>
        </xdr:cNvPr>
        <xdr:cNvSpPr txBox="1"/>
      </xdr:nvSpPr>
      <xdr:spPr>
        <a:xfrm>
          <a:off x="6851161" y="651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21" name="n_4aveValue【道路】&#10;一人当たり延長">
          <a:extLst>
            <a:ext uri="{FF2B5EF4-FFF2-40B4-BE49-F238E27FC236}">
              <a16:creationId xmlns:a16="http://schemas.microsoft.com/office/drawing/2014/main" id="{91E27E06-B642-4F64-9744-D4423D604112}"/>
            </a:ext>
          </a:extLst>
        </xdr:cNvPr>
        <xdr:cNvSpPr txBox="1"/>
      </xdr:nvSpPr>
      <xdr:spPr>
        <a:xfrm>
          <a:off x="6038361" y="648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A76F5024-E5E9-462A-BDCA-252A5373CF5B}"/>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93E383AE-B738-4C78-B4E6-374900F958DE}"/>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2A551BAA-F53D-444C-8401-0C5554256B92}"/>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6137C82B-78AC-4160-921F-1CD581951F78}"/>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E47057C3-503E-474B-9A7F-7B70E01E9592}"/>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5400D0BA-7862-4DD7-91B3-B5D30A770426}"/>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33A13792-404D-4D60-95D0-CC842326880A}"/>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A414929D-D1A7-4C8E-A20B-3ED1633B8C0C}"/>
            </a:ext>
          </a:extLst>
        </xdr:cNvPr>
        <xdr:cNvSpPr/>
      </xdr:nvSpPr>
      <xdr:spPr>
        <a:xfrm>
          <a:off x="6858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0" name="正方形/長方形 129">
          <a:extLst>
            <a:ext uri="{FF2B5EF4-FFF2-40B4-BE49-F238E27FC236}">
              <a16:creationId xmlns:a16="http://schemas.microsoft.com/office/drawing/2014/main" id="{BA372CF4-2CFE-44A8-8D38-BE1D8EA87F4F}"/>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1" name="正方形/長方形 130">
          <a:extLst>
            <a:ext uri="{FF2B5EF4-FFF2-40B4-BE49-F238E27FC236}">
              <a16:creationId xmlns:a16="http://schemas.microsoft.com/office/drawing/2014/main" id="{E2C93EF8-3DC1-4F5B-B1BD-16D30C4ECB21}"/>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2" name="正方形/長方形 131">
          <a:extLst>
            <a:ext uri="{FF2B5EF4-FFF2-40B4-BE49-F238E27FC236}">
              <a16:creationId xmlns:a16="http://schemas.microsoft.com/office/drawing/2014/main" id="{4316F5F8-6021-4D2B-917E-C111957E6AA2}"/>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3" name="正方形/長方形 132">
          <a:extLst>
            <a:ext uri="{FF2B5EF4-FFF2-40B4-BE49-F238E27FC236}">
              <a16:creationId xmlns:a16="http://schemas.microsoft.com/office/drawing/2014/main" id="{33AC8472-611C-4782-BEFC-E7930EC1BE2F}"/>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4" name="正方形/長方形 133">
          <a:extLst>
            <a:ext uri="{FF2B5EF4-FFF2-40B4-BE49-F238E27FC236}">
              <a16:creationId xmlns:a16="http://schemas.microsoft.com/office/drawing/2014/main" id="{1A6DD72C-0EE4-499C-BE79-066F4137610B}"/>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5" name="正方形/長方形 134">
          <a:extLst>
            <a:ext uri="{FF2B5EF4-FFF2-40B4-BE49-F238E27FC236}">
              <a16:creationId xmlns:a16="http://schemas.microsoft.com/office/drawing/2014/main" id="{D6066F57-3F16-4E68-8E33-F77BB8190AFC}"/>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6" name="正方形/長方形 135">
          <a:extLst>
            <a:ext uri="{FF2B5EF4-FFF2-40B4-BE49-F238E27FC236}">
              <a16:creationId xmlns:a16="http://schemas.microsoft.com/office/drawing/2014/main" id="{47C85E2C-5716-465B-905E-A5000418F329}"/>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7" name="正方形/長方形 136">
          <a:extLst>
            <a:ext uri="{FF2B5EF4-FFF2-40B4-BE49-F238E27FC236}">
              <a16:creationId xmlns:a16="http://schemas.microsoft.com/office/drawing/2014/main" id="{FB522F6B-4BCA-4057-8715-935BB8E651E9}"/>
            </a:ext>
          </a:extLst>
        </xdr:cNvPr>
        <xdr:cNvSpPr/>
      </xdr:nvSpPr>
      <xdr:spPr>
        <a:xfrm>
          <a:off x="595630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a:extLst>
            <a:ext uri="{FF2B5EF4-FFF2-40B4-BE49-F238E27FC236}">
              <a16:creationId xmlns:a16="http://schemas.microsoft.com/office/drawing/2014/main" id="{56E7BEBA-890F-4A14-91F3-7481695AE1E6}"/>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a:extLst>
            <a:ext uri="{FF2B5EF4-FFF2-40B4-BE49-F238E27FC236}">
              <a16:creationId xmlns:a16="http://schemas.microsoft.com/office/drawing/2014/main" id="{61F809CD-0E1C-4D29-8F41-C23724256F85}"/>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a:extLst>
            <a:ext uri="{FF2B5EF4-FFF2-40B4-BE49-F238E27FC236}">
              <a16:creationId xmlns:a16="http://schemas.microsoft.com/office/drawing/2014/main" id="{C162B666-B665-41E6-9971-69A574E58631}"/>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a:extLst>
            <a:ext uri="{FF2B5EF4-FFF2-40B4-BE49-F238E27FC236}">
              <a16:creationId xmlns:a16="http://schemas.microsoft.com/office/drawing/2014/main" id="{F3029A13-730E-4455-93BE-1B7BADE83AF9}"/>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a:extLst>
            <a:ext uri="{FF2B5EF4-FFF2-40B4-BE49-F238E27FC236}">
              <a16:creationId xmlns:a16="http://schemas.microsoft.com/office/drawing/2014/main" id="{F6D825C7-BF1C-490E-B173-10615005A69C}"/>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a:extLst>
            <a:ext uri="{FF2B5EF4-FFF2-40B4-BE49-F238E27FC236}">
              <a16:creationId xmlns:a16="http://schemas.microsoft.com/office/drawing/2014/main" id="{A3312826-4036-4760-A351-064624C207E7}"/>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a:extLst>
            <a:ext uri="{FF2B5EF4-FFF2-40B4-BE49-F238E27FC236}">
              <a16:creationId xmlns:a16="http://schemas.microsoft.com/office/drawing/2014/main" id="{947222BA-F9A9-440C-B0CB-A48CE8622CD6}"/>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a:extLst>
            <a:ext uri="{FF2B5EF4-FFF2-40B4-BE49-F238E27FC236}">
              <a16:creationId xmlns:a16="http://schemas.microsoft.com/office/drawing/2014/main" id="{BD33AA82-A21B-430D-8562-F2C8C162CEDC}"/>
            </a:ext>
          </a:extLst>
        </xdr:cNvPr>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6" name="正方形/長方形 145">
          <a:extLst>
            <a:ext uri="{FF2B5EF4-FFF2-40B4-BE49-F238E27FC236}">
              <a16:creationId xmlns:a16="http://schemas.microsoft.com/office/drawing/2014/main" id="{C476677C-10AD-4288-BF55-DAEABB41532F}"/>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7" name="正方形/長方形 146">
          <a:extLst>
            <a:ext uri="{FF2B5EF4-FFF2-40B4-BE49-F238E27FC236}">
              <a16:creationId xmlns:a16="http://schemas.microsoft.com/office/drawing/2014/main" id="{112A77FD-E2C6-401F-A876-DD76AF53814E}"/>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8" name="正方形/長方形 147">
          <a:extLst>
            <a:ext uri="{FF2B5EF4-FFF2-40B4-BE49-F238E27FC236}">
              <a16:creationId xmlns:a16="http://schemas.microsoft.com/office/drawing/2014/main" id="{63282451-0279-4DE8-874A-3937862CA8AE}"/>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9" name="正方形/長方形 148">
          <a:extLst>
            <a:ext uri="{FF2B5EF4-FFF2-40B4-BE49-F238E27FC236}">
              <a16:creationId xmlns:a16="http://schemas.microsoft.com/office/drawing/2014/main" id="{3359E377-C105-4EB8-952D-7925497409A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0" name="正方形/長方形 149">
          <a:extLst>
            <a:ext uri="{FF2B5EF4-FFF2-40B4-BE49-F238E27FC236}">
              <a16:creationId xmlns:a16="http://schemas.microsoft.com/office/drawing/2014/main" id="{072071E0-26E7-4271-80A7-A6A0F7C78197}"/>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1" name="正方形/長方形 150">
          <a:extLst>
            <a:ext uri="{FF2B5EF4-FFF2-40B4-BE49-F238E27FC236}">
              <a16:creationId xmlns:a16="http://schemas.microsoft.com/office/drawing/2014/main" id="{6041785F-665E-49DB-9089-E2434A2AD901}"/>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2" name="正方形/長方形 151">
          <a:extLst>
            <a:ext uri="{FF2B5EF4-FFF2-40B4-BE49-F238E27FC236}">
              <a16:creationId xmlns:a16="http://schemas.microsoft.com/office/drawing/2014/main" id="{C4CAC1B4-44D8-468D-8D98-AF34668AD5FC}"/>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3" name="正方形/長方形 152">
          <a:extLst>
            <a:ext uri="{FF2B5EF4-FFF2-40B4-BE49-F238E27FC236}">
              <a16:creationId xmlns:a16="http://schemas.microsoft.com/office/drawing/2014/main" id="{4F04FE52-DE12-4A80-A8F7-F8C59A430C37}"/>
            </a:ext>
          </a:extLst>
        </xdr:cNvPr>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4" name="正方形/長方形 153">
          <a:extLst>
            <a:ext uri="{FF2B5EF4-FFF2-40B4-BE49-F238E27FC236}">
              <a16:creationId xmlns:a16="http://schemas.microsoft.com/office/drawing/2014/main" id="{20494655-1EF6-46A9-B6AD-0F6EC7CBD361}"/>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5" name="正方形/長方形 154">
          <a:extLst>
            <a:ext uri="{FF2B5EF4-FFF2-40B4-BE49-F238E27FC236}">
              <a16:creationId xmlns:a16="http://schemas.microsoft.com/office/drawing/2014/main" id="{6084934E-CE17-4561-8691-803EF99D1A7F}"/>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6" name="正方形/長方形 155">
          <a:extLst>
            <a:ext uri="{FF2B5EF4-FFF2-40B4-BE49-F238E27FC236}">
              <a16:creationId xmlns:a16="http://schemas.microsoft.com/office/drawing/2014/main" id="{4346CAFD-26B6-46B7-AAAC-E42C929F8217}"/>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7" name="正方形/長方形 156">
          <a:extLst>
            <a:ext uri="{FF2B5EF4-FFF2-40B4-BE49-F238E27FC236}">
              <a16:creationId xmlns:a16="http://schemas.microsoft.com/office/drawing/2014/main" id="{237E9FE3-08FF-4812-9ABA-DE0B32413667}"/>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8" name="正方形/長方形 157">
          <a:extLst>
            <a:ext uri="{FF2B5EF4-FFF2-40B4-BE49-F238E27FC236}">
              <a16:creationId xmlns:a16="http://schemas.microsoft.com/office/drawing/2014/main" id="{8A66BA20-FFBC-420F-8819-858FAC32E309}"/>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9" name="正方形/長方形 158">
          <a:extLst>
            <a:ext uri="{FF2B5EF4-FFF2-40B4-BE49-F238E27FC236}">
              <a16:creationId xmlns:a16="http://schemas.microsoft.com/office/drawing/2014/main" id="{906680C2-8A4C-42D6-B084-906AC6EC46EB}"/>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0" name="正方形/長方形 159">
          <a:extLst>
            <a:ext uri="{FF2B5EF4-FFF2-40B4-BE49-F238E27FC236}">
              <a16:creationId xmlns:a16="http://schemas.microsoft.com/office/drawing/2014/main" id="{ABC87DE4-5329-4A1F-9A79-9FD9C7C26E57}"/>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1" name="正方形/長方形 160">
          <a:extLst>
            <a:ext uri="{FF2B5EF4-FFF2-40B4-BE49-F238E27FC236}">
              <a16:creationId xmlns:a16="http://schemas.microsoft.com/office/drawing/2014/main" id="{167DD17E-CBB0-4292-AB05-385357AA73EA}"/>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2" name="正方形/長方形 161">
          <a:extLst>
            <a:ext uri="{FF2B5EF4-FFF2-40B4-BE49-F238E27FC236}">
              <a16:creationId xmlns:a16="http://schemas.microsoft.com/office/drawing/2014/main" id="{949BBABB-042A-44AB-943D-42AF4D127A6F}"/>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3" name="正方形/長方形 162">
          <a:extLst>
            <a:ext uri="{FF2B5EF4-FFF2-40B4-BE49-F238E27FC236}">
              <a16:creationId xmlns:a16="http://schemas.microsoft.com/office/drawing/2014/main" id="{9305FA24-4F65-4A92-9858-8B5C1A06488E}"/>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4" name="正方形/長方形 163">
          <a:extLst>
            <a:ext uri="{FF2B5EF4-FFF2-40B4-BE49-F238E27FC236}">
              <a16:creationId xmlns:a16="http://schemas.microsoft.com/office/drawing/2014/main" id="{68E75C32-CF07-4607-B684-22D3B6CB661D}"/>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5" name="正方形/長方形 164">
          <a:extLst>
            <a:ext uri="{FF2B5EF4-FFF2-40B4-BE49-F238E27FC236}">
              <a16:creationId xmlns:a16="http://schemas.microsoft.com/office/drawing/2014/main" id="{9C73A2AA-B36C-4D6C-8149-70264489DC77}"/>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6" name="正方形/長方形 165">
          <a:extLst>
            <a:ext uri="{FF2B5EF4-FFF2-40B4-BE49-F238E27FC236}">
              <a16:creationId xmlns:a16="http://schemas.microsoft.com/office/drawing/2014/main" id="{7FA5AE97-9ACB-4C9D-B20E-336C37B79931}"/>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7" name="正方形/長方形 166">
          <a:extLst>
            <a:ext uri="{FF2B5EF4-FFF2-40B4-BE49-F238E27FC236}">
              <a16:creationId xmlns:a16="http://schemas.microsoft.com/office/drawing/2014/main" id="{EA148466-6E70-48EB-8F08-FF79767547B7}"/>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8" name="正方形/長方形 167">
          <a:extLst>
            <a:ext uri="{FF2B5EF4-FFF2-40B4-BE49-F238E27FC236}">
              <a16:creationId xmlns:a16="http://schemas.microsoft.com/office/drawing/2014/main" id="{1E79C240-8C19-44D8-AC26-98239C17E24B}"/>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9" name="正方形/長方形 168">
          <a:extLst>
            <a:ext uri="{FF2B5EF4-FFF2-40B4-BE49-F238E27FC236}">
              <a16:creationId xmlns:a16="http://schemas.microsoft.com/office/drawing/2014/main" id="{DD0CA0EA-A9B9-470C-A525-5C5F295AAAFB}"/>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0" name="正方形/長方形 169">
          <a:extLst>
            <a:ext uri="{FF2B5EF4-FFF2-40B4-BE49-F238E27FC236}">
              <a16:creationId xmlns:a16="http://schemas.microsoft.com/office/drawing/2014/main" id="{1EE8E7BD-017D-4612-84CE-5787E4BB61DF}"/>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1" name="正方形/長方形 170">
          <a:extLst>
            <a:ext uri="{FF2B5EF4-FFF2-40B4-BE49-F238E27FC236}">
              <a16:creationId xmlns:a16="http://schemas.microsoft.com/office/drawing/2014/main" id="{22744BCC-0054-4F9B-9BA8-150BC05EEB9C}"/>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2" name="正方形/長方形 171">
          <a:extLst>
            <a:ext uri="{FF2B5EF4-FFF2-40B4-BE49-F238E27FC236}">
              <a16:creationId xmlns:a16="http://schemas.microsoft.com/office/drawing/2014/main" id="{6584E596-556A-47E6-A3C5-351C27234C03}"/>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3" name="正方形/長方形 172">
          <a:extLst>
            <a:ext uri="{FF2B5EF4-FFF2-40B4-BE49-F238E27FC236}">
              <a16:creationId xmlns:a16="http://schemas.microsoft.com/office/drawing/2014/main" id="{7AF7C284-DF22-4F7D-A43F-CF29528BC248}"/>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4" name="正方形/長方形 173">
          <a:extLst>
            <a:ext uri="{FF2B5EF4-FFF2-40B4-BE49-F238E27FC236}">
              <a16:creationId xmlns:a16="http://schemas.microsoft.com/office/drawing/2014/main" id="{1B9D6F96-AE16-4FA1-A74A-18F7945F608E}"/>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5" name="正方形/長方形 174">
          <a:extLst>
            <a:ext uri="{FF2B5EF4-FFF2-40B4-BE49-F238E27FC236}">
              <a16:creationId xmlns:a16="http://schemas.microsoft.com/office/drawing/2014/main" id="{E238E69D-556B-4AC3-A336-0F1602A6D2FB}"/>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6" name="正方形/長方形 175">
          <a:extLst>
            <a:ext uri="{FF2B5EF4-FFF2-40B4-BE49-F238E27FC236}">
              <a16:creationId xmlns:a16="http://schemas.microsoft.com/office/drawing/2014/main" id="{E0D4D877-D7C8-41BC-A5E9-5EC246F64B61}"/>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7" name="正方形/長方形 176">
          <a:extLst>
            <a:ext uri="{FF2B5EF4-FFF2-40B4-BE49-F238E27FC236}">
              <a16:creationId xmlns:a16="http://schemas.microsoft.com/office/drawing/2014/main" id="{FDB2B8A8-D339-4B0F-9772-F06644AB4291}"/>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8" name="テキスト ボックス 177">
          <a:extLst>
            <a:ext uri="{FF2B5EF4-FFF2-40B4-BE49-F238E27FC236}">
              <a16:creationId xmlns:a16="http://schemas.microsoft.com/office/drawing/2014/main" id="{342FAB14-DEDF-4DEE-BB81-A39B39C24BC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9" name="直線コネクタ 178">
          <a:extLst>
            <a:ext uri="{FF2B5EF4-FFF2-40B4-BE49-F238E27FC236}">
              <a16:creationId xmlns:a16="http://schemas.microsoft.com/office/drawing/2014/main" id="{1E98771F-45FC-4870-8035-EA76D3B37B5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80" name="テキスト ボックス 179">
          <a:extLst>
            <a:ext uri="{FF2B5EF4-FFF2-40B4-BE49-F238E27FC236}">
              <a16:creationId xmlns:a16="http://schemas.microsoft.com/office/drawing/2014/main" id="{B8593699-F435-4199-AE81-93D22EA3CAEF}"/>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1" name="直線コネクタ 180">
          <a:extLst>
            <a:ext uri="{FF2B5EF4-FFF2-40B4-BE49-F238E27FC236}">
              <a16:creationId xmlns:a16="http://schemas.microsoft.com/office/drawing/2014/main" id="{29B34C50-1CF9-40F9-B7BE-B4489C7F9253}"/>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182" name="テキスト ボックス 181">
          <a:extLst>
            <a:ext uri="{FF2B5EF4-FFF2-40B4-BE49-F238E27FC236}">
              <a16:creationId xmlns:a16="http://schemas.microsoft.com/office/drawing/2014/main" id="{6BD0E434-228A-4316-9E6E-347401638832}"/>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3" name="直線コネクタ 182">
          <a:extLst>
            <a:ext uri="{FF2B5EF4-FFF2-40B4-BE49-F238E27FC236}">
              <a16:creationId xmlns:a16="http://schemas.microsoft.com/office/drawing/2014/main" id="{7C308C74-A071-4470-BE1B-960CFEF0D576}"/>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4" name="テキスト ボックス 183">
          <a:extLst>
            <a:ext uri="{FF2B5EF4-FFF2-40B4-BE49-F238E27FC236}">
              <a16:creationId xmlns:a16="http://schemas.microsoft.com/office/drawing/2014/main" id="{0FC69F9C-71ED-4C62-9951-DE82F2456B80}"/>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5" name="直線コネクタ 184">
          <a:extLst>
            <a:ext uri="{FF2B5EF4-FFF2-40B4-BE49-F238E27FC236}">
              <a16:creationId xmlns:a16="http://schemas.microsoft.com/office/drawing/2014/main" id="{7BCABC8A-BCC8-42A9-899E-CC780498648C}"/>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6" name="テキスト ボックス 185">
          <a:extLst>
            <a:ext uri="{FF2B5EF4-FFF2-40B4-BE49-F238E27FC236}">
              <a16:creationId xmlns:a16="http://schemas.microsoft.com/office/drawing/2014/main" id="{B0B2F853-DBFE-4262-965E-6ADAA2EB5401}"/>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7" name="直線コネクタ 186">
          <a:extLst>
            <a:ext uri="{FF2B5EF4-FFF2-40B4-BE49-F238E27FC236}">
              <a16:creationId xmlns:a16="http://schemas.microsoft.com/office/drawing/2014/main" id="{948FD78E-6B9D-41FC-B470-21F6BE732BB5}"/>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8" name="テキスト ボックス 187">
          <a:extLst>
            <a:ext uri="{FF2B5EF4-FFF2-40B4-BE49-F238E27FC236}">
              <a16:creationId xmlns:a16="http://schemas.microsoft.com/office/drawing/2014/main" id="{16B99BB1-494B-49F4-BD98-1EEE05BD0E24}"/>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89" name="直線コネクタ 188">
          <a:extLst>
            <a:ext uri="{FF2B5EF4-FFF2-40B4-BE49-F238E27FC236}">
              <a16:creationId xmlns:a16="http://schemas.microsoft.com/office/drawing/2014/main" id="{DACA4DA7-37FB-4644-B5A0-14E5B52B8205}"/>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190" name="テキスト ボックス 189">
          <a:extLst>
            <a:ext uri="{FF2B5EF4-FFF2-40B4-BE49-F238E27FC236}">
              <a16:creationId xmlns:a16="http://schemas.microsoft.com/office/drawing/2014/main" id="{B6DB3E84-C345-4D40-8F3E-1364C287EC53}"/>
            </a:ext>
          </a:extLst>
        </xdr:cNvPr>
        <xdr:cNvSpPr txBox="1"/>
      </xdr:nvSpPr>
      <xdr:spPr>
        <a:xfrm>
          <a:off x="10906911" y="5375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1" name="直線コネクタ 190">
          <a:extLst>
            <a:ext uri="{FF2B5EF4-FFF2-40B4-BE49-F238E27FC236}">
              <a16:creationId xmlns:a16="http://schemas.microsoft.com/office/drawing/2014/main" id="{6AEE0589-8C03-47C7-BFB0-95051496226A}"/>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92" name="【認定こども園・幼稚園・保育所】&#10;有形固定資産減価償却率グラフ枠">
          <a:extLst>
            <a:ext uri="{FF2B5EF4-FFF2-40B4-BE49-F238E27FC236}">
              <a16:creationId xmlns:a16="http://schemas.microsoft.com/office/drawing/2014/main" id="{FF0F0C22-7B61-449C-8910-07B79C9F361C}"/>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193" name="直線コネクタ 192">
          <a:extLst>
            <a:ext uri="{FF2B5EF4-FFF2-40B4-BE49-F238E27FC236}">
              <a16:creationId xmlns:a16="http://schemas.microsoft.com/office/drawing/2014/main" id="{BEE4BF0B-7EED-4B52-9E93-6DD59379A2AF}"/>
            </a:ext>
          </a:extLst>
        </xdr:cNvPr>
        <xdr:cNvCxnSpPr/>
      </xdr:nvCxnSpPr>
      <xdr:spPr>
        <a:xfrm flipV="1">
          <a:off x="14699614" y="551180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194" name="【認定こども園・幼稚園・保育所】&#10;有形固定資産減価償却率最小値テキスト">
          <a:extLst>
            <a:ext uri="{FF2B5EF4-FFF2-40B4-BE49-F238E27FC236}">
              <a16:creationId xmlns:a16="http://schemas.microsoft.com/office/drawing/2014/main" id="{722151A9-4168-497F-B5B2-590AA877C6BE}"/>
            </a:ext>
          </a:extLst>
        </xdr:cNvPr>
        <xdr:cNvSpPr txBox="1"/>
      </xdr:nvSpPr>
      <xdr:spPr>
        <a:xfrm>
          <a:off x="14738350"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195" name="直線コネクタ 194">
          <a:extLst>
            <a:ext uri="{FF2B5EF4-FFF2-40B4-BE49-F238E27FC236}">
              <a16:creationId xmlns:a16="http://schemas.microsoft.com/office/drawing/2014/main" id="{249BE344-BF76-465B-94B4-E8447B4FE2FA}"/>
            </a:ext>
          </a:extLst>
        </xdr:cNvPr>
        <xdr:cNvCxnSpPr/>
      </xdr:nvCxnSpPr>
      <xdr:spPr>
        <a:xfrm>
          <a:off x="14611350" y="673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196" name="【認定こども園・幼稚園・保育所】&#10;有形固定資産減価償却率最大値テキスト">
          <a:extLst>
            <a:ext uri="{FF2B5EF4-FFF2-40B4-BE49-F238E27FC236}">
              <a16:creationId xmlns:a16="http://schemas.microsoft.com/office/drawing/2014/main" id="{D07934CE-0D8B-45D8-8E27-EEE7AC5FAF4F}"/>
            </a:ext>
          </a:extLst>
        </xdr:cNvPr>
        <xdr:cNvSpPr txBox="1"/>
      </xdr:nvSpPr>
      <xdr:spPr>
        <a:xfrm>
          <a:off x="14738350" y="5293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197" name="直線コネクタ 196">
          <a:extLst>
            <a:ext uri="{FF2B5EF4-FFF2-40B4-BE49-F238E27FC236}">
              <a16:creationId xmlns:a16="http://schemas.microsoft.com/office/drawing/2014/main" id="{BD1F982B-7637-4837-A347-63BEECED7040}"/>
            </a:ext>
          </a:extLst>
        </xdr:cNvPr>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198" name="【認定こども園・幼稚園・保育所】&#10;有形固定資産減価償却率平均値テキスト">
          <a:extLst>
            <a:ext uri="{FF2B5EF4-FFF2-40B4-BE49-F238E27FC236}">
              <a16:creationId xmlns:a16="http://schemas.microsoft.com/office/drawing/2014/main" id="{EC0F390E-A683-4C43-9DFA-0F766A488DF7}"/>
            </a:ext>
          </a:extLst>
        </xdr:cNvPr>
        <xdr:cNvSpPr txBox="1"/>
      </xdr:nvSpPr>
      <xdr:spPr>
        <a:xfrm>
          <a:off x="14738350" y="5889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199" name="フローチャート: 判断 198">
          <a:extLst>
            <a:ext uri="{FF2B5EF4-FFF2-40B4-BE49-F238E27FC236}">
              <a16:creationId xmlns:a16="http://schemas.microsoft.com/office/drawing/2014/main" id="{BC763C62-E410-47C0-94B6-7C27F7FA148D}"/>
            </a:ext>
          </a:extLst>
        </xdr:cNvPr>
        <xdr:cNvSpPr/>
      </xdr:nvSpPr>
      <xdr:spPr>
        <a:xfrm>
          <a:off x="14649450" y="60312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200" name="フローチャート: 判断 199">
          <a:extLst>
            <a:ext uri="{FF2B5EF4-FFF2-40B4-BE49-F238E27FC236}">
              <a16:creationId xmlns:a16="http://schemas.microsoft.com/office/drawing/2014/main" id="{62218D60-B9B7-422B-8EC2-9B5B1BE3203E}"/>
            </a:ext>
          </a:extLst>
        </xdr:cNvPr>
        <xdr:cNvSpPr/>
      </xdr:nvSpPr>
      <xdr:spPr>
        <a:xfrm>
          <a:off x="1388745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201" name="フローチャート: 判断 200">
          <a:extLst>
            <a:ext uri="{FF2B5EF4-FFF2-40B4-BE49-F238E27FC236}">
              <a16:creationId xmlns:a16="http://schemas.microsoft.com/office/drawing/2014/main" id="{C1C62127-4C3C-4863-B172-1ECEE1A33E12}"/>
            </a:ext>
          </a:extLst>
        </xdr:cNvPr>
        <xdr:cNvSpPr/>
      </xdr:nvSpPr>
      <xdr:spPr>
        <a:xfrm>
          <a:off x="13093700" y="59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202" name="フローチャート: 判断 201">
          <a:extLst>
            <a:ext uri="{FF2B5EF4-FFF2-40B4-BE49-F238E27FC236}">
              <a16:creationId xmlns:a16="http://schemas.microsoft.com/office/drawing/2014/main" id="{FDF07738-835A-4634-9536-3DE5D31CB90C}"/>
            </a:ext>
          </a:extLst>
        </xdr:cNvPr>
        <xdr:cNvSpPr/>
      </xdr:nvSpPr>
      <xdr:spPr>
        <a:xfrm>
          <a:off x="12299950" y="6116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203" name="フローチャート: 判断 202">
          <a:extLst>
            <a:ext uri="{FF2B5EF4-FFF2-40B4-BE49-F238E27FC236}">
              <a16:creationId xmlns:a16="http://schemas.microsoft.com/office/drawing/2014/main" id="{891B3129-287D-4703-B5F8-804C4F501E86}"/>
            </a:ext>
          </a:extLst>
        </xdr:cNvPr>
        <xdr:cNvSpPr/>
      </xdr:nvSpPr>
      <xdr:spPr>
        <a:xfrm>
          <a:off x="1148715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04" name="テキスト ボックス 203">
          <a:extLst>
            <a:ext uri="{FF2B5EF4-FFF2-40B4-BE49-F238E27FC236}">
              <a16:creationId xmlns:a16="http://schemas.microsoft.com/office/drawing/2014/main" id="{E4861FD5-9FB2-4691-8D11-D1744D4BD388}"/>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5" name="テキスト ボックス 204">
          <a:extLst>
            <a:ext uri="{FF2B5EF4-FFF2-40B4-BE49-F238E27FC236}">
              <a16:creationId xmlns:a16="http://schemas.microsoft.com/office/drawing/2014/main" id="{750EE8E6-1E87-4F64-967C-F83D16583521}"/>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6" name="テキスト ボックス 205">
          <a:extLst>
            <a:ext uri="{FF2B5EF4-FFF2-40B4-BE49-F238E27FC236}">
              <a16:creationId xmlns:a16="http://schemas.microsoft.com/office/drawing/2014/main" id="{9C454FB8-6118-4C6A-BB93-A5AA624BB282}"/>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7" name="テキスト ボックス 206">
          <a:extLst>
            <a:ext uri="{FF2B5EF4-FFF2-40B4-BE49-F238E27FC236}">
              <a16:creationId xmlns:a16="http://schemas.microsoft.com/office/drawing/2014/main" id="{957E1A63-EC9C-4F9A-9A6A-6E2308DEF44B}"/>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8" name="テキスト ボックス 207">
          <a:extLst>
            <a:ext uri="{FF2B5EF4-FFF2-40B4-BE49-F238E27FC236}">
              <a16:creationId xmlns:a16="http://schemas.microsoft.com/office/drawing/2014/main" id="{717F6BB1-A2EB-48BF-B2E3-63412BC8C41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147320</xdr:rowOff>
    </xdr:from>
    <xdr:to>
      <xdr:col>85</xdr:col>
      <xdr:colOff>177800</xdr:colOff>
      <xdr:row>40</xdr:row>
      <xdr:rowOff>77470</xdr:rowOff>
    </xdr:to>
    <xdr:sp macro="" textlink="">
      <xdr:nvSpPr>
        <xdr:cNvPr id="209" name="楕円 208">
          <a:extLst>
            <a:ext uri="{FF2B5EF4-FFF2-40B4-BE49-F238E27FC236}">
              <a16:creationId xmlns:a16="http://schemas.microsoft.com/office/drawing/2014/main" id="{50BA6B71-352F-4807-BAD1-578B6635CDED}"/>
            </a:ext>
          </a:extLst>
        </xdr:cNvPr>
        <xdr:cNvSpPr/>
      </xdr:nvSpPr>
      <xdr:spPr>
        <a:xfrm>
          <a:off x="14649450" y="65925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62247</xdr:rowOff>
    </xdr:from>
    <xdr:ext cx="405111" cy="259045"/>
    <xdr:sp macro="" textlink="">
      <xdr:nvSpPr>
        <xdr:cNvPr id="210" name="【認定こども園・幼稚園・保育所】&#10;有形固定資産減価償却率該当値テキスト">
          <a:extLst>
            <a:ext uri="{FF2B5EF4-FFF2-40B4-BE49-F238E27FC236}">
              <a16:creationId xmlns:a16="http://schemas.microsoft.com/office/drawing/2014/main" id="{0412F922-9D17-49E9-8DB8-F3E5FD289174}"/>
            </a:ext>
          </a:extLst>
        </xdr:cNvPr>
        <xdr:cNvSpPr txBox="1"/>
      </xdr:nvSpPr>
      <xdr:spPr>
        <a:xfrm>
          <a:off x="1473835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143527</xdr:rowOff>
    </xdr:from>
    <xdr:ext cx="405111" cy="259045"/>
    <xdr:sp macro="" textlink="">
      <xdr:nvSpPr>
        <xdr:cNvPr id="211" name="n_1aveValue【認定こども園・幼稚園・保育所】&#10;有形固定資産減価償却率">
          <a:extLst>
            <a:ext uri="{FF2B5EF4-FFF2-40B4-BE49-F238E27FC236}">
              <a16:creationId xmlns:a16="http://schemas.microsoft.com/office/drawing/2014/main" id="{A38629EA-9FA7-408E-998F-092CF5B0120A}"/>
            </a:ext>
          </a:extLst>
        </xdr:cNvPr>
        <xdr:cNvSpPr txBox="1"/>
      </xdr:nvSpPr>
      <xdr:spPr>
        <a:xfrm>
          <a:off x="137420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212" name="n_2aveValue【認定こども園・幼稚園・保育所】&#10;有形固定資産減価償却率">
          <a:extLst>
            <a:ext uri="{FF2B5EF4-FFF2-40B4-BE49-F238E27FC236}">
              <a16:creationId xmlns:a16="http://schemas.microsoft.com/office/drawing/2014/main" id="{B1AD80E0-EBD0-49DA-A469-CC83ECB56458}"/>
            </a:ext>
          </a:extLst>
        </xdr:cNvPr>
        <xdr:cNvSpPr txBox="1"/>
      </xdr:nvSpPr>
      <xdr:spPr>
        <a:xfrm>
          <a:off x="12960994" y="577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213" name="n_3aveValue【認定こども園・幼稚園・保育所】&#10;有形固定資産減価償却率">
          <a:extLst>
            <a:ext uri="{FF2B5EF4-FFF2-40B4-BE49-F238E27FC236}">
              <a16:creationId xmlns:a16="http://schemas.microsoft.com/office/drawing/2014/main" id="{47D8DBF8-5CD2-4974-8B9F-C5D35D2D3090}"/>
            </a:ext>
          </a:extLst>
        </xdr:cNvPr>
        <xdr:cNvSpPr txBox="1"/>
      </xdr:nvSpPr>
      <xdr:spPr>
        <a:xfrm>
          <a:off x="121672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214" name="n_4aveValue【認定こども園・幼稚園・保育所】&#10;有形固定資産減価償却率">
          <a:extLst>
            <a:ext uri="{FF2B5EF4-FFF2-40B4-BE49-F238E27FC236}">
              <a16:creationId xmlns:a16="http://schemas.microsoft.com/office/drawing/2014/main" id="{F37F4E16-14D8-4A9E-9E70-EC4678611C23}"/>
            </a:ext>
          </a:extLst>
        </xdr:cNvPr>
        <xdr:cNvSpPr txBox="1"/>
      </xdr:nvSpPr>
      <xdr:spPr>
        <a:xfrm>
          <a:off x="113544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5" name="正方形/長方形 214">
          <a:extLst>
            <a:ext uri="{FF2B5EF4-FFF2-40B4-BE49-F238E27FC236}">
              <a16:creationId xmlns:a16="http://schemas.microsoft.com/office/drawing/2014/main" id="{BC219455-AED7-4460-B374-D42154634632}"/>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6" name="正方形/長方形 215">
          <a:extLst>
            <a:ext uri="{FF2B5EF4-FFF2-40B4-BE49-F238E27FC236}">
              <a16:creationId xmlns:a16="http://schemas.microsoft.com/office/drawing/2014/main" id="{5FCE1F1E-3A56-40F4-8EEE-AD91B99CB81B}"/>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7" name="正方形/長方形 216">
          <a:extLst>
            <a:ext uri="{FF2B5EF4-FFF2-40B4-BE49-F238E27FC236}">
              <a16:creationId xmlns:a16="http://schemas.microsoft.com/office/drawing/2014/main" id="{2F8F591A-0222-4223-9B58-B3A1862E964C}"/>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8" name="正方形/長方形 217">
          <a:extLst>
            <a:ext uri="{FF2B5EF4-FFF2-40B4-BE49-F238E27FC236}">
              <a16:creationId xmlns:a16="http://schemas.microsoft.com/office/drawing/2014/main" id="{D53193D4-6AB8-4982-821F-AEF475109841}"/>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9" name="正方形/長方形 218">
          <a:extLst>
            <a:ext uri="{FF2B5EF4-FFF2-40B4-BE49-F238E27FC236}">
              <a16:creationId xmlns:a16="http://schemas.microsoft.com/office/drawing/2014/main" id="{DA25EFF3-5300-45F9-BA68-681058BF795F}"/>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0" name="正方形/長方形 219">
          <a:extLst>
            <a:ext uri="{FF2B5EF4-FFF2-40B4-BE49-F238E27FC236}">
              <a16:creationId xmlns:a16="http://schemas.microsoft.com/office/drawing/2014/main" id="{F9F62B1C-7F24-4A57-9BC7-1138AF89232A}"/>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1" name="正方形/長方形 220">
          <a:extLst>
            <a:ext uri="{FF2B5EF4-FFF2-40B4-BE49-F238E27FC236}">
              <a16:creationId xmlns:a16="http://schemas.microsoft.com/office/drawing/2014/main" id="{D3257567-0A92-43E5-B9B9-370E9799A276}"/>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2" name="正方形/長方形 221">
          <a:extLst>
            <a:ext uri="{FF2B5EF4-FFF2-40B4-BE49-F238E27FC236}">
              <a16:creationId xmlns:a16="http://schemas.microsoft.com/office/drawing/2014/main" id="{C1C3A0A6-27B7-4306-8F88-594B3A170743}"/>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3" name="テキスト ボックス 222">
          <a:extLst>
            <a:ext uri="{FF2B5EF4-FFF2-40B4-BE49-F238E27FC236}">
              <a16:creationId xmlns:a16="http://schemas.microsoft.com/office/drawing/2014/main" id="{7EDB3CD9-A3A2-420C-BDAE-47B53E688D2F}"/>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4" name="直線コネクタ 223">
          <a:extLst>
            <a:ext uri="{FF2B5EF4-FFF2-40B4-BE49-F238E27FC236}">
              <a16:creationId xmlns:a16="http://schemas.microsoft.com/office/drawing/2014/main" id="{3515705F-DE96-4562-AD82-16C24C394DA2}"/>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25" name="直線コネクタ 224">
          <a:extLst>
            <a:ext uri="{FF2B5EF4-FFF2-40B4-BE49-F238E27FC236}">
              <a16:creationId xmlns:a16="http://schemas.microsoft.com/office/drawing/2014/main" id="{46E00AE2-57AA-4535-B0D7-C7067008D0E5}"/>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226" name="テキスト ボックス 225">
          <a:extLst>
            <a:ext uri="{FF2B5EF4-FFF2-40B4-BE49-F238E27FC236}">
              <a16:creationId xmlns:a16="http://schemas.microsoft.com/office/drawing/2014/main" id="{B6FCAE72-B7F9-47FE-9027-B1DF7C089D5C}"/>
            </a:ext>
          </a:extLst>
        </xdr:cNvPr>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27" name="直線コネクタ 226">
          <a:extLst>
            <a:ext uri="{FF2B5EF4-FFF2-40B4-BE49-F238E27FC236}">
              <a16:creationId xmlns:a16="http://schemas.microsoft.com/office/drawing/2014/main" id="{AEF3A9FD-C132-4D6E-92FF-CE340E056D63}"/>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228" name="テキスト ボックス 227">
          <a:extLst>
            <a:ext uri="{FF2B5EF4-FFF2-40B4-BE49-F238E27FC236}">
              <a16:creationId xmlns:a16="http://schemas.microsoft.com/office/drawing/2014/main" id="{0268A7E6-0572-4B3E-BC41-E201A86CE152}"/>
            </a:ext>
          </a:extLst>
        </xdr:cNvPr>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29" name="直線コネクタ 228">
          <a:extLst>
            <a:ext uri="{FF2B5EF4-FFF2-40B4-BE49-F238E27FC236}">
              <a16:creationId xmlns:a16="http://schemas.microsoft.com/office/drawing/2014/main" id="{FF019C20-5759-4B97-A599-0900B6BE9F42}"/>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230" name="テキスト ボックス 229">
          <a:extLst>
            <a:ext uri="{FF2B5EF4-FFF2-40B4-BE49-F238E27FC236}">
              <a16:creationId xmlns:a16="http://schemas.microsoft.com/office/drawing/2014/main" id="{C0D313FE-B206-4EC6-9026-4F6036C872A9}"/>
            </a:ext>
          </a:extLst>
        </xdr:cNvPr>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31" name="直線コネクタ 230">
          <a:extLst>
            <a:ext uri="{FF2B5EF4-FFF2-40B4-BE49-F238E27FC236}">
              <a16:creationId xmlns:a16="http://schemas.microsoft.com/office/drawing/2014/main" id="{5E199EA9-C011-445B-BEBB-B5F58C31DC40}"/>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232" name="テキスト ボックス 231">
          <a:extLst>
            <a:ext uri="{FF2B5EF4-FFF2-40B4-BE49-F238E27FC236}">
              <a16:creationId xmlns:a16="http://schemas.microsoft.com/office/drawing/2014/main" id="{E1C533D0-7350-401F-92A7-1F725E5CD6C7}"/>
            </a:ext>
          </a:extLst>
        </xdr:cNvPr>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33" name="直線コネクタ 232">
          <a:extLst>
            <a:ext uri="{FF2B5EF4-FFF2-40B4-BE49-F238E27FC236}">
              <a16:creationId xmlns:a16="http://schemas.microsoft.com/office/drawing/2014/main" id="{96BCDE7E-6D72-4F36-8A2B-E8471151B22F}"/>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234" name="テキスト ボックス 233">
          <a:extLst>
            <a:ext uri="{FF2B5EF4-FFF2-40B4-BE49-F238E27FC236}">
              <a16:creationId xmlns:a16="http://schemas.microsoft.com/office/drawing/2014/main" id="{0FB9FFB2-01AE-47E8-BA80-185F7C846117}"/>
            </a:ext>
          </a:extLst>
        </xdr:cNvPr>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35" name="直線コネクタ 234">
          <a:extLst>
            <a:ext uri="{FF2B5EF4-FFF2-40B4-BE49-F238E27FC236}">
              <a16:creationId xmlns:a16="http://schemas.microsoft.com/office/drawing/2014/main" id="{1A65B9E7-6885-4D31-8040-72C6A681D746}"/>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236" name="テキスト ボックス 235">
          <a:extLst>
            <a:ext uri="{FF2B5EF4-FFF2-40B4-BE49-F238E27FC236}">
              <a16:creationId xmlns:a16="http://schemas.microsoft.com/office/drawing/2014/main" id="{7EAD7316-D10B-427B-8D99-07A4F8DAB1BE}"/>
            </a:ext>
          </a:extLst>
        </xdr:cNvPr>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7" name="直線コネクタ 236">
          <a:extLst>
            <a:ext uri="{FF2B5EF4-FFF2-40B4-BE49-F238E27FC236}">
              <a16:creationId xmlns:a16="http://schemas.microsoft.com/office/drawing/2014/main" id="{67F86EFB-D25A-4375-8915-564C085B800A}"/>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38" name="テキスト ボックス 237">
          <a:extLst>
            <a:ext uri="{FF2B5EF4-FFF2-40B4-BE49-F238E27FC236}">
              <a16:creationId xmlns:a16="http://schemas.microsoft.com/office/drawing/2014/main" id="{F6B04196-0568-421A-A2BF-ED3A2558D44F}"/>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9" name="【認定こども園・幼稚園・保育所】&#10;一人当たり面積グラフ枠">
          <a:extLst>
            <a:ext uri="{FF2B5EF4-FFF2-40B4-BE49-F238E27FC236}">
              <a16:creationId xmlns:a16="http://schemas.microsoft.com/office/drawing/2014/main" id="{CAF6A306-614E-48F5-BBA6-50789B5EA13B}"/>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240" name="直線コネクタ 239">
          <a:extLst>
            <a:ext uri="{FF2B5EF4-FFF2-40B4-BE49-F238E27FC236}">
              <a16:creationId xmlns:a16="http://schemas.microsoft.com/office/drawing/2014/main" id="{A50CF827-D15A-4832-B279-EC6385D7F97B}"/>
            </a:ext>
          </a:extLst>
        </xdr:cNvPr>
        <xdr:cNvCxnSpPr/>
      </xdr:nvCxnSpPr>
      <xdr:spPr>
        <a:xfrm flipV="1">
          <a:off x="19951064" y="5527040"/>
          <a:ext cx="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241" name="【認定こども園・幼稚園・保育所】&#10;一人当たり面積最小値テキスト">
          <a:extLst>
            <a:ext uri="{FF2B5EF4-FFF2-40B4-BE49-F238E27FC236}">
              <a16:creationId xmlns:a16="http://schemas.microsoft.com/office/drawing/2014/main" id="{8E405F4E-A727-47D0-94E1-329581040263}"/>
            </a:ext>
          </a:extLst>
        </xdr:cNvPr>
        <xdr:cNvSpPr txBox="1"/>
      </xdr:nvSpPr>
      <xdr:spPr>
        <a:xfrm>
          <a:off x="19989800" y="688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242" name="直線コネクタ 241">
          <a:extLst>
            <a:ext uri="{FF2B5EF4-FFF2-40B4-BE49-F238E27FC236}">
              <a16:creationId xmlns:a16="http://schemas.microsoft.com/office/drawing/2014/main" id="{FF405E95-98D1-4FCE-91E2-8FB5761913BA}"/>
            </a:ext>
          </a:extLst>
        </xdr:cNvPr>
        <xdr:cNvCxnSpPr/>
      </xdr:nvCxnSpPr>
      <xdr:spPr>
        <a:xfrm>
          <a:off x="19881850" y="6878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243" name="【認定こども園・幼稚園・保育所】&#10;一人当たり面積最大値テキスト">
          <a:extLst>
            <a:ext uri="{FF2B5EF4-FFF2-40B4-BE49-F238E27FC236}">
              <a16:creationId xmlns:a16="http://schemas.microsoft.com/office/drawing/2014/main" id="{BC744D31-F2EF-45A8-B4C7-DF3D0F4E0D69}"/>
            </a:ext>
          </a:extLst>
        </xdr:cNvPr>
        <xdr:cNvSpPr txBox="1"/>
      </xdr:nvSpPr>
      <xdr:spPr>
        <a:xfrm>
          <a:off x="19989800" y="530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244" name="直線コネクタ 243">
          <a:extLst>
            <a:ext uri="{FF2B5EF4-FFF2-40B4-BE49-F238E27FC236}">
              <a16:creationId xmlns:a16="http://schemas.microsoft.com/office/drawing/2014/main" id="{FC77B283-653D-4978-8B73-D1F90DC4514F}"/>
            </a:ext>
          </a:extLst>
        </xdr:cNvPr>
        <xdr:cNvCxnSpPr/>
      </xdr:nvCxnSpPr>
      <xdr:spPr>
        <a:xfrm>
          <a:off x="19881850" y="55270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132642</xdr:rowOff>
    </xdr:from>
    <xdr:ext cx="469744" cy="259045"/>
    <xdr:sp macro="" textlink="">
      <xdr:nvSpPr>
        <xdr:cNvPr id="245" name="【認定こども園・幼稚園・保育所】&#10;一人当たり面積平均値テキスト">
          <a:extLst>
            <a:ext uri="{FF2B5EF4-FFF2-40B4-BE49-F238E27FC236}">
              <a16:creationId xmlns:a16="http://schemas.microsoft.com/office/drawing/2014/main" id="{9D86DFE3-259C-4296-87A2-C50C3604020B}"/>
            </a:ext>
          </a:extLst>
        </xdr:cNvPr>
        <xdr:cNvSpPr txBox="1"/>
      </xdr:nvSpPr>
      <xdr:spPr>
        <a:xfrm>
          <a:off x="19989800" y="641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246" name="フローチャート: 判断 245">
          <a:extLst>
            <a:ext uri="{FF2B5EF4-FFF2-40B4-BE49-F238E27FC236}">
              <a16:creationId xmlns:a16="http://schemas.microsoft.com/office/drawing/2014/main" id="{4D15AFC2-963D-4B17-8FD3-42A7E36A7810}"/>
            </a:ext>
          </a:extLst>
        </xdr:cNvPr>
        <xdr:cNvSpPr/>
      </xdr:nvSpPr>
      <xdr:spPr>
        <a:xfrm>
          <a:off x="19900900" y="6555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247" name="フローチャート: 判断 246">
          <a:extLst>
            <a:ext uri="{FF2B5EF4-FFF2-40B4-BE49-F238E27FC236}">
              <a16:creationId xmlns:a16="http://schemas.microsoft.com/office/drawing/2014/main" id="{6185D997-75E8-4908-B010-A85D5370BC1D}"/>
            </a:ext>
          </a:extLst>
        </xdr:cNvPr>
        <xdr:cNvSpPr/>
      </xdr:nvSpPr>
      <xdr:spPr>
        <a:xfrm>
          <a:off x="19157950" y="65267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248" name="フローチャート: 判断 247">
          <a:extLst>
            <a:ext uri="{FF2B5EF4-FFF2-40B4-BE49-F238E27FC236}">
              <a16:creationId xmlns:a16="http://schemas.microsoft.com/office/drawing/2014/main" id="{3AC902DC-563C-424F-865F-246B8F62E091}"/>
            </a:ext>
          </a:extLst>
        </xdr:cNvPr>
        <xdr:cNvSpPr/>
      </xdr:nvSpPr>
      <xdr:spPr>
        <a:xfrm>
          <a:off x="18345150" y="6547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249" name="フローチャート: 判断 248">
          <a:extLst>
            <a:ext uri="{FF2B5EF4-FFF2-40B4-BE49-F238E27FC236}">
              <a16:creationId xmlns:a16="http://schemas.microsoft.com/office/drawing/2014/main" id="{57F538C3-C181-4EFD-90F1-240B3D79E969}"/>
            </a:ext>
          </a:extLst>
        </xdr:cNvPr>
        <xdr:cNvSpPr/>
      </xdr:nvSpPr>
      <xdr:spPr>
        <a:xfrm>
          <a:off x="17551400" y="65561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250" name="フローチャート: 判断 249">
          <a:extLst>
            <a:ext uri="{FF2B5EF4-FFF2-40B4-BE49-F238E27FC236}">
              <a16:creationId xmlns:a16="http://schemas.microsoft.com/office/drawing/2014/main" id="{39107F65-4455-47A6-A32F-0A3C3F9E7C1C}"/>
            </a:ext>
          </a:extLst>
        </xdr:cNvPr>
        <xdr:cNvSpPr/>
      </xdr:nvSpPr>
      <xdr:spPr>
        <a:xfrm>
          <a:off x="16757650" y="65582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51" name="テキスト ボックス 250">
          <a:extLst>
            <a:ext uri="{FF2B5EF4-FFF2-40B4-BE49-F238E27FC236}">
              <a16:creationId xmlns:a16="http://schemas.microsoft.com/office/drawing/2014/main" id="{615B65CD-D1B1-43E9-ABB7-0B08719B4C7E}"/>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2" name="テキスト ボックス 251">
          <a:extLst>
            <a:ext uri="{FF2B5EF4-FFF2-40B4-BE49-F238E27FC236}">
              <a16:creationId xmlns:a16="http://schemas.microsoft.com/office/drawing/2014/main" id="{3EC01832-6B52-474F-983A-C82F7BDE4193}"/>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3" name="テキスト ボックス 252">
          <a:extLst>
            <a:ext uri="{FF2B5EF4-FFF2-40B4-BE49-F238E27FC236}">
              <a16:creationId xmlns:a16="http://schemas.microsoft.com/office/drawing/2014/main" id="{0D63C498-F70F-4AA5-A37D-71E767F7DDC9}"/>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4" name="テキスト ボックス 253">
          <a:extLst>
            <a:ext uri="{FF2B5EF4-FFF2-40B4-BE49-F238E27FC236}">
              <a16:creationId xmlns:a16="http://schemas.microsoft.com/office/drawing/2014/main" id="{DD86B09D-F4C6-4EBB-ACE1-D157A70FF259}"/>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5" name="テキスト ボックス 254">
          <a:extLst>
            <a:ext uri="{FF2B5EF4-FFF2-40B4-BE49-F238E27FC236}">
              <a16:creationId xmlns:a16="http://schemas.microsoft.com/office/drawing/2014/main" id="{84546BE0-039D-41EA-8B88-37334BF35A29}"/>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41184</xdr:rowOff>
    </xdr:from>
    <xdr:to>
      <xdr:col>116</xdr:col>
      <xdr:colOff>114300</xdr:colOff>
      <xdr:row>41</xdr:row>
      <xdr:rowOff>142784</xdr:rowOff>
    </xdr:to>
    <xdr:sp macro="" textlink="">
      <xdr:nvSpPr>
        <xdr:cNvPr id="256" name="楕円 255">
          <a:extLst>
            <a:ext uri="{FF2B5EF4-FFF2-40B4-BE49-F238E27FC236}">
              <a16:creationId xmlns:a16="http://schemas.microsoft.com/office/drawing/2014/main" id="{9C8E8B46-59EC-4F46-BF83-0AA35524F54B}"/>
            </a:ext>
          </a:extLst>
        </xdr:cNvPr>
        <xdr:cNvSpPr/>
      </xdr:nvSpPr>
      <xdr:spPr>
        <a:xfrm>
          <a:off x="19900900" y="681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127561</xdr:rowOff>
    </xdr:from>
    <xdr:ext cx="469744" cy="259045"/>
    <xdr:sp macro="" textlink="">
      <xdr:nvSpPr>
        <xdr:cNvPr id="257" name="【認定こども園・幼稚園・保育所】&#10;一人当たり面積該当値テキスト">
          <a:extLst>
            <a:ext uri="{FF2B5EF4-FFF2-40B4-BE49-F238E27FC236}">
              <a16:creationId xmlns:a16="http://schemas.microsoft.com/office/drawing/2014/main" id="{6103155E-9904-402B-95C2-48AD21FF8FAF}"/>
            </a:ext>
          </a:extLst>
        </xdr:cNvPr>
        <xdr:cNvSpPr txBox="1"/>
      </xdr:nvSpPr>
      <xdr:spPr>
        <a:xfrm>
          <a:off x="19989800" y="673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28139</xdr:rowOff>
    </xdr:from>
    <xdr:ext cx="469744" cy="259045"/>
    <xdr:sp macro="" textlink="">
      <xdr:nvSpPr>
        <xdr:cNvPr id="258" name="n_1aveValue【認定こども園・幼稚園・保育所】&#10;一人当たり面積">
          <a:extLst>
            <a:ext uri="{FF2B5EF4-FFF2-40B4-BE49-F238E27FC236}">
              <a16:creationId xmlns:a16="http://schemas.microsoft.com/office/drawing/2014/main" id="{FE4D7E80-C783-4977-ACB4-3B925260FE73}"/>
            </a:ext>
          </a:extLst>
        </xdr:cNvPr>
        <xdr:cNvSpPr txBox="1"/>
      </xdr:nvSpPr>
      <xdr:spPr>
        <a:xfrm>
          <a:off x="18980227" y="630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48821</xdr:rowOff>
    </xdr:from>
    <xdr:ext cx="469744" cy="259045"/>
    <xdr:sp macro="" textlink="">
      <xdr:nvSpPr>
        <xdr:cNvPr id="259" name="n_2aveValue【認定こども園・幼稚園・保育所】&#10;一人当たり面積">
          <a:extLst>
            <a:ext uri="{FF2B5EF4-FFF2-40B4-BE49-F238E27FC236}">
              <a16:creationId xmlns:a16="http://schemas.microsoft.com/office/drawing/2014/main" id="{08F33A03-AD8D-44D2-892B-537F7451DC98}"/>
            </a:ext>
          </a:extLst>
        </xdr:cNvPr>
        <xdr:cNvSpPr txBox="1"/>
      </xdr:nvSpPr>
      <xdr:spPr>
        <a:xfrm>
          <a:off x="18180127" y="632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57530</xdr:rowOff>
    </xdr:from>
    <xdr:ext cx="469744" cy="259045"/>
    <xdr:sp macro="" textlink="">
      <xdr:nvSpPr>
        <xdr:cNvPr id="260" name="n_3aveValue【認定こども園・幼稚園・保育所】&#10;一人当たり面積">
          <a:extLst>
            <a:ext uri="{FF2B5EF4-FFF2-40B4-BE49-F238E27FC236}">
              <a16:creationId xmlns:a16="http://schemas.microsoft.com/office/drawing/2014/main" id="{8CA269AE-5DBB-4561-A628-09E325164C60}"/>
            </a:ext>
          </a:extLst>
        </xdr:cNvPr>
        <xdr:cNvSpPr txBox="1"/>
      </xdr:nvSpPr>
      <xdr:spPr>
        <a:xfrm>
          <a:off x="17386377" y="633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59707</xdr:rowOff>
    </xdr:from>
    <xdr:ext cx="469744" cy="259045"/>
    <xdr:sp macro="" textlink="">
      <xdr:nvSpPr>
        <xdr:cNvPr id="261" name="n_4aveValue【認定こども園・幼稚園・保育所】&#10;一人当たり面積">
          <a:extLst>
            <a:ext uri="{FF2B5EF4-FFF2-40B4-BE49-F238E27FC236}">
              <a16:creationId xmlns:a16="http://schemas.microsoft.com/office/drawing/2014/main" id="{B32352EB-486C-4C2A-AD0E-FFDF12E42D1B}"/>
            </a:ext>
          </a:extLst>
        </xdr:cNvPr>
        <xdr:cNvSpPr txBox="1"/>
      </xdr:nvSpPr>
      <xdr:spPr>
        <a:xfrm>
          <a:off x="1659262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2" name="正方形/長方形 261">
          <a:extLst>
            <a:ext uri="{FF2B5EF4-FFF2-40B4-BE49-F238E27FC236}">
              <a16:creationId xmlns:a16="http://schemas.microsoft.com/office/drawing/2014/main" id="{C90D83D0-0F13-45D8-8837-21149689CDED}"/>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3" name="正方形/長方形 262">
          <a:extLst>
            <a:ext uri="{FF2B5EF4-FFF2-40B4-BE49-F238E27FC236}">
              <a16:creationId xmlns:a16="http://schemas.microsoft.com/office/drawing/2014/main" id="{5954EA03-A25C-44A5-B90B-23DC0D4EBEAF}"/>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4" name="正方形/長方形 263">
          <a:extLst>
            <a:ext uri="{FF2B5EF4-FFF2-40B4-BE49-F238E27FC236}">
              <a16:creationId xmlns:a16="http://schemas.microsoft.com/office/drawing/2014/main" id="{1AABCB58-B8EA-4E23-88DE-F0AB359B9AC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5" name="正方形/長方形 264">
          <a:extLst>
            <a:ext uri="{FF2B5EF4-FFF2-40B4-BE49-F238E27FC236}">
              <a16:creationId xmlns:a16="http://schemas.microsoft.com/office/drawing/2014/main" id="{F33D6FB6-5955-4628-B8F1-AAE6BFE59DEF}"/>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6" name="正方形/長方形 265">
          <a:extLst>
            <a:ext uri="{FF2B5EF4-FFF2-40B4-BE49-F238E27FC236}">
              <a16:creationId xmlns:a16="http://schemas.microsoft.com/office/drawing/2014/main" id="{048A3B0F-6C8B-402E-95B3-7B970A7FBE0C}"/>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7" name="正方形/長方形 266">
          <a:extLst>
            <a:ext uri="{FF2B5EF4-FFF2-40B4-BE49-F238E27FC236}">
              <a16:creationId xmlns:a16="http://schemas.microsoft.com/office/drawing/2014/main" id="{9C07BD18-3C3D-479A-816C-FF9467141D7A}"/>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8" name="正方形/長方形 267">
          <a:extLst>
            <a:ext uri="{FF2B5EF4-FFF2-40B4-BE49-F238E27FC236}">
              <a16:creationId xmlns:a16="http://schemas.microsoft.com/office/drawing/2014/main" id="{DEC9EB19-6DB7-4A67-8512-AFF48A93B5DB}"/>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9" name="正方形/長方形 268">
          <a:extLst>
            <a:ext uri="{FF2B5EF4-FFF2-40B4-BE49-F238E27FC236}">
              <a16:creationId xmlns:a16="http://schemas.microsoft.com/office/drawing/2014/main" id="{7D51AE26-D6BC-4339-9D4B-5CC600695CBC}"/>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0" name="テキスト ボックス 269">
          <a:extLst>
            <a:ext uri="{FF2B5EF4-FFF2-40B4-BE49-F238E27FC236}">
              <a16:creationId xmlns:a16="http://schemas.microsoft.com/office/drawing/2014/main" id="{DF5266EE-B3C3-4A61-AFDB-0004F3A6ADB1}"/>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1" name="直線コネクタ 270">
          <a:extLst>
            <a:ext uri="{FF2B5EF4-FFF2-40B4-BE49-F238E27FC236}">
              <a16:creationId xmlns:a16="http://schemas.microsoft.com/office/drawing/2014/main" id="{24B6F771-1F38-4928-A510-117055C87624}"/>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72" name="テキスト ボックス 271">
          <a:extLst>
            <a:ext uri="{FF2B5EF4-FFF2-40B4-BE49-F238E27FC236}">
              <a16:creationId xmlns:a16="http://schemas.microsoft.com/office/drawing/2014/main" id="{0E226DBA-E3C6-45FB-8B15-2D3E3D0ED6A9}"/>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73" name="直線コネクタ 272">
          <a:extLst>
            <a:ext uri="{FF2B5EF4-FFF2-40B4-BE49-F238E27FC236}">
              <a16:creationId xmlns:a16="http://schemas.microsoft.com/office/drawing/2014/main" id="{96A5ADB5-0450-4832-BC4A-798B7B80EC15}"/>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74" name="テキスト ボックス 273">
          <a:extLst>
            <a:ext uri="{FF2B5EF4-FFF2-40B4-BE49-F238E27FC236}">
              <a16:creationId xmlns:a16="http://schemas.microsoft.com/office/drawing/2014/main" id="{E3AE4AC1-F5FA-4E59-997A-EBD53B9D5278}"/>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75" name="直線コネクタ 274">
          <a:extLst>
            <a:ext uri="{FF2B5EF4-FFF2-40B4-BE49-F238E27FC236}">
              <a16:creationId xmlns:a16="http://schemas.microsoft.com/office/drawing/2014/main" id="{2B77ACAD-8736-4319-A9E8-014F304F09B1}"/>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76" name="テキスト ボックス 275">
          <a:extLst>
            <a:ext uri="{FF2B5EF4-FFF2-40B4-BE49-F238E27FC236}">
              <a16:creationId xmlns:a16="http://schemas.microsoft.com/office/drawing/2014/main" id="{F81F1734-DC14-4C04-849B-85FB861C8BD6}"/>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77" name="直線コネクタ 276">
          <a:extLst>
            <a:ext uri="{FF2B5EF4-FFF2-40B4-BE49-F238E27FC236}">
              <a16:creationId xmlns:a16="http://schemas.microsoft.com/office/drawing/2014/main" id="{002A4690-7D64-4EEC-A585-A7C247F5922C}"/>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78" name="テキスト ボックス 277">
          <a:extLst>
            <a:ext uri="{FF2B5EF4-FFF2-40B4-BE49-F238E27FC236}">
              <a16:creationId xmlns:a16="http://schemas.microsoft.com/office/drawing/2014/main" id="{C7F429FC-C8E1-4301-9144-8EBB3A3FF1CC}"/>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79" name="直線コネクタ 278">
          <a:extLst>
            <a:ext uri="{FF2B5EF4-FFF2-40B4-BE49-F238E27FC236}">
              <a16:creationId xmlns:a16="http://schemas.microsoft.com/office/drawing/2014/main" id="{8F941FA4-935C-4A90-9841-2B1B94771560}"/>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80" name="テキスト ボックス 279">
          <a:extLst>
            <a:ext uri="{FF2B5EF4-FFF2-40B4-BE49-F238E27FC236}">
              <a16:creationId xmlns:a16="http://schemas.microsoft.com/office/drawing/2014/main" id="{1580824B-5D96-4115-B8E4-34CC6748BEFD}"/>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81" name="直線コネクタ 280">
          <a:extLst>
            <a:ext uri="{FF2B5EF4-FFF2-40B4-BE49-F238E27FC236}">
              <a16:creationId xmlns:a16="http://schemas.microsoft.com/office/drawing/2014/main" id="{130F9578-F05B-4F9A-A2D3-BBE865396DD4}"/>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82" name="テキスト ボックス 281">
          <a:extLst>
            <a:ext uri="{FF2B5EF4-FFF2-40B4-BE49-F238E27FC236}">
              <a16:creationId xmlns:a16="http://schemas.microsoft.com/office/drawing/2014/main" id="{8CA28843-8CB0-4283-8F34-A01FB9FF0C37}"/>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3" name="直線コネクタ 282">
          <a:extLst>
            <a:ext uri="{FF2B5EF4-FFF2-40B4-BE49-F238E27FC236}">
              <a16:creationId xmlns:a16="http://schemas.microsoft.com/office/drawing/2014/main" id="{48D0DC3A-C502-4F8C-9075-7E2BFFF4258B}"/>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84" name="テキスト ボックス 283">
          <a:extLst>
            <a:ext uri="{FF2B5EF4-FFF2-40B4-BE49-F238E27FC236}">
              <a16:creationId xmlns:a16="http://schemas.microsoft.com/office/drawing/2014/main" id="{22E3F63E-D978-425A-941D-EF38D8815429}"/>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5" name="【学校施設】&#10;有形固定資産減価償却率グラフ枠">
          <a:extLst>
            <a:ext uri="{FF2B5EF4-FFF2-40B4-BE49-F238E27FC236}">
              <a16:creationId xmlns:a16="http://schemas.microsoft.com/office/drawing/2014/main" id="{050E48F3-3592-40B1-90C5-B8E44F7A09ED}"/>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286" name="直線コネクタ 285">
          <a:extLst>
            <a:ext uri="{FF2B5EF4-FFF2-40B4-BE49-F238E27FC236}">
              <a16:creationId xmlns:a16="http://schemas.microsoft.com/office/drawing/2014/main" id="{1251936B-3756-475F-B889-62B41B76F81D}"/>
            </a:ext>
          </a:extLst>
        </xdr:cNvPr>
        <xdr:cNvCxnSpPr/>
      </xdr:nvCxnSpPr>
      <xdr:spPr>
        <a:xfrm flipV="1">
          <a:off x="14699614" y="92595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287" name="【学校施設】&#10;有形固定資産減価償却率最小値テキスト">
          <a:extLst>
            <a:ext uri="{FF2B5EF4-FFF2-40B4-BE49-F238E27FC236}">
              <a16:creationId xmlns:a16="http://schemas.microsoft.com/office/drawing/2014/main" id="{829C8A31-8750-44E4-A6AD-2FE3DB19FD2A}"/>
            </a:ext>
          </a:extLst>
        </xdr:cNvPr>
        <xdr:cNvSpPr txBox="1"/>
      </xdr:nvSpPr>
      <xdr:spPr>
        <a:xfrm>
          <a:off x="14738350" y="1050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288" name="直線コネクタ 287">
          <a:extLst>
            <a:ext uri="{FF2B5EF4-FFF2-40B4-BE49-F238E27FC236}">
              <a16:creationId xmlns:a16="http://schemas.microsoft.com/office/drawing/2014/main" id="{4A386D7F-BAA5-492E-8C97-391A41A9EF1B}"/>
            </a:ext>
          </a:extLst>
        </xdr:cNvPr>
        <xdr:cNvCxnSpPr/>
      </xdr:nvCxnSpPr>
      <xdr:spPr>
        <a:xfrm>
          <a:off x="14611350" y="1050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289" name="【学校施設】&#10;有形固定資産減価償却率最大値テキスト">
          <a:extLst>
            <a:ext uri="{FF2B5EF4-FFF2-40B4-BE49-F238E27FC236}">
              <a16:creationId xmlns:a16="http://schemas.microsoft.com/office/drawing/2014/main" id="{E586CEFE-F0BF-4976-898D-A9B3F32BF693}"/>
            </a:ext>
          </a:extLst>
        </xdr:cNvPr>
        <xdr:cNvSpPr txBox="1"/>
      </xdr:nvSpPr>
      <xdr:spPr>
        <a:xfrm>
          <a:off x="14738350" y="904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290" name="直線コネクタ 289">
          <a:extLst>
            <a:ext uri="{FF2B5EF4-FFF2-40B4-BE49-F238E27FC236}">
              <a16:creationId xmlns:a16="http://schemas.microsoft.com/office/drawing/2014/main" id="{4A23E2CD-E81E-4A23-9ABE-14DF95BE08AA}"/>
            </a:ext>
          </a:extLst>
        </xdr:cNvPr>
        <xdr:cNvCxnSpPr/>
      </xdr:nvCxnSpPr>
      <xdr:spPr>
        <a:xfrm>
          <a:off x="14611350" y="9259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291" name="【学校施設】&#10;有形固定資産減価償却率平均値テキスト">
          <a:extLst>
            <a:ext uri="{FF2B5EF4-FFF2-40B4-BE49-F238E27FC236}">
              <a16:creationId xmlns:a16="http://schemas.microsoft.com/office/drawing/2014/main" id="{526B1823-463A-4502-B732-14B99C759A63}"/>
            </a:ext>
          </a:extLst>
        </xdr:cNvPr>
        <xdr:cNvSpPr txBox="1"/>
      </xdr:nvSpPr>
      <xdr:spPr>
        <a:xfrm>
          <a:off x="14738350" y="97669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292" name="フローチャート: 判断 291">
          <a:extLst>
            <a:ext uri="{FF2B5EF4-FFF2-40B4-BE49-F238E27FC236}">
              <a16:creationId xmlns:a16="http://schemas.microsoft.com/office/drawing/2014/main" id="{9C7E7F0D-94DE-4932-9064-A7FC0DF1D2DD}"/>
            </a:ext>
          </a:extLst>
        </xdr:cNvPr>
        <xdr:cNvSpPr/>
      </xdr:nvSpPr>
      <xdr:spPr>
        <a:xfrm>
          <a:off x="14649450" y="99091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293" name="フローチャート: 判断 292">
          <a:extLst>
            <a:ext uri="{FF2B5EF4-FFF2-40B4-BE49-F238E27FC236}">
              <a16:creationId xmlns:a16="http://schemas.microsoft.com/office/drawing/2014/main" id="{E45EB42D-5092-46C9-B083-F32A2FEF5B74}"/>
            </a:ext>
          </a:extLst>
        </xdr:cNvPr>
        <xdr:cNvSpPr/>
      </xdr:nvSpPr>
      <xdr:spPr>
        <a:xfrm>
          <a:off x="13887450" y="9898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294" name="フローチャート: 判断 293">
          <a:extLst>
            <a:ext uri="{FF2B5EF4-FFF2-40B4-BE49-F238E27FC236}">
              <a16:creationId xmlns:a16="http://schemas.microsoft.com/office/drawing/2014/main" id="{CFDD6C16-3C69-4153-8413-430F0DEF3B09}"/>
            </a:ext>
          </a:extLst>
        </xdr:cNvPr>
        <xdr:cNvSpPr/>
      </xdr:nvSpPr>
      <xdr:spPr>
        <a:xfrm>
          <a:off x="13093700" y="98736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295" name="フローチャート: 判断 294">
          <a:extLst>
            <a:ext uri="{FF2B5EF4-FFF2-40B4-BE49-F238E27FC236}">
              <a16:creationId xmlns:a16="http://schemas.microsoft.com/office/drawing/2014/main" id="{D0C32BFA-4D49-4340-9FC3-1017CECBE351}"/>
            </a:ext>
          </a:extLst>
        </xdr:cNvPr>
        <xdr:cNvSpPr/>
      </xdr:nvSpPr>
      <xdr:spPr>
        <a:xfrm>
          <a:off x="12299950" y="9799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296" name="フローチャート: 判断 295">
          <a:extLst>
            <a:ext uri="{FF2B5EF4-FFF2-40B4-BE49-F238E27FC236}">
              <a16:creationId xmlns:a16="http://schemas.microsoft.com/office/drawing/2014/main" id="{F8205150-3EBE-4F3D-8B78-A50BB83340CB}"/>
            </a:ext>
          </a:extLst>
        </xdr:cNvPr>
        <xdr:cNvSpPr/>
      </xdr:nvSpPr>
      <xdr:spPr>
        <a:xfrm>
          <a:off x="11487150" y="9822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97" name="テキスト ボックス 296">
          <a:extLst>
            <a:ext uri="{FF2B5EF4-FFF2-40B4-BE49-F238E27FC236}">
              <a16:creationId xmlns:a16="http://schemas.microsoft.com/office/drawing/2014/main" id="{EAE4502B-8064-4951-85C2-44DEFF20785A}"/>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8" name="テキスト ボックス 297">
          <a:extLst>
            <a:ext uri="{FF2B5EF4-FFF2-40B4-BE49-F238E27FC236}">
              <a16:creationId xmlns:a16="http://schemas.microsoft.com/office/drawing/2014/main" id="{DD343A91-68CA-4CCC-B778-22D866EAB5E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9" name="テキスト ボックス 298">
          <a:extLst>
            <a:ext uri="{FF2B5EF4-FFF2-40B4-BE49-F238E27FC236}">
              <a16:creationId xmlns:a16="http://schemas.microsoft.com/office/drawing/2014/main" id="{F7D30472-FB0E-451D-AE9D-4035CEF6569F}"/>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0" name="テキスト ボックス 299">
          <a:extLst>
            <a:ext uri="{FF2B5EF4-FFF2-40B4-BE49-F238E27FC236}">
              <a16:creationId xmlns:a16="http://schemas.microsoft.com/office/drawing/2014/main" id="{07FE1F80-7F33-471F-9189-7AF7F84F21AB}"/>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1" name="テキスト ボックス 300">
          <a:extLst>
            <a:ext uri="{FF2B5EF4-FFF2-40B4-BE49-F238E27FC236}">
              <a16:creationId xmlns:a16="http://schemas.microsoft.com/office/drawing/2014/main" id="{91E5B901-CA5C-4AF2-BFDC-6B733C649991}"/>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13970</xdr:rowOff>
    </xdr:from>
    <xdr:to>
      <xdr:col>85</xdr:col>
      <xdr:colOff>177800</xdr:colOff>
      <xdr:row>61</xdr:row>
      <xdr:rowOff>115570</xdr:rowOff>
    </xdr:to>
    <xdr:sp macro="" textlink="">
      <xdr:nvSpPr>
        <xdr:cNvPr id="302" name="楕円 301">
          <a:extLst>
            <a:ext uri="{FF2B5EF4-FFF2-40B4-BE49-F238E27FC236}">
              <a16:creationId xmlns:a16="http://schemas.microsoft.com/office/drawing/2014/main" id="{D88949C6-654C-46D3-A00D-0484A0A2F223}"/>
            </a:ext>
          </a:extLst>
        </xdr:cNvPr>
        <xdr:cNvSpPr/>
      </xdr:nvSpPr>
      <xdr:spPr>
        <a:xfrm>
          <a:off x="14649450" y="100914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163847</xdr:rowOff>
    </xdr:from>
    <xdr:ext cx="405111" cy="259045"/>
    <xdr:sp macro="" textlink="">
      <xdr:nvSpPr>
        <xdr:cNvPr id="303" name="【学校施設】&#10;有形固定資産減価償却率該当値テキスト">
          <a:extLst>
            <a:ext uri="{FF2B5EF4-FFF2-40B4-BE49-F238E27FC236}">
              <a16:creationId xmlns:a16="http://schemas.microsoft.com/office/drawing/2014/main" id="{C4BFD9EC-7D3D-4033-AAB9-B4E53322CA49}"/>
            </a:ext>
          </a:extLst>
        </xdr:cNvPr>
        <xdr:cNvSpPr txBox="1"/>
      </xdr:nvSpPr>
      <xdr:spPr>
        <a:xfrm>
          <a:off x="1473835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97807</xdr:rowOff>
    </xdr:from>
    <xdr:ext cx="405111" cy="259045"/>
    <xdr:sp macro="" textlink="">
      <xdr:nvSpPr>
        <xdr:cNvPr id="304" name="n_1aveValue【学校施設】&#10;有形固定資産減価償却率">
          <a:extLst>
            <a:ext uri="{FF2B5EF4-FFF2-40B4-BE49-F238E27FC236}">
              <a16:creationId xmlns:a16="http://schemas.microsoft.com/office/drawing/2014/main" id="{C36A6FF1-645E-4D2D-86DD-B5F10E04A0A0}"/>
            </a:ext>
          </a:extLst>
        </xdr:cNvPr>
        <xdr:cNvSpPr txBox="1"/>
      </xdr:nvSpPr>
      <xdr:spPr>
        <a:xfrm>
          <a:off x="137420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305" name="n_2aveValue【学校施設】&#10;有形固定資産減価償却率">
          <a:extLst>
            <a:ext uri="{FF2B5EF4-FFF2-40B4-BE49-F238E27FC236}">
              <a16:creationId xmlns:a16="http://schemas.microsoft.com/office/drawing/2014/main" id="{B67B304D-2673-40B5-B3EE-4BD5DC54B5C1}"/>
            </a:ext>
          </a:extLst>
        </xdr:cNvPr>
        <xdr:cNvSpPr txBox="1"/>
      </xdr:nvSpPr>
      <xdr:spPr>
        <a:xfrm>
          <a:off x="1296099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306" name="n_3aveValue【学校施設】&#10;有形固定資産減価償却率">
          <a:extLst>
            <a:ext uri="{FF2B5EF4-FFF2-40B4-BE49-F238E27FC236}">
              <a16:creationId xmlns:a16="http://schemas.microsoft.com/office/drawing/2014/main" id="{EB567BD8-E60D-4F60-9718-BD254353960E}"/>
            </a:ext>
          </a:extLst>
        </xdr:cNvPr>
        <xdr:cNvSpPr txBox="1"/>
      </xdr:nvSpPr>
      <xdr:spPr>
        <a:xfrm>
          <a:off x="121672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307" name="n_4aveValue【学校施設】&#10;有形固定資産減価償却率">
          <a:extLst>
            <a:ext uri="{FF2B5EF4-FFF2-40B4-BE49-F238E27FC236}">
              <a16:creationId xmlns:a16="http://schemas.microsoft.com/office/drawing/2014/main" id="{F03BF049-4086-4AFC-BE4B-1DAC12EF167F}"/>
            </a:ext>
          </a:extLst>
        </xdr:cNvPr>
        <xdr:cNvSpPr txBox="1"/>
      </xdr:nvSpPr>
      <xdr:spPr>
        <a:xfrm>
          <a:off x="113544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8" name="正方形/長方形 307">
          <a:extLst>
            <a:ext uri="{FF2B5EF4-FFF2-40B4-BE49-F238E27FC236}">
              <a16:creationId xmlns:a16="http://schemas.microsoft.com/office/drawing/2014/main" id="{A307B9B8-DCC6-4CDF-9832-0C1D83D79744}"/>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9" name="正方形/長方形 308">
          <a:extLst>
            <a:ext uri="{FF2B5EF4-FFF2-40B4-BE49-F238E27FC236}">
              <a16:creationId xmlns:a16="http://schemas.microsoft.com/office/drawing/2014/main" id="{F3B87FF3-1AC3-43E3-B958-D3561428446C}"/>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0" name="正方形/長方形 309">
          <a:extLst>
            <a:ext uri="{FF2B5EF4-FFF2-40B4-BE49-F238E27FC236}">
              <a16:creationId xmlns:a16="http://schemas.microsoft.com/office/drawing/2014/main" id="{CB087173-957C-4FEB-A0D4-CA5ED1E57ECB}"/>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1" name="正方形/長方形 310">
          <a:extLst>
            <a:ext uri="{FF2B5EF4-FFF2-40B4-BE49-F238E27FC236}">
              <a16:creationId xmlns:a16="http://schemas.microsoft.com/office/drawing/2014/main" id="{27C3ECC5-0BE8-41A0-A817-889ECDF7E43B}"/>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2" name="正方形/長方形 311">
          <a:extLst>
            <a:ext uri="{FF2B5EF4-FFF2-40B4-BE49-F238E27FC236}">
              <a16:creationId xmlns:a16="http://schemas.microsoft.com/office/drawing/2014/main" id="{9C194D90-0253-4FC2-B17C-8FECA7DB7928}"/>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3" name="正方形/長方形 312">
          <a:extLst>
            <a:ext uri="{FF2B5EF4-FFF2-40B4-BE49-F238E27FC236}">
              <a16:creationId xmlns:a16="http://schemas.microsoft.com/office/drawing/2014/main" id="{28B2503D-8807-4E22-A39F-32BB85A2F99A}"/>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4" name="正方形/長方形 313">
          <a:extLst>
            <a:ext uri="{FF2B5EF4-FFF2-40B4-BE49-F238E27FC236}">
              <a16:creationId xmlns:a16="http://schemas.microsoft.com/office/drawing/2014/main" id="{B4636336-7148-4D31-88E0-8BE935379EA4}"/>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5" name="正方形/長方形 314">
          <a:extLst>
            <a:ext uri="{FF2B5EF4-FFF2-40B4-BE49-F238E27FC236}">
              <a16:creationId xmlns:a16="http://schemas.microsoft.com/office/drawing/2014/main" id="{34AAAA98-5668-4980-917F-A04AD5D09187}"/>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6" name="テキスト ボックス 315">
          <a:extLst>
            <a:ext uri="{FF2B5EF4-FFF2-40B4-BE49-F238E27FC236}">
              <a16:creationId xmlns:a16="http://schemas.microsoft.com/office/drawing/2014/main" id="{18B7B8FA-6B40-4C19-9061-AEB4A5446DEF}"/>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7" name="直線コネクタ 316">
          <a:extLst>
            <a:ext uri="{FF2B5EF4-FFF2-40B4-BE49-F238E27FC236}">
              <a16:creationId xmlns:a16="http://schemas.microsoft.com/office/drawing/2014/main" id="{4D026780-DFF2-4EBE-A1AD-6969566C9F38}"/>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18" name="直線コネクタ 317">
          <a:extLst>
            <a:ext uri="{FF2B5EF4-FFF2-40B4-BE49-F238E27FC236}">
              <a16:creationId xmlns:a16="http://schemas.microsoft.com/office/drawing/2014/main" id="{2B55857E-1D0E-4216-B207-0EC686548E57}"/>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19" name="テキスト ボックス 318">
          <a:extLst>
            <a:ext uri="{FF2B5EF4-FFF2-40B4-BE49-F238E27FC236}">
              <a16:creationId xmlns:a16="http://schemas.microsoft.com/office/drawing/2014/main" id="{FAB68601-5E52-4843-943D-5194163D9E22}"/>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20" name="直線コネクタ 319">
          <a:extLst>
            <a:ext uri="{FF2B5EF4-FFF2-40B4-BE49-F238E27FC236}">
              <a16:creationId xmlns:a16="http://schemas.microsoft.com/office/drawing/2014/main" id="{4A6ED595-DDDF-42F8-A5DB-F2A4931F714D}"/>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21" name="テキスト ボックス 320">
          <a:extLst>
            <a:ext uri="{FF2B5EF4-FFF2-40B4-BE49-F238E27FC236}">
              <a16:creationId xmlns:a16="http://schemas.microsoft.com/office/drawing/2014/main" id="{05EB854A-79A7-4712-818F-AD94C5368D3F}"/>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22" name="直線コネクタ 321">
          <a:extLst>
            <a:ext uri="{FF2B5EF4-FFF2-40B4-BE49-F238E27FC236}">
              <a16:creationId xmlns:a16="http://schemas.microsoft.com/office/drawing/2014/main" id="{120A6172-47CE-436B-A690-82D3ED218A3A}"/>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323" name="テキスト ボックス 322">
          <a:extLst>
            <a:ext uri="{FF2B5EF4-FFF2-40B4-BE49-F238E27FC236}">
              <a16:creationId xmlns:a16="http://schemas.microsoft.com/office/drawing/2014/main" id="{6B42C2DA-F578-436A-BC4F-F6D1D7CA955E}"/>
            </a:ext>
          </a:extLst>
        </xdr:cNvPr>
        <xdr:cNvSpPr txBox="1"/>
      </xdr:nvSpPr>
      <xdr:spPr>
        <a:xfrm>
          <a:off x="15985051" y="9776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24" name="直線コネクタ 323">
          <a:extLst>
            <a:ext uri="{FF2B5EF4-FFF2-40B4-BE49-F238E27FC236}">
              <a16:creationId xmlns:a16="http://schemas.microsoft.com/office/drawing/2014/main" id="{AC8285B2-E737-49F9-B85A-80DB0A1E9CCF}"/>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325" name="テキスト ボックス 324">
          <a:extLst>
            <a:ext uri="{FF2B5EF4-FFF2-40B4-BE49-F238E27FC236}">
              <a16:creationId xmlns:a16="http://schemas.microsoft.com/office/drawing/2014/main" id="{160C5911-4475-4C27-8B85-2FA47919EB00}"/>
            </a:ext>
          </a:extLst>
        </xdr:cNvPr>
        <xdr:cNvSpPr txBox="1"/>
      </xdr:nvSpPr>
      <xdr:spPr>
        <a:xfrm>
          <a:off x="15985051" y="941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26" name="直線コネクタ 325">
          <a:extLst>
            <a:ext uri="{FF2B5EF4-FFF2-40B4-BE49-F238E27FC236}">
              <a16:creationId xmlns:a16="http://schemas.microsoft.com/office/drawing/2014/main" id="{93517513-13F9-4097-929E-E5376DF70472}"/>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327" name="テキスト ボックス 326">
          <a:extLst>
            <a:ext uri="{FF2B5EF4-FFF2-40B4-BE49-F238E27FC236}">
              <a16:creationId xmlns:a16="http://schemas.microsoft.com/office/drawing/2014/main" id="{31EF49E1-D3B7-44A1-BEEF-2D60AA96DBCB}"/>
            </a:ext>
          </a:extLst>
        </xdr:cNvPr>
        <xdr:cNvSpPr txBox="1"/>
      </xdr:nvSpPr>
      <xdr:spPr>
        <a:xfrm>
          <a:off x="15985051" y="9046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8" name="直線コネクタ 327">
          <a:extLst>
            <a:ext uri="{FF2B5EF4-FFF2-40B4-BE49-F238E27FC236}">
              <a16:creationId xmlns:a16="http://schemas.microsoft.com/office/drawing/2014/main" id="{2C1EA0D9-77F1-4A58-B197-DAC1158E6AE8}"/>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29" name="テキスト ボックス 328">
          <a:extLst>
            <a:ext uri="{FF2B5EF4-FFF2-40B4-BE49-F238E27FC236}">
              <a16:creationId xmlns:a16="http://schemas.microsoft.com/office/drawing/2014/main" id="{CB9C6454-3C92-465B-AEBD-6A250B4575B5}"/>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0" name="【学校施設】&#10;一人当たり面積グラフ枠">
          <a:extLst>
            <a:ext uri="{FF2B5EF4-FFF2-40B4-BE49-F238E27FC236}">
              <a16:creationId xmlns:a16="http://schemas.microsoft.com/office/drawing/2014/main" id="{42ED7D04-2C4C-4FE6-B6C4-6F9864EED6EC}"/>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331" name="直線コネクタ 330">
          <a:extLst>
            <a:ext uri="{FF2B5EF4-FFF2-40B4-BE49-F238E27FC236}">
              <a16:creationId xmlns:a16="http://schemas.microsoft.com/office/drawing/2014/main" id="{2EB77CD4-87FD-45CB-AE4E-ACA08E992B3D}"/>
            </a:ext>
          </a:extLst>
        </xdr:cNvPr>
        <xdr:cNvCxnSpPr/>
      </xdr:nvCxnSpPr>
      <xdr:spPr>
        <a:xfrm flipV="1">
          <a:off x="19951064" y="9235059"/>
          <a:ext cx="0" cy="13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332" name="【学校施設】&#10;一人当たり面積最小値テキスト">
          <a:extLst>
            <a:ext uri="{FF2B5EF4-FFF2-40B4-BE49-F238E27FC236}">
              <a16:creationId xmlns:a16="http://schemas.microsoft.com/office/drawing/2014/main" id="{BB96F0CB-AC47-493C-918D-962095782A26}"/>
            </a:ext>
          </a:extLst>
        </xdr:cNvPr>
        <xdr:cNvSpPr txBox="1"/>
      </xdr:nvSpPr>
      <xdr:spPr>
        <a:xfrm>
          <a:off x="19989800" y="1054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333" name="直線コネクタ 332">
          <a:extLst>
            <a:ext uri="{FF2B5EF4-FFF2-40B4-BE49-F238E27FC236}">
              <a16:creationId xmlns:a16="http://schemas.microsoft.com/office/drawing/2014/main" id="{FA840EED-16A4-4A32-81F5-857A4C064D48}"/>
            </a:ext>
          </a:extLst>
        </xdr:cNvPr>
        <xdr:cNvCxnSpPr/>
      </xdr:nvCxnSpPr>
      <xdr:spPr>
        <a:xfrm>
          <a:off x="19881850" y="105386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334" name="【学校施設】&#10;一人当たり面積最大値テキスト">
          <a:extLst>
            <a:ext uri="{FF2B5EF4-FFF2-40B4-BE49-F238E27FC236}">
              <a16:creationId xmlns:a16="http://schemas.microsoft.com/office/drawing/2014/main" id="{875339FD-F660-46BF-95EE-B453D884AAE0}"/>
            </a:ext>
          </a:extLst>
        </xdr:cNvPr>
        <xdr:cNvSpPr txBox="1"/>
      </xdr:nvSpPr>
      <xdr:spPr>
        <a:xfrm>
          <a:off x="19989800" y="901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335" name="直線コネクタ 334">
          <a:extLst>
            <a:ext uri="{FF2B5EF4-FFF2-40B4-BE49-F238E27FC236}">
              <a16:creationId xmlns:a16="http://schemas.microsoft.com/office/drawing/2014/main" id="{11EF4473-F704-4CC5-B66B-4B948FBA71FB}"/>
            </a:ext>
          </a:extLst>
        </xdr:cNvPr>
        <xdr:cNvCxnSpPr/>
      </xdr:nvCxnSpPr>
      <xdr:spPr>
        <a:xfrm>
          <a:off x="19881850" y="92350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93387</xdr:rowOff>
    </xdr:from>
    <xdr:ext cx="469744" cy="259045"/>
    <xdr:sp macro="" textlink="">
      <xdr:nvSpPr>
        <xdr:cNvPr id="336" name="【学校施設】&#10;一人当たり面積平均値テキスト">
          <a:extLst>
            <a:ext uri="{FF2B5EF4-FFF2-40B4-BE49-F238E27FC236}">
              <a16:creationId xmlns:a16="http://schemas.microsoft.com/office/drawing/2014/main" id="{D5ED5655-674D-4B44-B0AD-2A11DD085946}"/>
            </a:ext>
          </a:extLst>
        </xdr:cNvPr>
        <xdr:cNvSpPr txBox="1"/>
      </xdr:nvSpPr>
      <xdr:spPr>
        <a:xfrm>
          <a:off x="19989800" y="10170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337" name="フローチャート: 判断 336">
          <a:extLst>
            <a:ext uri="{FF2B5EF4-FFF2-40B4-BE49-F238E27FC236}">
              <a16:creationId xmlns:a16="http://schemas.microsoft.com/office/drawing/2014/main" id="{BBBB392A-B638-41ED-AE7F-BEB61CAC58A7}"/>
            </a:ext>
          </a:extLst>
        </xdr:cNvPr>
        <xdr:cNvSpPr/>
      </xdr:nvSpPr>
      <xdr:spPr>
        <a:xfrm>
          <a:off x="19900900" y="10313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338" name="フローチャート: 判断 337">
          <a:extLst>
            <a:ext uri="{FF2B5EF4-FFF2-40B4-BE49-F238E27FC236}">
              <a16:creationId xmlns:a16="http://schemas.microsoft.com/office/drawing/2014/main" id="{981911AE-5695-4DD9-ADB5-7BE30099479D}"/>
            </a:ext>
          </a:extLst>
        </xdr:cNvPr>
        <xdr:cNvSpPr/>
      </xdr:nvSpPr>
      <xdr:spPr>
        <a:xfrm>
          <a:off x="19157950" y="103083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339" name="フローチャート: 判断 338">
          <a:extLst>
            <a:ext uri="{FF2B5EF4-FFF2-40B4-BE49-F238E27FC236}">
              <a16:creationId xmlns:a16="http://schemas.microsoft.com/office/drawing/2014/main" id="{E2ED1788-02E4-4897-8028-B40B5B2332B6}"/>
            </a:ext>
          </a:extLst>
        </xdr:cNvPr>
        <xdr:cNvSpPr/>
      </xdr:nvSpPr>
      <xdr:spPr>
        <a:xfrm>
          <a:off x="18345150" y="103149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340" name="フローチャート: 判断 339">
          <a:extLst>
            <a:ext uri="{FF2B5EF4-FFF2-40B4-BE49-F238E27FC236}">
              <a16:creationId xmlns:a16="http://schemas.microsoft.com/office/drawing/2014/main" id="{017C4FA1-15C7-4F44-A134-E9A1B96E16AF}"/>
            </a:ext>
          </a:extLst>
        </xdr:cNvPr>
        <xdr:cNvSpPr/>
      </xdr:nvSpPr>
      <xdr:spPr>
        <a:xfrm>
          <a:off x="17551400" y="1029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341" name="フローチャート: 判断 340">
          <a:extLst>
            <a:ext uri="{FF2B5EF4-FFF2-40B4-BE49-F238E27FC236}">
              <a16:creationId xmlns:a16="http://schemas.microsoft.com/office/drawing/2014/main" id="{AD0470F8-DC36-486C-8147-51B877A823BE}"/>
            </a:ext>
          </a:extLst>
        </xdr:cNvPr>
        <xdr:cNvSpPr/>
      </xdr:nvSpPr>
      <xdr:spPr>
        <a:xfrm>
          <a:off x="16757650" y="103015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3FF1728D-6DCD-43B2-9F28-4C5BB563B47A}"/>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8A14D6E9-EA81-4A74-9942-19BDC98BAC76}"/>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77D7E74D-94A9-4C8D-B8B6-44C8F3582466}"/>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8E0EBDEA-6BF5-4477-902E-240E94A0DDBE}"/>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B1B62AAD-EEC4-49BD-9E49-6851769A794B}"/>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145415</xdr:rowOff>
    </xdr:from>
    <xdr:to>
      <xdr:col>116</xdr:col>
      <xdr:colOff>114300</xdr:colOff>
      <xdr:row>63</xdr:row>
      <xdr:rowOff>75565</xdr:rowOff>
    </xdr:to>
    <xdr:sp macro="" textlink="">
      <xdr:nvSpPr>
        <xdr:cNvPr id="347" name="楕円 346">
          <a:extLst>
            <a:ext uri="{FF2B5EF4-FFF2-40B4-BE49-F238E27FC236}">
              <a16:creationId xmlns:a16="http://schemas.microsoft.com/office/drawing/2014/main" id="{76DF73EF-9DA1-43B8-BA80-B63735303F9C}"/>
            </a:ext>
          </a:extLst>
        </xdr:cNvPr>
        <xdr:cNvSpPr/>
      </xdr:nvSpPr>
      <xdr:spPr>
        <a:xfrm>
          <a:off x="19900900" y="103879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60342</xdr:rowOff>
    </xdr:from>
    <xdr:ext cx="469744" cy="259045"/>
    <xdr:sp macro="" textlink="">
      <xdr:nvSpPr>
        <xdr:cNvPr id="348" name="【学校施設】&#10;一人当たり面積該当値テキスト">
          <a:extLst>
            <a:ext uri="{FF2B5EF4-FFF2-40B4-BE49-F238E27FC236}">
              <a16:creationId xmlns:a16="http://schemas.microsoft.com/office/drawing/2014/main" id="{8FEF6CD3-4DB1-43EC-931D-BF2356C8B28D}"/>
            </a:ext>
          </a:extLst>
        </xdr:cNvPr>
        <xdr:cNvSpPr txBox="1"/>
      </xdr:nvSpPr>
      <xdr:spPr>
        <a:xfrm>
          <a:off x="19989800"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12463</xdr:rowOff>
    </xdr:from>
    <xdr:ext cx="469744" cy="259045"/>
    <xdr:sp macro="" textlink="">
      <xdr:nvSpPr>
        <xdr:cNvPr id="349" name="n_1aveValue【学校施設】&#10;一人当たり面積">
          <a:extLst>
            <a:ext uri="{FF2B5EF4-FFF2-40B4-BE49-F238E27FC236}">
              <a16:creationId xmlns:a16="http://schemas.microsoft.com/office/drawing/2014/main" id="{D18008C2-6AE4-48F6-A99B-EDFBE10418AD}"/>
            </a:ext>
          </a:extLst>
        </xdr:cNvPr>
        <xdr:cNvSpPr txBox="1"/>
      </xdr:nvSpPr>
      <xdr:spPr>
        <a:xfrm>
          <a:off x="18980227" y="100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19093</xdr:rowOff>
    </xdr:from>
    <xdr:ext cx="469744" cy="259045"/>
    <xdr:sp macro="" textlink="">
      <xdr:nvSpPr>
        <xdr:cNvPr id="350" name="n_2aveValue【学校施設】&#10;一人当たり面積">
          <a:extLst>
            <a:ext uri="{FF2B5EF4-FFF2-40B4-BE49-F238E27FC236}">
              <a16:creationId xmlns:a16="http://schemas.microsoft.com/office/drawing/2014/main" id="{71DD9B3A-0CB4-427D-8987-926E26A4F892}"/>
            </a:ext>
          </a:extLst>
        </xdr:cNvPr>
        <xdr:cNvSpPr txBox="1"/>
      </xdr:nvSpPr>
      <xdr:spPr>
        <a:xfrm>
          <a:off x="18180127" y="1009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167073</xdr:rowOff>
    </xdr:from>
    <xdr:ext cx="469744" cy="259045"/>
    <xdr:sp macro="" textlink="">
      <xdr:nvSpPr>
        <xdr:cNvPr id="351" name="n_3aveValue【学校施設】&#10;一人当たり面積">
          <a:extLst>
            <a:ext uri="{FF2B5EF4-FFF2-40B4-BE49-F238E27FC236}">
              <a16:creationId xmlns:a16="http://schemas.microsoft.com/office/drawing/2014/main" id="{1890B836-F43C-48C6-8E58-0220640A5560}"/>
            </a:ext>
          </a:extLst>
        </xdr:cNvPr>
        <xdr:cNvSpPr txBox="1"/>
      </xdr:nvSpPr>
      <xdr:spPr>
        <a:xfrm>
          <a:off x="17386377" y="1007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352" name="n_4aveValue【学校施設】&#10;一人当たり面積">
          <a:extLst>
            <a:ext uri="{FF2B5EF4-FFF2-40B4-BE49-F238E27FC236}">
              <a16:creationId xmlns:a16="http://schemas.microsoft.com/office/drawing/2014/main" id="{35D82BC2-0C18-47D9-8131-67D2BB4CA8E5}"/>
            </a:ext>
          </a:extLst>
        </xdr:cNvPr>
        <xdr:cNvSpPr txBox="1"/>
      </xdr:nvSpPr>
      <xdr:spPr>
        <a:xfrm>
          <a:off x="16592627" y="1008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3" name="正方形/長方形 352">
          <a:extLst>
            <a:ext uri="{FF2B5EF4-FFF2-40B4-BE49-F238E27FC236}">
              <a16:creationId xmlns:a16="http://schemas.microsoft.com/office/drawing/2014/main" id="{26FE28F4-6097-4E5B-B040-D6A841CBFC0A}"/>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4" name="正方形/長方形 353">
          <a:extLst>
            <a:ext uri="{FF2B5EF4-FFF2-40B4-BE49-F238E27FC236}">
              <a16:creationId xmlns:a16="http://schemas.microsoft.com/office/drawing/2014/main" id="{06D11F67-71B4-4911-973F-2C2EF730477A}"/>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5" name="正方形/長方形 354">
          <a:extLst>
            <a:ext uri="{FF2B5EF4-FFF2-40B4-BE49-F238E27FC236}">
              <a16:creationId xmlns:a16="http://schemas.microsoft.com/office/drawing/2014/main" id="{FEC82E36-1EF9-4A87-8A65-453AF3250A46}"/>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6" name="正方形/長方形 355">
          <a:extLst>
            <a:ext uri="{FF2B5EF4-FFF2-40B4-BE49-F238E27FC236}">
              <a16:creationId xmlns:a16="http://schemas.microsoft.com/office/drawing/2014/main" id="{4C9B6FAC-7E22-4055-BFD2-AA84A14802BD}"/>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7" name="正方形/長方形 356">
          <a:extLst>
            <a:ext uri="{FF2B5EF4-FFF2-40B4-BE49-F238E27FC236}">
              <a16:creationId xmlns:a16="http://schemas.microsoft.com/office/drawing/2014/main" id="{FC9BC5DA-D57A-4131-9191-BDEF74D43DD5}"/>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8" name="正方形/長方形 357">
          <a:extLst>
            <a:ext uri="{FF2B5EF4-FFF2-40B4-BE49-F238E27FC236}">
              <a16:creationId xmlns:a16="http://schemas.microsoft.com/office/drawing/2014/main" id="{4F7FA76C-E237-44F9-8DCE-4EBFB4B175E8}"/>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9" name="正方形/長方形 358">
          <a:extLst>
            <a:ext uri="{FF2B5EF4-FFF2-40B4-BE49-F238E27FC236}">
              <a16:creationId xmlns:a16="http://schemas.microsoft.com/office/drawing/2014/main" id="{532053CD-6A8C-4FAF-9433-7D661FA97AAB}"/>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0" name="正方形/長方形 359">
          <a:extLst>
            <a:ext uri="{FF2B5EF4-FFF2-40B4-BE49-F238E27FC236}">
              <a16:creationId xmlns:a16="http://schemas.microsoft.com/office/drawing/2014/main" id="{17115A3F-5109-4962-95BD-BE9C639C04E1}"/>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61" name="正方形/長方形 360">
          <a:extLst>
            <a:ext uri="{FF2B5EF4-FFF2-40B4-BE49-F238E27FC236}">
              <a16:creationId xmlns:a16="http://schemas.microsoft.com/office/drawing/2014/main" id="{55B9BD60-4AE4-4C4B-832F-FFA204B7296E}"/>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2" name="正方形/長方形 361">
          <a:extLst>
            <a:ext uri="{FF2B5EF4-FFF2-40B4-BE49-F238E27FC236}">
              <a16:creationId xmlns:a16="http://schemas.microsoft.com/office/drawing/2014/main" id="{09F7FC38-A408-42F0-99C5-8600C151A0B2}"/>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3" name="正方形/長方形 362">
          <a:extLst>
            <a:ext uri="{FF2B5EF4-FFF2-40B4-BE49-F238E27FC236}">
              <a16:creationId xmlns:a16="http://schemas.microsoft.com/office/drawing/2014/main" id="{E22FBE89-6104-4C2E-8BED-8A56E1FB768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4" name="正方形/長方形 363">
          <a:extLst>
            <a:ext uri="{FF2B5EF4-FFF2-40B4-BE49-F238E27FC236}">
              <a16:creationId xmlns:a16="http://schemas.microsoft.com/office/drawing/2014/main" id="{6D401DDE-A311-444D-BE75-DEB86CFEB442}"/>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5" name="正方形/長方形 364">
          <a:extLst>
            <a:ext uri="{FF2B5EF4-FFF2-40B4-BE49-F238E27FC236}">
              <a16:creationId xmlns:a16="http://schemas.microsoft.com/office/drawing/2014/main" id="{15A118DC-C9DE-4E0A-8A84-5EEBE7A0E3DF}"/>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6" name="正方形/長方形 365">
          <a:extLst>
            <a:ext uri="{FF2B5EF4-FFF2-40B4-BE49-F238E27FC236}">
              <a16:creationId xmlns:a16="http://schemas.microsoft.com/office/drawing/2014/main" id="{58C061FF-7D1C-4389-9B82-698A272647C2}"/>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7" name="正方形/長方形 366">
          <a:extLst>
            <a:ext uri="{FF2B5EF4-FFF2-40B4-BE49-F238E27FC236}">
              <a16:creationId xmlns:a16="http://schemas.microsoft.com/office/drawing/2014/main" id="{82BAC4DB-04F9-4CCF-96EE-F5AD04BD1F6A}"/>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8" name="正方形/長方形 367">
          <a:extLst>
            <a:ext uri="{FF2B5EF4-FFF2-40B4-BE49-F238E27FC236}">
              <a16:creationId xmlns:a16="http://schemas.microsoft.com/office/drawing/2014/main" id="{986B05D6-8B3A-46FD-9AD1-BD33504FA5ED}"/>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69" name="正方形/長方形 368">
          <a:extLst>
            <a:ext uri="{FF2B5EF4-FFF2-40B4-BE49-F238E27FC236}">
              <a16:creationId xmlns:a16="http://schemas.microsoft.com/office/drawing/2014/main" id="{149FDAF8-3B20-47BF-80E5-900863F52C85}"/>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0" name="正方形/長方形 369">
          <a:extLst>
            <a:ext uri="{FF2B5EF4-FFF2-40B4-BE49-F238E27FC236}">
              <a16:creationId xmlns:a16="http://schemas.microsoft.com/office/drawing/2014/main" id="{9604D4BD-0974-421E-8907-A92CAB134AC8}"/>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1" name="正方形/長方形 370">
          <a:extLst>
            <a:ext uri="{FF2B5EF4-FFF2-40B4-BE49-F238E27FC236}">
              <a16:creationId xmlns:a16="http://schemas.microsoft.com/office/drawing/2014/main" id="{5D2A5851-1E59-4CD2-B880-F43D0DDAF2B9}"/>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2" name="正方形/長方形 371">
          <a:extLst>
            <a:ext uri="{FF2B5EF4-FFF2-40B4-BE49-F238E27FC236}">
              <a16:creationId xmlns:a16="http://schemas.microsoft.com/office/drawing/2014/main" id="{80BC826E-2D28-40D7-B556-FCD6A2D1DEE5}"/>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3" name="正方形/長方形 372">
          <a:extLst>
            <a:ext uri="{FF2B5EF4-FFF2-40B4-BE49-F238E27FC236}">
              <a16:creationId xmlns:a16="http://schemas.microsoft.com/office/drawing/2014/main" id="{8AB5F698-22CF-4F6C-98D8-FFD2E16D918F}"/>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4" name="正方形/長方形 373">
          <a:extLst>
            <a:ext uri="{FF2B5EF4-FFF2-40B4-BE49-F238E27FC236}">
              <a16:creationId xmlns:a16="http://schemas.microsoft.com/office/drawing/2014/main" id="{D12665E3-22E3-429D-BC69-F45EA5AAB48B}"/>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5" name="正方形/長方形 374">
          <a:extLst>
            <a:ext uri="{FF2B5EF4-FFF2-40B4-BE49-F238E27FC236}">
              <a16:creationId xmlns:a16="http://schemas.microsoft.com/office/drawing/2014/main" id="{0448139C-6719-4F78-87DD-82F53A2180F6}"/>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6" name="正方形/長方形 375">
          <a:extLst>
            <a:ext uri="{FF2B5EF4-FFF2-40B4-BE49-F238E27FC236}">
              <a16:creationId xmlns:a16="http://schemas.microsoft.com/office/drawing/2014/main" id="{04D3ECC7-EFC5-455E-9045-1912A5A4720F}"/>
            </a:ext>
          </a:extLst>
        </xdr:cNvPr>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377" name="正方形/長方形 376">
          <a:extLst>
            <a:ext uri="{FF2B5EF4-FFF2-40B4-BE49-F238E27FC236}">
              <a16:creationId xmlns:a16="http://schemas.microsoft.com/office/drawing/2014/main" id="{70D9FD95-7B1E-4FEE-A4E3-F69FB9697B2E}"/>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78" name="正方形/長方形 377">
          <a:extLst>
            <a:ext uri="{FF2B5EF4-FFF2-40B4-BE49-F238E27FC236}">
              <a16:creationId xmlns:a16="http://schemas.microsoft.com/office/drawing/2014/main" id="{3D03A2E7-2E4F-421B-A053-9A530AB934F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79" name="正方形/長方形 378">
          <a:extLst>
            <a:ext uri="{FF2B5EF4-FFF2-40B4-BE49-F238E27FC236}">
              <a16:creationId xmlns:a16="http://schemas.microsoft.com/office/drawing/2014/main" id="{E73F8C4C-E306-4EAA-8158-DC19D2EB1E82}"/>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80" name="正方形/長方形 379">
          <a:extLst>
            <a:ext uri="{FF2B5EF4-FFF2-40B4-BE49-F238E27FC236}">
              <a16:creationId xmlns:a16="http://schemas.microsoft.com/office/drawing/2014/main" id="{89EE56CB-A9BC-460E-A843-1885D300B815}"/>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81" name="正方形/長方形 380">
          <a:extLst>
            <a:ext uri="{FF2B5EF4-FFF2-40B4-BE49-F238E27FC236}">
              <a16:creationId xmlns:a16="http://schemas.microsoft.com/office/drawing/2014/main" id="{BF7054CA-F241-4707-A481-7E60D08ABBC7}"/>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82" name="正方形/長方形 381">
          <a:extLst>
            <a:ext uri="{FF2B5EF4-FFF2-40B4-BE49-F238E27FC236}">
              <a16:creationId xmlns:a16="http://schemas.microsoft.com/office/drawing/2014/main" id="{83A64D29-BE6C-43B9-B147-CCE69CFF5880}"/>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83" name="正方形/長方形 382">
          <a:extLst>
            <a:ext uri="{FF2B5EF4-FFF2-40B4-BE49-F238E27FC236}">
              <a16:creationId xmlns:a16="http://schemas.microsoft.com/office/drawing/2014/main" id="{39B5BC41-2FB5-435D-A444-24493BFD0302}"/>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84" name="正方形/長方形 383">
          <a:extLst>
            <a:ext uri="{FF2B5EF4-FFF2-40B4-BE49-F238E27FC236}">
              <a16:creationId xmlns:a16="http://schemas.microsoft.com/office/drawing/2014/main" id="{F83D522F-B808-4A69-867B-06F2C883AFD8}"/>
            </a:ext>
          </a:extLst>
        </xdr:cNvPr>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385" name="正方形/長方形 384">
          <a:extLst>
            <a:ext uri="{FF2B5EF4-FFF2-40B4-BE49-F238E27FC236}">
              <a16:creationId xmlns:a16="http://schemas.microsoft.com/office/drawing/2014/main" id="{F42316F0-22DA-4CCF-B171-63B46F18B51D}"/>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86" name="正方形/長方形 385">
          <a:extLst>
            <a:ext uri="{FF2B5EF4-FFF2-40B4-BE49-F238E27FC236}">
              <a16:creationId xmlns:a16="http://schemas.microsoft.com/office/drawing/2014/main" id="{047EEB63-0C88-4E1E-B709-469FCFDA060F}"/>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87" name="テキスト ボックス 386">
          <a:extLst>
            <a:ext uri="{FF2B5EF4-FFF2-40B4-BE49-F238E27FC236}">
              <a16:creationId xmlns:a16="http://schemas.microsoft.com/office/drawing/2014/main" id="{2A11ACBD-D4B1-49F6-B431-99BF8CFD58C7}"/>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保育所で有形固定資産減価償却率が高くなっている。道路については老朽化路線を年次で改修しながら維持している。保育所については今後建て替えを計画していくこととなる。学校施設については令和３年度から建替えに着手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2,606
2,576
106.88
6,009,319
5,698,611
291,672
1,917,450
2,538,440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基準財政収入額について、</a:t>
          </a:r>
          <a:r>
            <a:rPr lang="ja-JP" altLang="en-US" sz="1100">
              <a:solidFill>
                <a:schemeClr val="dk1"/>
              </a:solidFill>
              <a:effectLst/>
              <a:latin typeface="+mn-lt"/>
              <a:ea typeface="+mn-ea"/>
              <a:cs typeface="+mn-cs"/>
            </a:rPr>
            <a:t>村税分</a:t>
          </a:r>
          <a:r>
            <a:rPr lang="ja-JP" altLang="ja-JP" sz="1100">
              <a:solidFill>
                <a:schemeClr val="dk1"/>
              </a:solidFill>
              <a:effectLst/>
              <a:latin typeface="+mn-lt"/>
              <a:ea typeface="+mn-ea"/>
              <a:cs typeface="+mn-cs"/>
            </a:rPr>
            <a:t>は前年比</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となったが、税連動交付金</a:t>
          </a:r>
          <a:r>
            <a:rPr lang="ja-JP" altLang="en-US" sz="1100">
              <a:solidFill>
                <a:schemeClr val="dk1"/>
              </a:solidFill>
              <a:effectLst/>
              <a:latin typeface="+mn-lt"/>
              <a:ea typeface="+mn-ea"/>
              <a:cs typeface="+mn-cs"/>
            </a:rPr>
            <a:t>で地方消費税交付金の増加や法人事業税交付金の新設などが影響し総額で</a:t>
          </a:r>
          <a:r>
            <a:rPr lang="en-US" altLang="ja-JP" sz="1100">
              <a:solidFill>
                <a:schemeClr val="dk1"/>
              </a:solidFill>
              <a:effectLst/>
              <a:latin typeface="+mn-lt"/>
              <a:ea typeface="+mn-ea"/>
              <a:cs typeface="+mn-cs"/>
            </a:rPr>
            <a:t>1.6</a:t>
          </a:r>
          <a:r>
            <a:rPr lang="ja-JP" altLang="en-US" sz="1100">
              <a:solidFill>
                <a:schemeClr val="dk1"/>
              </a:solidFill>
              <a:effectLst/>
              <a:latin typeface="+mn-lt"/>
              <a:ea typeface="+mn-ea"/>
              <a:cs typeface="+mn-cs"/>
            </a:rPr>
            <a:t>％増加している</a:t>
          </a:r>
          <a:r>
            <a:rPr lang="ja-JP" altLang="ja-JP" sz="1100">
              <a:solidFill>
                <a:schemeClr val="dk1"/>
              </a:solidFill>
              <a:effectLst/>
              <a:latin typeface="+mn-lt"/>
              <a:ea typeface="+mn-ea"/>
              <a:cs typeface="+mn-cs"/>
            </a:rPr>
            <a:t>。基準財政需要額は</a:t>
          </a:r>
          <a:r>
            <a:rPr lang="ja-JP" altLang="en-US" sz="1100">
              <a:solidFill>
                <a:schemeClr val="dk1"/>
              </a:solidFill>
              <a:effectLst/>
              <a:latin typeface="+mn-lt"/>
              <a:ea typeface="+mn-ea"/>
              <a:cs typeface="+mn-cs"/>
            </a:rPr>
            <a:t>地域社会再生事業費の増など総額で</a:t>
          </a:r>
          <a:r>
            <a:rPr lang="en-US" altLang="ja-JP" sz="1100">
              <a:solidFill>
                <a:schemeClr val="dk1"/>
              </a:solidFill>
              <a:effectLst/>
              <a:latin typeface="+mn-lt"/>
              <a:ea typeface="+mn-ea"/>
              <a:cs typeface="+mn-cs"/>
            </a:rPr>
            <a:t>0.7</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の増となり財政力指数は前年度比</a:t>
          </a:r>
          <a:r>
            <a:rPr lang="en-US" altLang="ja-JP" sz="1100">
              <a:solidFill>
                <a:schemeClr val="dk1"/>
              </a:solidFill>
              <a:effectLst/>
              <a:latin typeface="+mn-lt"/>
              <a:ea typeface="+mn-ea"/>
              <a:cs typeface="+mn-cs"/>
            </a:rPr>
            <a:t>0.004</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増となった。</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75946</xdr:rowOff>
    </xdr:from>
    <xdr:to>
      <xdr:col>23</xdr:col>
      <xdr:colOff>133350</xdr:colOff>
      <xdr:row>43</xdr:row>
      <xdr:rowOff>85598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482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85598</xdr:rowOff>
    </xdr:from>
    <xdr:to>
      <xdr:col>19</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4579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140479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159783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25146</xdr:rowOff>
    </xdr:from>
    <xdr:to>
      <xdr:col>23</xdr:col>
      <xdr:colOff>184150</xdr:colOff>
      <xdr:row>43</xdr:row>
      <xdr:rowOff>126746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41673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34798</xdr:rowOff>
    </xdr:from>
    <xdr:to>
      <xdr:col>19</xdr:col>
      <xdr:colOff>184150</xdr:colOff>
      <xdr:row>43</xdr:row>
      <xdr:rowOff>136398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146575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176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経常一般財源（分母）は、地方税は前年度比</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2,296</a:t>
          </a:r>
          <a:r>
            <a:rPr lang="ja-JP" altLang="ja-JP" sz="1100">
              <a:solidFill>
                <a:schemeClr val="dk1"/>
              </a:solidFill>
              <a:effectLst/>
              <a:latin typeface="+mn-lt"/>
              <a:ea typeface="+mn-ea"/>
              <a:cs typeface="+mn-cs"/>
            </a:rPr>
            <a:t>千円、普通交付税は前年度比</a:t>
          </a:r>
          <a:r>
            <a:rPr lang="en-US" altLang="ja-JP" sz="1100">
              <a:solidFill>
                <a:schemeClr val="dk1"/>
              </a:solidFill>
              <a:effectLst/>
              <a:latin typeface="+mn-lt"/>
              <a:ea typeface="+mn-ea"/>
              <a:cs typeface="+mn-cs"/>
            </a:rPr>
            <a:t>5,107</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増、国有提供施設所在市町村助成交付金は</a:t>
          </a:r>
          <a:r>
            <a:rPr lang="en-US" altLang="ja-JP" sz="1100">
              <a:solidFill>
                <a:schemeClr val="dk1"/>
              </a:solidFill>
              <a:effectLst/>
              <a:latin typeface="+mn-lt"/>
              <a:ea typeface="+mn-ea"/>
              <a:cs typeface="+mn-cs"/>
            </a:rPr>
            <a:t>6,629</a:t>
          </a:r>
          <a:r>
            <a:rPr lang="ja-JP" altLang="en-US" sz="1100">
              <a:solidFill>
                <a:schemeClr val="dk1"/>
              </a:solidFill>
              <a:effectLst/>
              <a:latin typeface="+mn-lt"/>
              <a:ea typeface="+mn-ea"/>
              <a:cs typeface="+mn-cs"/>
            </a:rPr>
            <a:t>千円の増と</a:t>
          </a:r>
          <a:r>
            <a:rPr lang="ja-JP" altLang="ja-JP" sz="1100">
              <a:solidFill>
                <a:schemeClr val="dk1"/>
              </a:solidFill>
              <a:effectLst/>
              <a:latin typeface="+mn-lt"/>
              <a:ea typeface="+mn-ea"/>
              <a:cs typeface="+mn-cs"/>
            </a:rPr>
            <a:t>なった。経常的経費充当一般財源（分子）は、</a:t>
          </a:r>
          <a:r>
            <a:rPr lang="ja-JP" altLang="en-US" sz="1100">
              <a:solidFill>
                <a:schemeClr val="dk1"/>
              </a:solidFill>
              <a:effectLst/>
              <a:latin typeface="+mn-lt"/>
              <a:ea typeface="+mn-ea"/>
              <a:cs typeface="+mn-cs"/>
            </a:rPr>
            <a:t>すべての性質において</a:t>
          </a:r>
          <a:r>
            <a:rPr lang="ja-JP" altLang="ja-JP" sz="1100">
              <a:solidFill>
                <a:schemeClr val="dk1"/>
              </a:solidFill>
              <a:effectLst/>
              <a:latin typeface="+mn-lt"/>
              <a:ea typeface="+mn-ea"/>
              <a:cs typeface="+mn-cs"/>
            </a:rPr>
            <a:t>減額</a:t>
          </a:r>
          <a:r>
            <a:rPr lang="ja-JP" altLang="en-US" sz="1100">
              <a:solidFill>
                <a:schemeClr val="dk1"/>
              </a:solidFill>
              <a:effectLst/>
              <a:latin typeface="+mn-lt"/>
              <a:ea typeface="+mn-ea"/>
              <a:cs typeface="+mn-cs"/>
            </a:rPr>
            <a:t>となり</a:t>
          </a:r>
          <a:r>
            <a:rPr lang="ja-JP" altLang="ja-JP" sz="1100">
              <a:solidFill>
                <a:schemeClr val="dk1"/>
              </a:solidFill>
              <a:effectLst/>
              <a:latin typeface="+mn-lt"/>
              <a:ea typeface="+mn-ea"/>
              <a:cs typeface="+mn-cs"/>
            </a:rPr>
            <a:t>、経常収支比率は</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ポイントとなった。</a:t>
          </a:r>
          <a:r>
            <a:rPr lang="ja-JP" altLang="en-US" sz="1100">
              <a:solidFill>
                <a:schemeClr val="dk1"/>
              </a:solidFill>
              <a:effectLst/>
              <a:latin typeface="+mn-lt"/>
              <a:ea typeface="+mn-ea"/>
              <a:cs typeface="+mn-cs"/>
            </a:rPr>
            <a:t>新型コロナウイルス感染症により事業の取り止めや縮小が相次ぎ、感染対策に係る事業等が増加したことに起因している。引き続き</a:t>
          </a:r>
          <a:r>
            <a:rPr lang="ja-JP" altLang="ja-JP" sz="1100">
              <a:solidFill>
                <a:schemeClr val="dk1"/>
              </a:solidFill>
              <a:effectLst/>
              <a:latin typeface="+mn-lt"/>
              <a:ea typeface="+mn-ea"/>
              <a:cs typeface="+mn-cs"/>
            </a:rPr>
            <a:t>税等の徴収率の高水準の維持、国・都、民間資金等による財源の確実な確保</a:t>
          </a:r>
          <a:r>
            <a:rPr lang="ja-JP" altLang="en-US" sz="1100">
              <a:solidFill>
                <a:schemeClr val="dk1"/>
              </a:solidFill>
              <a:effectLst/>
              <a:latin typeface="+mn-lt"/>
              <a:ea typeface="+mn-ea"/>
              <a:cs typeface="+mn-cs"/>
            </a:rPr>
            <a:t>など、適正値を</a:t>
          </a:r>
          <a:r>
            <a:rPr lang="ja-JP" altLang="ja-JP" sz="1100">
              <a:solidFill>
                <a:schemeClr val="dk1"/>
              </a:solidFill>
              <a:effectLst/>
              <a:latin typeface="+mn-lt"/>
              <a:ea typeface="+mn-ea"/>
              <a:cs typeface="+mn-cs"/>
            </a:rPr>
            <a:t>維持</a:t>
          </a:r>
          <a:r>
            <a:rPr lang="ja-JP" altLang="en-US" sz="1100">
              <a:solidFill>
                <a:schemeClr val="dk1"/>
              </a:solidFill>
              <a:effectLst/>
              <a:latin typeface="+mn-lt"/>
              <a:ea typeface="+mn-ea"/>
              <a:cs typeface="+mn-cs"/>
            </a:rPr>
            <a:t>していく</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82931</xdr:rowOff>
    </xdr:from>
    <xdr:to>
      <xdr:col>23</xdr:col>
      <xdr:colOff>133350</xdr:colOff>
      <xdr:row>65</xdr:row>
      <xdr:rowOff>29591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0884281"/>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110253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10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3048</xdr:rowOff>
    </xdr:from>
    <xdr:to>
      <xdr:col>19</xdr:col>
      <xdr:colOff>133350</xdr:colOff>
      <xdr:row>65</xdr:row>
      <xdr:rowOff>29591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225800" y="1114729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150368</xdr:rowOff>
    </xdr:from>
    <xdr:to>
      <xdr:col>15</xdr:col>
      <xdr:colOff>82550</xdr:colOff>
      <xdr:row>65</xdr:row>
      <xdr:rowOff>3048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1231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147955</xdr:rowOff>
    </xdr:from>
    <xdr:to>
      <xdr:col>11</xdr:col>
      <xdr:colOff>31750</xdr:colOff>
      <xdr:row>64</xdr:row>
      <xdr:rowOff>150368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12075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32131</xdr:rowOff>
    </xdr:from>
    <xdr:to>
      <xdr:col>23</xdr:col>
      <xdr:colOff>184150</xdr:colOff>
      <xdr:row>63</xdr:row>
      <xdr:rowOff>133731</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08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48658</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067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150241</xdr:rowOff>
    </xdr:from>
    <xdr:to>
      <xdr:col>19</xdr:col>
      <xdr:colOff>184150</xdr:colOff>
      <xdr:row>65</xdr:row>
      <xdr:rowOff>80391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1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90568</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0891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123698</xdr:rowOff>
    </xdr:from>
    <xdr:to>
      <xdr:col>15</xdr:col>
      <xdr:colOff>133350</xdr:colOff>
      <xdr:row>65</xdr:row>
      <xdr:rowOff>53848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99568</xdr:rowOff>
    </xdr:from>
    <xdr:to>
      <xdr:col>11</xdr:col>
      <xdr:colOff>82550</xdr:colOff>
      <xdr:row>65</xdr:row>
      <xdr:rowOff>29718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39895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97155</xdr:rowOff>
    </xdr:from>
    <xdr:to>
      <xdr:col>7</xdr:col>
      <xdr:colOff>31750</xdr:colOff>
      <xdr:row>65</xdr:row>
      <xdr:rowOff>27305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37482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083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当村は超遠隔離島であり、</a:t>
          </a:r>
          <a:r>
            <a:rPr lang="ja-JP" altLang="en-US" sz="1100">
              <a:solidFill>
                <a:schemeClr val="dk1"/>
              </a:solidFill>
              <a:effectLst/>
              <a:latin typeface="+mn-lt"/>
              <a:ea typeface="+mn-ea"/>
              <a:cs typeface="+mn-cs"/>
            </a:rPr>
            <a:t>か</a:t>
          </a:r>
          <a:r>
            <a:rPr lang="ja-JP" altLang="ja-JP" sz="1100">
              <a:solidFill>
                <a:schemeClr val="dk1"/>
              </a:solidFill>
              <a:effectLst/>
              <a:latin typeface="+mn-lt"/>
              <a:ea typeface="+mn-ea"/>
              <a:cs typeface="+mn-cs"/>
            </a:rPr>
            <a:t>つ</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村</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島という特殊な状況にある。</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同様</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行政サービス水準を確保・維持するために人件費及び施設維持管理経費など</a:t>
          </a:r>
          <a:r>
            <a:rPr lang="ja-JP" altLang="en-US" sz="1100">
              <a:solidFill>
                <a:schemeClr val="dk1"/>
              </a:solidFill>
              <a:effectLst/>
              <a:latin typeface="+mn-lt"/>
              <a:ea typeface="+mn-ea"/>
              <a:cs typeface="+mn-cs"/>
            </a:rPr>
            <a:t>が２重となり</a:t>
          </a:r>
          <a:r>
            <a:rPr lang="ja-JP" altLang="ja-JP" sz="1100">
              <a:solidFill>
                <a:schemeClr val="dk1"/>
              </a:solidFill>
              <a:effectLst/>
              <a:latin typeface="+mn-lt"/>
              <a:ea typeface="+mn-ea"/>
              <a:cs typeface="+mn-cs"/>
            </a:rPr>
            <a:t>、財政負担が</a:t>
          </a:r>
          <a:r>
            <a:rPr lang="ja-JP" altLang="en-US" sz="1100">
              <a:solidFill>
                <a:schemeClr val="dk1"/>
              </a:solidFill>
              <a:effectLst/>
              <a:latin typeface="+mn-lt"/>
              <a:ea typeface="+mn-ea"/>
              <a:cs typeface="+mn-cs"/>
            </a:rPr>
            <a:t>他の</a:t>
          </a:r>
          <a:r>
            <a:rPr lang="ja-JP" altLang="ja-JP" sz="1100">
              <a:solidFill>
                <a:schemeClr val="dk1"/>
              </a:solidFill>
              <a:effectLst/>
              <a:latin typeface="+mn-lt"/>
              <a:ea typeface="+mn-ea"/>
              <a:cs typeface="+mn-cs"/>
            </a:rPr>
            <a:t>類似団体と比較して大きくなっている。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決算額</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前年比</a:t>
          </a:r>
          <a:r>
            <a:rPr lang="en-US" altLang="ja-JP" sz="1100">
              <a:solidFill>
                <a:schemeClr val="dk1"/>
              </a:solidFill>
              <a:effectLst/>
              <a:latin typeface="+mn-lt"/>
              <a:ea typeface="+mn-ea"/>
              <a:cs typeface="+mn-cs"/>
            </a:rPr>
            <a:t>62,471</a:t>
          </a:r>
          <a:r>
            <a:rPr lang="ja-JP" altLang="ja-JP" sz="1100">
              <a:solidFill>
                <a:schemeClr val="dk1"/>
              </a:solidFill>
              <a:effectLst/>
              <a:latin typeface="+mn-lt"/>
              <a:ea typeface="+mn-ea"/>
              <a:cs typeface="+mn-cs"/>
            </a:rPr>
            <a:t>円の増額となっており、類似団体との比較では依然その差が大きい。</a:t>
          </a:r>
          <a:r>
            <a:rPr lang="ja-JP" altLang="en-US" sz="1100">
              <a:solidFill>
                <a:schemeClr val="dk1"/>
              </a:solidFill>
              <a:effectLst/>
              <a:latin typeface="+mn-lt"/>
              <a:ea typeface="+mn-ea"/>
              <a:cs typeface="+mn-cs"/>
            </a:rPr>
            <a:t>メリハリをつけた経費節減や人員配置の最適化を図っていく。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77254</xdr:rowOff>
    </xdr:from>
    <xdr:to>
      <xdr:col>23</xdr:col>
      <xdr:colOff>133350</xdr:colOff>
      <xdr:row>83</xdr:row>
      <xdr:rowOff>107403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307604"/>
          <a:ext cx="838200" cy="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68627</xdr:rowOff>
    </xdr:from>
    <xdr:to>
      <xdr:col>19</xdr:col>
      <xdr:colOff>133350</xdr:colOff>
      <xdr:row>83</xdr:row>
      <xdr:rowOff>77254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298977"/>
          <a:ext cx="889000" cy="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68627</xdr:rowOff>
    </xdr:from>
    <xdr:to>
      <xdr:col>15</xdr:col>
      <xdr:colOff>82550</xdr:colOff>
      <xdr:row>83</xdr:row>
      <xdr:rowOff>73388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4298977"/>
          <a:ext cx="889000" cy="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70487</xdr:rowOff>
    </xdr:from>
    <xdr:to>
      <xdr:col>11</xdr:col>
      <xdr:colOff>31750</xdr:colOff>
      <xdr:row>83</xdr:row>
      <xdr:rowOff>73388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300837"/>
          <a:ext cx="889000" cy="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56603</xdr:rowOff>
    </xdr:from>
    <xdr:to>
      <xdr:col>23</xdr:col>
      <xdr:colOff>184150</xdr:colOff>
      <xdr:row>83</xdr:row>
      <xdr:rowOff>158203</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28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28680</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259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26454</xdr:rowOff>
    </xdr:from>
    <xdr:to>
      <xdr:col>19</xdr:col>
      <xdr:colOff>184150</xdr:colOff>
      <xdr:row>83</xdr:row>
      <xdr:rowOff>128054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2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112831</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343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17827</xdr:rowOff>
    </xdr:from>
    <xdr:to>
      <xdr:col>15</xdr:col>
      <xdr:colOff>133350</xdr:colOff>
      <xdr:row>83</xdr:row>
      <xdr:rowOff>119427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2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104204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33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22588</xdr:rowOff>
    </xdr:from>
    <xdr:to>
      <xdr:col>11</xdr:col>
      <xdr:colOff>82550</xdr:colOff>
      <xdr:row>83</xdr:row>
      <xdr:rowOff>124188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25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108965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33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19687</xdr:rowOff>
    </xdr:from>
    <xdr:to>
      <xdr:col>7</xdr:col>
      <xdr:colOff>31750</xdr:colOff>
      <xdr:row>83</xdr:row>
      <xdr:rowOff>121287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2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106064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33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国の人事院勧告に準じた適正な改正を行っている。類似団体</a:t>
          </a:r>
          <a:r>
            <a:rPr lang="ja-JP" altLang="en-US" sz="1100">
              <a:solidFill>
                <a:schemeClr val="dk1"/>
              </a:solidFill>
              <a:effectLst/>
              <a:latin typeface="+mn-lt"/>
              <a:ea typeface="+mn-ea"/>
              <a:cs typeface="+mn-cs"/>
            </a:rPr>
            <a:t>ともほぼ同等</a:t>
          </a:r>
          <a:r>
            <a:rPr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86</xdr:row>
      <xdr:rowOff>95568</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179800" y="14798039"/>
          <a:ext cx="8382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11113</xdr:rowOff>
    </xdr:from>
    <xdr:to>
      <xdr:col>77</xdr:col>
      <xdr:colOff>44450</xdr:colOff>
      <xdr:row>86</xdr:row>
      <xdr:rowOff>53339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290800" y="14755813"/>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86</xdr:row>
      <xdr:rowOff>11113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4401800" y="14677389"/>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104139</xdr:rowOff>
    </xdr:from>
    <xdr:to>
      <xdr:col>68</xdr:col>
      <xdr:colOff>152400</xdr:colOff>
      <xdr:row>86</xdr:row>
      <xdr:rowOff>47307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3512800" y="14677389"/>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44768</xdr:rowOff>
    </xdr:from>
    <xdr:to>
      <xdr:col>81</xdr:col>
      <xdr:colOff>95250</xdr:colOff>
      <xdr:row>86</xdr:row>
      <xdr:rowOff>146368</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61295</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63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114316</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131763</xdr:rowOff>
    </xdr:from>
    <xdr:to>
      <xdr:col>73</xdr:col>
      <xdr:colOff>44450</xdr:colOff>
      <xdr:row>86</xdr:row>
      <xdr:rowOff>61913</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72090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53339</xdr:rowOff>
    </xdr:from>
    <xdr:to>
      <xdr:col>68</xdr:col>
      <xdr:colOff>203200</xdr:colOff>
      <xdr:row>85</xdr:row>
      <xdr:rowOff>154939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167957</xdr:rowOff>
    </xdr:from>
    <xdr:to>
      <xdr:col>64</xdr:col>
      <xdr:colOff>152400</xdr:colOff>
      <xdr:row>86</xdr:row>
      <xdr:rowOff>98107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108284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当村は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村</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島という特殊な状況にあり、</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島の行政サービスに差を生じさせないように維持しなければならないため、類似団体平均と比較して職員数が多くなっている。</a:t>
          </a:r>
          <a:r>
            <a:rPr lang="ja-JP" altLang="en-US" sz="1100">
              <a:solidFill>
                <a:schemeClr val="dk1"/>
              </a:solidFill>
              <a:effectLst/>
              <a:latin typeface="+mn-lt"/>
              <a:ea typeface="+mn-ea"/>
              <a:cs typeface="+mn-cs"/>
            </a:rPr>
            <a:t>ニーズが多様化する中で</a:t>
          </a:r>
          <a:r>
            <a:rPr lang="ja-JP" altLang="ja-JP" sz="1100">
              <a:solidFill>
                <a:schemeClr val="dk1"/>
              </a:solidFill>
              <a:effectLst/>
              <a:latin typeface="+mn-lt"/>
              <a:ea typeface="+mn-ea"/>
              <a:cs typeface="+mn-cs"/>
            </a:rPr>
            <a:t>組織及び業務内容</a:t>
          </a:r>
          <a:r>
            <a:rPr lang="ja-JP" altLang="en-US" sz="1100">
              <a:solidFill>
                <a:schemeClr val="dk1"/>
              </a:solidFill>
              <a:effectLst/>
              <a:latin typeface="+mn-lt"/>
              <a:ea typeface="+mn-ea"/>
              <a:cs typeface="+mn-cs"/>
            </a:rPr>
            <a:t>を最適化し、</a:t>
          </a:r>
          <a:r>
            <a:rPr lang="ja-JP" altLang="ja-JP" sz="1100">
              <a:solidFill>
                <a:schemeClr val="dk1"/>
              </a:solidFill>
              <a:effectLst/>
              <a:latin typeface="+mn-lt"/>
              <a:ea typeface="+mn-ea"/>
              <a:cs typeface="+mn-cs"/>
            </a:rPr>
            <a:t>適切な人員管理に努めていく。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153174</xdr:rowOff>
    </xdr:from>
    <xdr:to>
      <xdr:col>81</xdr:col>
      <xdr:colOff>44450</xdr:colOff>
      <xdr:row>60</xdr:row>
      <xdr:rowOff>162137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440174"/>
          <a:ext cx="8382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153174</xdr:rowOff>
    </xdr:from>
    <xdr:to>
      <xdr:col>77</xdr:col>
      <xdr:colOff>44450</xdr:colOff>
      <xdr:row>60</xdr:row>
      <xdr:rowOff>153978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440174"/>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153978</xdr:rowOff>
    </xdr:from>
    <xdr:to>
      <xdr:col>72</xdr:col>
      <xdr:colOff>203200</xdr:colOff>
      <xdr:row>60</xdr:row>
      <xdr:rowOff>155242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440978"/>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155242</xdr:rowOff>
    </xdr:from>
    <xdr:to>
      <xdr:col>68</xdr:col>
      <xdr:colOff>152400</xdr:colOff>
      <xdr:row>60</xdr:row>
      <xdr:rowOff>160069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442242"/>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83414</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37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102374</xdr:rowOff>
    </xdr:from>
    <xdr:to>
      <xdr:col>77</xdr:col>
      <xdr:colOff>95250</xdr:colOff>
      <xdr:row>61</xdr:row>
      <xdr:rowOff>32524</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3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17301</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47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103178</xdr:rowOff>
    </xdr:from>
    <xdr:to>
      <xdr:col>73</xdr:col>
      <xdr:colOff>44450</xdr:colOff>
      <xdr:row>61</xdr:row>
      <xdr:rowOff>33328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39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18105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7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104442</xdr:rowOff>
    </xdr:from>
    <xdr:to>
      <xdr:col>68</xdr:col>
      <xdr:colOff>203200</xdr:colOff>
      <xdr:row>61</xdr:row>
      <xdr:rowOff>34592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19369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7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109269</xdr:rowOff>
    </xdr:from>
    <xdr:to>
      <xdr:col>64</xdr:col>
      <xdr:colOff>152400</xdr:colOff>
      <xdr:row>61</xdr:row>
      <xdr:rowOff>39419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39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24196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8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11</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年度の大規模工事に係る起債の償還が完了したこと</a:t>
          </a:r>
          <a:r>
            <a:rPr lang="ja-JP" altLang="en-US" sz="1100">
              <a:solidFill>
                <a:schemeClr val="dk1"/>
              </a:solidFill>
              <a:effectLst/>
              <a:latin typeface="+mn-lt"/>
              <a:ea typeface="+mn-ea"/>
              <a:cs typeface="+mn-cs"/>
            </a:rPr>
            <a:t>により比率は</a:t>
          </a:r>
          <a:r>
            <a:rPr lang="ja-JP" altLang="ja-JP" sz="1100">
              <a:solidFill>
                <a:schemeClr val="dk1"/>
              </a:solidFill>
              <a:effectLst/>
              <a:latin typeface="+mn-lt"/>
              <a:ea typeface="+mn-ea"/>
              <a:cs typeface="+mn-cs"/>
            </a:rPr>
            <a:t>前年より</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下がり、類似団体平均との比較では</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低くなっ</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今後相次ぐ大規模な施設更新に伴い公債費の上昇が想定されるため、</a:t>
          </a:r>
          <a:r>
            <a:rPr lang="ja-JP" altLang="ja-JP" sz="1100">
              <a:solidFill>
                <a:schemeClr val="dk1"/>
              </a:solidFill>
              <a:effectLst/>
              <a:latin typeface="+mn-lt"/>
              <a:ea typeface="+mn-ea"/>
              <a:cs typeface="+mn-cs"/>
            </a:rPr>
            <a:t>小笠原諸島振興開発計画の策定を慎重に行</a:t>
          </a:r>
          <a:r>
            <a:rPr lang="ja-JP" altLang="en-US" sz="1100">
              <a:solidFill>
                <a:schemeClr val="dk1"/>
              </a:solidFill>
              <a:effectLst/>
              <a:latin typeface="+mn-lt"/>
              <a:ea typeface="+mn-ea"/>
              <a:cs typeface="+mn-cs"/>
            </a:rPr>
            <a:t>い起債発行額の抑制に努めるとともに、</a:t>
          </a:r>
          <a:r>
            <a:rPr lang="ja-JP" altLang="ja-JP" sz="1100">
              <a:solidFill>
                <a:schemeClr val="dk1"/>
              </a:solidFill>
              <a:effectLst/>
              <a:latin typeface="+mn-lt"/>
              <a:ea typeface="+mn-ea"/>
              <a:cs typeface="+mn-cs"/>
            </a:rPr>
            <a:t>減債基金を活用した臨時償還を適宜行</a:t>
          </a:r>
          <a:r>
            <a:rPr lang="ja-JP" altLang="en-US" sz="1100">
              <a:solidFill>
                <a:schemeClr val="dk1"/>
              </a:solidFill>
              <a:effectLst/>
              <a:latin typeface="+mn-lt"/>
              <a:ea typeface="+mn-ea"/>
              <a:cs typeface="+mn-cs"/>
            </a:rPr>
            <a:t>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146304</xdr:rowOff>
    </xdr:from>
    <xdr:to>
      <xdr:col>81</xdr:col>
      <xdr:colOff>44450</xdr:colOff>
      <xdr:row>41</xdr:row>
      <xdr:rowOff>47244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6179800" y="700430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47244</xdr:rowOff>
    </xdr:from>
    <xdr:to>
      <xdr:col>77</xdr:col>
      <xdr:colOff>44450</xdr:colOff>
      <xdr:row>41</xdr:row>
      <xdr:rowOff>119634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5290800" y="707669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42</xdr:row>
      <xdr:rowOff>15748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4401800" y="71490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49530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3512800" y="72166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112031</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167894</xdr:rowOff>
    </xdr:from>
    <xdr:to>
      <xdr:col>77</xdr:col>
      <xdr:colOff>95250</xdr:colOff>
      <xdr:row>41</xdr:row>
      <xdr:rowOff>98044</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108221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9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将来負担比率は</a:t>
          </a:r>
          <a:r>
            <a:rPr lang="en-US" altLang="ja-JP" sz="1100">
              <a:solidFill>
                <a:schemeClr val="dk1"/>
              </a:solidFill>
              <a:effectLst/>
              <a:latin typeface="+mn-lt"/>
              <a:ea typeface="+mn-ea"/>
              <a:cs typeface="+mn-cs"/>
            </a:rPr>
            <a:t>0.0%</a:t>
          </a:r>
          <a:r>
            <a:rPr lang="ja-JP" altLang="ja-JP" sz="1100">
              <a:solidFill>
                <a:schemeClr val="dk1"/>
              </a:solidFill>
              <a:effectLst/>
              <a:latin typeface="+mn-lt"/>
              <a:ea typeface="+mn-ea"/>
              <a:cs typeface="+mn-cs"/>
            </a:rPr>
            <a:t>となり類似団体平均と同様の数値となっているが、父島では扇浦浄水場の移転、母島の沖村浄水場の建替え</a:t>
          </a:r>
          <a:r>
            <a:rPr lang="ja-JP" altLang="en-US" sz="1100">
              <a:solidFill>
                <a:schemeClr val="dk1"/>
              </a:solidFill>
              <a:effectLst/>
              <a:latin typeface="+mn-lt"/>
              <a:ea typeface="+mn-ea"/>
              <a:cs typeface="+mn-cs"/>
            </a:rPr>
            <a:t>が行われ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今後の</a:t>
          </a:r>
          <a:r>
            <a:rPr lang="ja-JP" altLang="ja-JP" sz="1100">
              <a:solidFill>
                <a:schemeClr val="dk1"/>
              </a:solidFill>
              <a:effectLst/>
              <a:latin typeface="+mn-lt"/>
              <a:ea typeface="+mn-ea"/>
              <a:cs typeface="+mn-cs"/>
            </a:rPr>
            <a:t>小笠原諸島振興開発事業</a:t>
          </a:r>
          <a:r>
            <a:rPr lang="ja-JP" altLang="en-US" sz="1100">
              <a:solidFill>
                <a:schemeClr val="dk1"/>
              </a:solidFill>
              <a:effectLst/>
              <a:latin typeface="+mn-lt"/>
              <a:ea typeface="+mn-ea"/>
              <a:cs typeface="+mn-cs"/>
            </a:rPr>
            <a:t>計画において</a:t>
          </a:r>
          <a:r>
            <a:rPr lang="ja-JP" altLang="ja-JP" sz="1100">
              <a:solidFill>
                <a:schemeClr val="dk1"/>
              </a:solidFill>
              <a:effectLst/>
              <a:latin typeface="+mn-lt"/>
              <a:ea typeface="+mn-ea"/>
              <a:cs typeface="+mn-cs"/>
            </a:rPr>
            <a:t>児童福祉施設の整備、小中学校整備</a:t>
          </a:r>
          <a:r>
            <a:rPr lang="ja-JP" altLang="en-US" sz="1100">
              <a:solidFill>
                <a:schemeClr val="dk1"/>
              </a:solidFill>
              <a:effectLst/>
              <a:latin typeface="+mn-lt"/>
              <a:ea typeface="+mn-ea"/>
              <a:cs typeface="+mn-cs"/>
            </a:rPr>
            <a:t>といった大規模な工事が</a:t>
          </a:r>
          <a:r>
            <a:rPr lang="ja-JP" altLang="ja-JP" sz="1100">
              <a:solidFill>
                <a:schemeClr val="dk1"/>
              </a:solidFill>
              <a:effectLst/>
              <a:latin typeface="+mn-lt"/>
              <a:ea typeface="+mn-ea"/>
              <a:cs typeface="+mn-cs"/>
            </a:rPr>
            <a:t>予定されている</a:t>
          </a:r>
          <a:r>
            <a:rPr lang="ja-JP" altLang="en-US" sz="1100">
              <a:solidFill>
                <a:schemeClr val="dk1"/>
              </a:solidFill>
              <a:effectLst/>
              <a:latin typeface="+mn-lt"/>
              <a:ea typeface="+mn-ea"/>
              <a:cs typeface="+mn-cs"/>
            </a:rPr>
            <a:t>。地方債の発行が高額となっていき</a:t>
          </a:r>
          <a:r>
            <a:rPr lang="ja-JP" altLang="ja-JP" sz="1100">
              <a:solidFill>
                <a:schemeClr val="dk1"/>
              </a:solidFill>
              <a:effectLst/>
              <a:latin typeface="+mn-lt"/>
              <a:ea typeface="+mn-ea"/>
              <a:cs typeface="+mn-cs"/>
            </a:rPr>
            <a:t>将来負担比率</a:t>
          </a:r>
          <a:r>
            <a:rPr lang="ja-JP" altLang="en-US" sz="1100">
              <a:solidFill>
                <a:schemeClr val="dk1"/>
              </a:solidFill>
              <a:effectLst/>
              <a:latin typeface="+mn-lt"/>
              <a:ea typeface="+mn-ea"/>
              <a:cs typeface="+mn-cs"/>
            </a:rPr>
            <a:t>の上昇が</a:t>
          </a:r>
          <a:r>
            <a:rPr lang="ja-JP" altLang="ja-JP" sz="1100">
              <a:solidFill>
                <a:schemeClr val="dk1"/>
              </a:solidFill>
              <a:effectLst/>
              <a:latin typeface="+mn-lt"/>
              <a:ea typeface="+mn-ea"/>
              <a:cs typeface="+mn-cs"/>
            </a:rPr>
            <a:t>想定されることから、</a:t>
          </a:r>
          <a:r>
            <a:rPr lang="ja-JP" altLang="en-US" sz="1100">
              <a:solidFill>
                <a:schemeClr val="dk1"/>
              </a:solidFill>
              <a:effectLst/>
              <a:latin typeface="+mn-lt"/>
              <a:ea typeface="+mn-ea"/>
              <a:cs typeface="+mn-cs"/>
            </a:rPr>
            <a:t>今後の数値に注視しながら</a:t>
          </a:r>
          <a:r>
            <a:rPr lang="ja-JP" altLang="ja-JP" sz="1100">
              <a:solidFill>
                <a:schemeClr val="dk1"/>
              </a:solidFill>
              <a:effectLst/>
              <a:latin typeface="+mn-lt"/>
              <a:ea typeface="+mn-ea"/>
              <a:cs typeface="+mn-cs"/>
            </a:rPr>
            <a:t>慎重に</a:t>
          </a:r>
          <a:r>
            <a:rPr lang="ja-JP" altLang="en-US" sz="1100">
              <a:solidFill>
                <a:schemeClr val="dk1"/>
              </a:solidFill>
              <a:effectLst/>
              <a:latin typeface="+mn-lt"/>
              <a:ea typeface="+mn-ea"/>
              <a:cs typeface="+mn-cs"/>
            </a:rPr>
            <a:t>計画を進めていく</a:t>
          </a:r>
          <a:r>
            <a:rPr lang="ja-JP" altLang="ja-JP" sz="1100">
              <a:solidFill>
                <a:schemeClr val="dk1"/>
              </a:solidFill>
              <a:effectLst/>
              <a:latin typeface="+mn-lt"/>
              <a:ea typeface="+mn-ea"/>
              <a:cs typeface="+mn-cs"/>
            </a:rPr>
            <a:t>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2,606
2,576
106.88
6,009,319
5,698,611
291,672
1,917,450
2,538,440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人件費総額で</a:t>
          </a:r>
          <a:r>
            <a:rPr lang="ja-JP" altLang="ja-JP" sz="1100">
              <a:solidFill>
                <a:schemeClr val="dk1"/>
              </a:solidFill>
              <a:effectLst/>
              <a:latin typeface="+mn-lt"/>
              <a:ea typeface="+mn-ea"/>
              <a:cs typeface="+mn-cs"/>
            </a:rPr>
            <a:t>前年度との比較で</a:t>
          </a:r>
          <a:r>
            <a:rPr lang="en-US" altLang="ja-JP" sz="1100">
              <a:solidFill>
                <a:schemeClr val="dk1"/>
              </a:solidFill>
              <a:effectLst/>
              <a:latin typeface="+mn-lt"/>
              <a:ea typeface="+mn-ea"/>
              <a:cs typeface="+mn-cs"/>
            </a:rPr>
            <a:t>41,204</a:t>
          </a:r>
          <a:r>
            <a:rPr lang="ja-JP" altLang="en-US" sz="1100">
              <a:solidFill>
                <a:schemeClr val="dk1"/>
              </a:solidFill>
              <a:effectLst/>
              <a:latin typeface="+mn-lt"/>
              <a:ea typeface="+mn-ea"/>
              <a:cs typeface="+mn-cs"/>
            </a:rPr>
            <a:t>千円の</a:t>
          </a:r>
          <a:r>
            <a:rPr lang="ja-JP" altLang="ja-JP" sz="1100">
              <a:solidFill>
                <a:schemeClr val="dk1"/>
              </a:solidFill>
              <a:effectLst/>
              <a:latin typeface="+mn-lt"/>
              <a:ea typeface="+mn-ea"/>
              <a:cs typeface="+mn-cs"/>
            </a:rPr>
            <a:t>増となっており、</a:t>
          </a:r>
          <a:r>
            <a:rPr lang="ja-JP" altLang="en-US" sz="1100">
              <a:solidFill>
                <a:schemeClr val="dk1"/>
              </a:solidFill>
              <a:effectLst/>
              <a:latin typeface="+mn-lt"/>
              <a:ea typeface="+mn-ea"/>
              <a:cs typeface="+mn-cs"/>
            </a:rPr>
            <a:t>職員給のほか会計年度任用職員が組み込まれたことが影響している。</a:t>
          </a:r>
          <a:r>
            <a:rPr lang="ja-JP" altLang="ja-JP" sz="1100">
              <a:solidFill>
                <a:schemeClr val="dk1"/>
              </a:solidFill>
              <a:effectLst/>
              <a:latin typeface="+mn-lt"/>
              <a:ea typeface="+mn-ea"/>
              <a:cs typeface="+mn-cs"/>
            </a:rPr>
            <a:t>類似団体との比較で</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ポイント上回</a:t>
          </a:r>
          <a:r>
            <a:rPr lang="ja-JP" altLang="en-US" sz="1100">
              <a:solidFill>
                <a:schemeClr val="dk1"/>
              </a:solidFill>
              <a:effectLst/>
              <a:latin typeface="+mn-lt"/>
              <a:ea typeface="+mn-ea"/>
              <a:cs typeface="+mn-cs"/>
            </a:rPr>
            <a:t>り、前年比では充当財源の増加等により</a:t>
          </a:r>
          <a:r>
            <a:rPr lang="en-US" altLang="ja-JP" sz="1100">
              <a:solidFill>
                <a:schemeClr val="dk1"/>
              </a:solidFill>
              <a:effectLst/>
              <a:latin typeface="+mn-lt"/>
              <a:ea typeface="+mn-ea"/>
              <a:cs typeface="+mn-cs"/>
            </a:rPr>
            <a:t>1.6%</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113937</xdr:rowOff>
    </xdr:from>
    <xdr:to>
      <xdr:col>24</xdr:col>
      <xdr:colOff>25400</xdr:colOff>
      <xdr:row>36</xdr:row>
      <xdr:rowOff>166189</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28613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162923</xdr:rowOff>
    </xdr:from>
    <xdr:to>
      <xdr:col>19</xdr:col>
      <xdr:colOff>187325</xdr:colOff>
      <xdr:row>36</xdr:row>
      <xdr:rowOff>166189</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33512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153126</xdr:rowOff>
    </xdr:from>
    <xdr:to>
      <xdr:col>15</xdr:col>
      <xdr:colOff>98425</xdr:colOff>
      <xdr:row>36</xdr:row>
      <xdr:rowOff>162923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253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153126</xdr:rowOff>
    </xdr:from>
    <xdr:to>
      <xdr:col>11</xdr:col>
      <xdr:colOff>9525</xdr:colOff>
      <xdr:row>37</xdr:row>
      <xdr:rowOff>20864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3253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63137</xdr:rowOff>
    </xdr:from>
    <xdr:to>
      <xdr:col>24</xdr:col>
      <xdr:colOff>76200</xdr:colOff>
      <xdr:row>36</xdr:row>
      <xdr:rowOff>164737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3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35214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115389</xdr:rowOff>
    </xdr:from>
    <xdr:to>
      <xdr:col>20</xdr:col>
      <xdr:colOff>38100</xdr:colOff>
      <xdr:row>37</xdr:row>
      <xdr:rowOff>45539</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8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30316</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73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112123</xdr:rowOff>
    </xdr:from>
    <xdr:to>
      <xdr:col>15</xdr:col>
      <xdr:colOff>149225</xdr:colOff>
      <xdr:row>37</xdr:row>
      <xdr:rowOff>42273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27050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37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102326</xdr:rowOff>
    </xdr:from>
    <xdr:to>
      <xdr:col>11</xdr:col>
      <xdr:colOff>60325</xdr:colOff>
      <xdr:row>37</xdr:row>
      <xdr:rowOff>32476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7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17253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36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141514</xdr:rowOff>
    </xdr:from>
    <xdr:to>
      <xdr:col>6</xdr:col>
      <xdr:colOff>171450</xdr:colOff>
      <xdr:row>37</xdr:row>
      <xdr:rowOff>71664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56441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新型コロナによる事業中止や出張抑制等が響き</a:t>
          </a:r>
          <a:r>
            <a:rPr lang="ja-JP" altLang="ja-JP" sz="1100" baseline="0">
              <a:solidFill>
                <a:schemeClr val="dk1"/>
              </a:solidFill>
              <a:effectLst/>
              <a:latin typeface="+mn-lt"/>
              <a:ea typeface="+mn-ea"/>
              <a:cs typeface="+mn-cs"/>
            </a:rPr>
            <a:t>経常的</a:t>
          </a:r>
          <a:r>
            <a:rPr lang="ja-JP" altLang="en-US" sz="1100" baseline="0">
              <a:solidFill>
                <a:schemeClr val="dk1"/>
              </a:solidFill>
              <a:effectLst/>
              <a:latin typeface="+mn-lt"/>
              <a:ea typeface="+mn-ea"/>
              <a:cs typeface="+mn-cs"/>
            </a:rPr>
            <a:t>経費の一般財源等充当分</a:t>
          </a:r>
          <a:r>
            <a:rPr lang="ja-JP" altLang="ja-JP" sz="1100" baseline="0">
              <a:solidFill>
                <a:schemeClr val="dk1"/>
              </a:solidFill>
              <a:effectLst/>
              <a:latin typeface="+mn-lt"/>
              <a:ea typeface="+mn-ea"/>
              <a:cs typeface="+mn-cs"/>
            </a:rPr>
            <a:t>が前年比</a:t>
          </a:r>
          <a:r>
            <a:rPr lang="en-US" altLang="ja-JP" sz="1100" baseline="0">
              <a:solidFill>
                <a:schemeClr val="dk1"/>
              </a:solidFill>
              <a:effectLst/>
              <a:latin typeface="+mn-lt"/>
              <a:ea typeface="+mn-ea"/>
              <a:cs typeface="+mn-cs"/>
            </a:rPr>
            <a:t>128,038</a:t>
          </a:r>
          <a:r>
            <a:rPr lang="ja-JP" altLang="ja-JP" sz="1100" baseline="0">
              <a:solidFill>
                <a:schemeClr val="dk1"/>
              </a:solidFill>
              <a:effectLst/>
              <a:latin typeface="+mn-lt"/>
              <a:ea typeface="+mn-ea"/>
              <a:cs typeface="+mn-cs"/>
            </a:rPr>
            <a:t>千円</a:t>
          </a:r>
          <a:r>
            <a:rPr lang="ja-JP" altLang="en-US" sz="1100" baseline="0">
              <a:solidFill>
                <a:schemeClr val="dk1"/>
              </a:solidFill>
              <a:effectLst/>
              <a:latin typeface="+mn-lt"/>
              <a:ea typeface="+mn-ea"/>
              <a:cs typeface="+mn-cs"/>
            </a:rPr>
            <a:t>減</a:t>
          </a:r>
          <a:r>
            <a:rPr lang="ja-JP" altLang="ja-JP" sz="1100" baseline="0">
              <a:solidFill>
                <a:schemeClr val="dk1"/>
              </a:solidFill>
              <a:effectLst/>
              <a:latin typeface="+mn-lt"/>
              <a:ea typeface="+mn-ea"/>
              <a:cs typeface="+mn-cs"/>
            </a:rPr>
            <a:t>額となり、経常収支比率は前年比</a:t>
          </a:r>
          <a:r>
            <a:rPr lang="ja-JP" altLang="en-US"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6.4</a:t>
          </a: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となった。類似団体との比較では</a:t>
          </a:r>
          <a:r>
            <a:rPr lang="en-US" altLang="ja-JP" sz="1100" baseline="0">
              <a:solidFill>
                <a:schemeClr val="dk1"/>
              </a:solidFill>
              <a:effectLst/>
              <a:latin typeface="+mn-lt"/>
              <a:ea typeface="+mn-ea"/>
              <a:cs typeface="+mn-cs"/>
            </a:rPr>
            <a:t>6.3%</a:t>
          </a:r>
          <a:r>
            <a:rPr lang="ja-JP" altLang="ja-JP" sz="1100" baseline="0">
              <a:solidFill>
                <a:schemeClr val="dk1"/>
              </a:solidFill>
              <a:effectLst/>
              <a:latin typeface="+mn-lt"/>
              <a:ea typeface="+mn-ea"/>
              <a:cs typeface="+mn-cs"/>
            </a:rPr>
            <a:t>上回</a:t>
          </a:r>
          <a:r>
            <a:rPr lang="ja-JP" altLang="en-US" sz="1100" baseline="0">
              <a:solidFill>
                <a:schemeClr val="dk1"/>
              </a:solidFill>
              <a:effectLst/>
              <a:latin typeface="+mn-lt"/>
              <a:ea typeface="+mn-ea"/>
              <a:cs typeface="+mn-cs"/>
            </a:rPr>
            <a:t>る</a:t>
          </a:r>
          <a:r>
            <a:rPr lang="ja-JP" altLang="ja-JP" sz="1100" baseline="0">
              <a:solidFill>
                <a:schemeClr val="dk1"/>
              </a:solidFill>
              <a:effectLst/>
              <a:latin typeface="+mn-lt"/>
              <a:ea typeface="+mn-ea"/>
              <a:cs typeface="+mn-cs"/>
            </a:rPr>
            <a:t>状況となった。</a:t>
          </a:r>
          <a:endParaRPr lang="ja-JP" altLang="ja-JP">
            <a:effectLst/>
          </a:endParaRPr>
        </a:p>
        <a:p>
          <a:pPr rtl="0"/>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20</xdr:row>
      <xdr:rowOff>76708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213100"/>
          <a:ext cx="8382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143002</xdr:rowOff>
    </xdr:from>
    <xdr:to>
      <xdr:col>78</xdr:col>
      <xdr:colOff>69850</xdr:colOff>
      <xdr:row>20</xdr:row>
      <xdr:rowOff>76708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4005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94996</xdr:rowOff>
    </xdr:from>
    <xdr:to>
      <xdr:col>73</xdr:col>
      <xdr:colOff>180975</xdr:colOff>
      <xdr:row>19</xdr:row>
      <xdr:rowOff>143002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18109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138430</xdr:rowOff>
    </xdr:from>
    <xdr:to>
      <xdr:col>69</xdr:col>
      <xdr:colOff>92075</xdr:colOff>
      <xdr:row>18</xdr:row>
      <xdr:rowOff>94996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530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25908</xdr:rowOff>
    </xdr:from>
    <xdr:to>
      <xdr:col>78</xdr:col>
      <xdr:colOff>120650</xdr:colOff>
      <xdr:row>20</xdr:row>
      <xdr:rowOff>127508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4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112285</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54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92202</xdr:rowOff>
    </xdr:from>
    <xdr:to>
      <xdr:col>74</xdr:col>
      <xdr:colOff>31750</xdr:colOff>
      <xdr:row>20</xdr:row>
      <xdr:rowOff>22352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3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7129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43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44196</xdr:rowOff>
    </xdr:from>
    <xdr:to>
      <xdr:col>69</xdr:col>
      <xdr:colOff>142875</xdr:colOff>
      <xdr:row>18</xdr:row>
      <xdr:rowOff>145796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130573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扶助費については、</a:t>
          </a:r>
          <a:r>
            <a:rPr lang="ja-JP" altLang="en-US" sz="1100">
              <a:solidFill>
                <a:schemeClr val="dk1"/>
              </a:solidFill>
              <a:effectLst/>
              <a:latin typeface="+mn-lt"/>
              <a:ea typeface="+mn-ea"/>
              <a:cs typeface="+mn-cs"/>
            </a:rPr>
            <a:t>令和元年度に</a:t>
          </a:r>
          <a:r>
            <a:rPr lang="ja-JP" altLang="ja-JP" sz="1100">
              <a:solidFill>
                <a:schemeClr val="dk1"/>
              </a:solidFill>
              <a:effectLst/>
              <a:latin typeface="+mn-lt"/>
              <a:ea typeface="+mn-ea"/>
              <a:cs typeface="+mn-cs"/>
            </a:rPr>
            <a:t>出産支援金の大幅な</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があった</a:t>
          </a:r>
          <a:r>
            <a:rPr lang="ja-JP" altLang="en-US" sz="1100">
              <a:solidFill>
                <a:schemeClr val="dk1"/>
              </a:solidFill>
              <a:effectLst/>
              <a:latin typeface="+mn-lt"/>
              <a:ea typeface="+mn-ea"/>
              <a:cs typeface="+mn-cs"/>
            </a:rPr>
            <a:t>ことが影響していたが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令和２年度はほぼ例年通りの数値となったため、</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28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7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54</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繰出金は</a:t>
          </a:r>
          <a:r>
            <a:rPr lang="ja-JP" altLang="en-US" sz="1100">
              <a:solidFill>
                <a:schemeClr val="dk1"/>
              </a:solidFill>
              <a:effectLst/>
              <a:latin typeface="+mn-lt"/>
              <a:ea typeface="+mn-ea"/>
              <a:cs typeface="+mn-cs"/>
            </a:rPr>
            <a:t>各会計で大きな変動はなく</a:t>
          </a:r>
          <a:r>
            <a:rPr lang="ja-JP" altLang="ja-JP" sz="1100">
              <a:solidFill>
                <a:schemeClr val="dk1"/>
              </a:solidFill>
              <a:effectLst/>
              <a:latin typeface="+mn-lt"/>
              <a:ea typeface="+mn-ea"/>
              <a:cs typeface="+mn-cs"/>
            </a:rPr>
            <a:t>、総額で</a:t>
          </a:r>
          <a:r>
            <a:rPr lang="ja-JP" altLang="en-US" sz="1100">
              <a:solidFill>
                <a:schemeClr val="dk1"/>
              </a:solidFill>
              <a:effectLst/>
              <a:latin typeface="+mn-lt"/>
              <a:ea typeface="+mn-ea"/>
              <a:cs typeface="+mn-cs"/>
            </a:rPr>
            <a:t>差引微</a:t>
          </a:r>
          <a:r>
            <a:rPr lang="ja-JP" altLang="ja-JP" sz="1100">
              <a:solidFill>
                <a:schemeClr val="dk1"/>
              </a:solidFill>
              <a:effectLst/>
              <a:latin typeface="+mn-lt"/>
              <a:ea typeface="+mn-ea"/>
              <a:cs typeface="+mn-cs"/>
            </a:rPr>
            <a:t>増となった。維持補修費について</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各事業とも大</a:t>
          </a:r>
          <a:r>
            <a:rPr lang="ja-JP" altLang="en-US" sz="1100">
              <a:solidFill>
                <a:schemeClr val="dk1"/>
              </a:solidFill>
              <a:effectLst/>
              <a:latin typeface="+mn-lt"/>
              <a:ea typeface="+mn-ea"/>
              <a:cs typeface="+mn-cs"/>
            </a:rPr>
            <a:t>きな補修等</a:t>
          </a:r>
          <a:r>
            <a:rPr lang="ja-JP" altLang="ja-JP" sz="1100">
              <a:solidFill>
                <a:schemeClr val="dk1"/>
              </a:solidFill>
              <a:effectLst/>
              <a:latin typeface="+mn-lt"/>
              <a:ea typeface="+mn-ea"/>
              <a:cs typeface="+mn-cs"/>
            </a:rPr>
            <a:t>はなく</a:t>
          </a:r>
          <a:r>
            <a:rPr lang="en-US" altLang="ja-JP" sz="1100">
              <a:solidFill>
                <a:schemeClr val="dk1"/>
              </a:solidFill>
              <a:effectLst/>
              <a:latin typeface="+mn-lt"/>
              <a:ea typeface="+mn-ea"/>
              <a:cs typeface="+mn-cs"/>
            </a:rPr>
            <a:t>3,163</a:t>
          </a:r>
          <a:r>
            <a:rPr lang="ja-JP" altLang="en-US" sz="1100">
              <a:solidFill>
                <a:schemeClr val="dk1"/>
              </a:solidFill>
              <a:effectLst/>
              <a:latin typeface="+mn-lt"/>
              <a:ea typeface="+mn-ea"/>
              <a:cs typeface="+mn-cs"/>
            </a:rPr>
            <a:t>千円</a:t>
          </a:r>
          <a:r>
            <a:rPr lang="ja-JP" altLang="ja-JP" sz="1100">
              <a:solidFill>
                <a:schemeClr val="dk1"/>
              </a:solidFill>
              <a:effectLst/>
              <a:latin typeface="+mn-lt"/>
              <a:ea typeface="+mn-ea"/>
              <a:cs typeface="+mn-cs"/>
            </a:rPr>
            <a:t>減額とな</a:t>
          </a:r>
          <a:r>
            <a:rPr lang="ja-JP" altLang="en-US" sz="1100">
              <a:solidFill>
                <a:schemeClr val="dk1"/>
              </a:solidFill>
              <a:effectLst/>
              <a:latin typeface="+mn-lt"/>
              <a:ea typeface="+mn-ea"/>
              <a:cs typeface="+mn-cs"/>
            </a:rPr>
            <a:t>り、その他全体としては</a:t>
          </a:r>
          <a:r>
            <a:rPr lang="en-US" altLang="ja-JP" sz="1100">
              <a:solidFill>
                <a:schemeClr val="dk1"/>
              </a:solidFill>
              <a:effectLst/>
              <a:latin typeface="+mn-lt"/>
              <a:ea typeface="+mn-ea"/>
              <a:cs typeface="+mn-cs"/>
            </a:rPr>
            <a:t>2,088</a:t>
          </a:r>
          <a:r>
            <a:rPr lang="ja-JP" altLang="en-US" sz="1100">
              <a:solidFill>
                <a:schemeClr val="dk1"/>
              </a:solidFill>
              <a:effectLst/>
              <a:latin typeface="+mn-lt"/>
              <a:ea typeface="+mn-ea"/>
              <a:cs typeface="+mn-cs"/>
            </a:rPr>
            <a:t>千円の減となっている。</a:t>
          </a:r>
          <a:r>
            <a:rPr lang="ja-JP" altLang="ja-JP" sz="1100">
              <a:solidFill>
                <a:schemeClr val="dk1"/>
              </a:solidFill>
              <a:effectLst/>
              <a:latin typeface="+mn-lt"/>
              <a:ea typeface="+mn-ea"/>
              <a:cs typeface="+mn-cs"/>
            </a:rPr>
            <a:t>経常収支比率は、前年と比較し</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減となっており、類似団体平均との比較では</a:t>
          </a:r>
          <a:r>
            <a:rPr lang="ja-JP" altLang="en-US" sz="1100">
              <a:solidFill>
                <a:schemeClr val="dk1"/>
              </a:solidFill>
              <a:effectLst/>
              <a:latin typeface="+mn-lt"/>
              <a:ea typeface="+mn-ea"/>
              <a:cs typeface="+mn-cs"/>
            </a:rPr>
            <a:t>その差は</a:t>
          </a:r>
          <a:r>
            <a:rPr lang="en-US" altLang="ja-JP" sz="1100">
              <a:solidFill>
                <a:schemeClr val="dk1"/>
              </a:solidFill>
              <a:effectLst/>
              <a:latin typeface="+mn-lt"/>
              <a:ea typeface="+mn-ea"/>
              <a:cs typeface="+mn-cs"/>
            </a:rPr>
            <a:t>4.6%</a:t>
          </a:r>
          <a:r>
            <a:rPr lang="ja-JP" altLang="ja-JP" sz="1100">
              <a:solidFill>
                <a:schemeClr val="dk1"/>
              </a:solidFill>
              <a:effectLst/>
              <a:latin typeface="+mn-lt"/>
              <a:ea typeface="+mn-ea"/>
              <a:cs typeface="+mn-cs"/>
            </a:rPr>
            <a:t>となっ</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77470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499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77470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49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62230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461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55</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362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xdr:rowOff>
    </xdr:from>
    <xdr:to>
      <xdr:col>74</xdr:col>
      <xdr:colOff>31750</xdr:colOff>
      <xdr:row>55</xdr:row>
      <xdr:rowOff>113030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123207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新型コロナによるイベント補助の中止等により</a:t>
          </a:r>
          <a:r>
            <a:rPr lang="ja-JP" altLang="ja-JP" sz="1100">
              <a:solidFill>
                <a:schemeClr val="dk1"/>
              </a:solidFill>
              <a:effectLst/>
              <a:latin typeface="+mn-lt"/>
              <a:ea typeface="+mn-ea"/>
              <a:cs typeface="+mn-cs"/>
            </a:rPr>
            <a:t>、前年との比較で</a:t>
          </a:r>
          <a:r>
            <a:rPr lang="en-US" altLang="ja-JP" sz="1100">
              <a:solidFill>
                <a:schemeClr val="dk1"/>
              </a:solidFill>
              <a:effectLst/>
              <a:latin typeface="+mn-lt"/>
              <a:ea typeface="+mn-ea"/>
              <a:cs typeface="+mn-cs"/>
            </a:rPr>
            <a:t>5,328</a:t>
          </a:r>
          <a:r>
            <a:rPr lang="ja-JP" altLang="en-US" sz="1100">
              <a:solidFill>
                <a:schemeClr val="dk1"/>
              </a:solidFill>
              <a:effectLst/>
              <a:latin typeface="+mn-lt"/>
              <a:ea typeface="+mn-ea"/>
              <a:cs typeface="+mn-cs"/>
            </a:rPr>
            <a:t>千円の減</a:t>
          </a:r>
          <a:r>
            <a:rPr lang="ja-JP" altLang="ja-JP" sz="1100">
              <a:solidFill>
                <a:schemeClr val="dk1"/>
              </a:solidFill>
              <a:effectLst/>
              <a:latin typeface="+mn-lt"/>
              <a:ea typeface="+mn-ea"/>
              <a:cs typeface="+mn-cs"/>
            </a:rPr>
            <a:t>額となっている。経常収支比率は、前年と比較し</a:t>
          </a:r>
          <a:r>
            <a:rPr lang="en-US" altLang="ja-JP" sz="1100">
              <a:solidFill>
                <a:schemeClr val="dk1"/>
              </a:solidFill>
              <a:effectLst/>
              <a:latin typeface="+mn-lt"/>
              <a:ea typeface="+mn-ea"/>
              <a:cs typeface="+mn-cs"/>
            </a:rPr>
            <a:t>0.3%</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となっており、類似団体平均との比較ではその差は</a:t>
          </a:r>
          <a:r>
            <a:rPr lang="en-US" altLang="ja-JP" sz="1100">
              <a:solidFill>
                <a:schemeClr val="dk1"/>
              </a:solidFill>
              <a:effectLst/>
              <a:latin typeface="+mn-lt"/>
              <a:ea typeface="+mn-ea"/>
              <a:cs typeface="+mn-cs"/>
            </a:rPr>
            <a:t>7.3%</a:t>
          </a:r>
          <a:r>
            <a:rPr lang="ja-JP" altLang="ja-JP" sz="1100">
              <a:solidFill>
                <a:schemeClr val="dk1"/>
              </a:solidFill>
              <a:effectLst/>
              <a:latin typeface="+mn-lt"/>
              <a:ea typeface="+mn-ea"/>
              <a:cs typeface="+mn-cs"/>
            </a:rPr>
            <a:t>となった。</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59563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113284</xdr:rowOff>
    </xdr:from>
    <xdr:to>
      <xdr:col>78</xdr:col>
      <xdr:colOff>69850</xdr:colOff>
      <xdr:row>34</xdr:row>
      <xdr:rowOff>140716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59425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99568</xdr:rowOff>
    </xdr:from>
    <xdr:to>
      <xdr:col>73</xdr:col>
      <xdr:colOff>180975</xdr:colOff>
      <xdr:row>34</xdr:row>
      <xdr:rowOff>113284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59288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94996</xdr:rowOff>
    </xdr:from>
    <xdr:to>
      <xdr:col>69</xdr:col>
      <xdr:colOff>92075</xdr:colOff>
      <xdr:row>34</xdr:row>
      <xdr:rowOff>99568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5924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89916</xdr:rowOff>
    </xdr:from>
    <xdr:to>
      <xdr:col>78</xdr:col>
      <xdr:colOff>120650</xdr:colOff>
      <xdr:row>35</xdr:row>
      <xdr:rowOff>20066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30243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62484</xdr:rowOff>
    </xdr:from>
    <xdr:to>
      <xdr:col>74</xdr:col>
      <xdr:colOff>31750</xdr:colOff>
      <xdr:row>34</xdr:row>
      <xdr:rowOff>164084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2811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48768</xdr:rowOff>
    </xdr:from>
    <xdr:to>
      <xdr:col>69</xdr:col>
      <xdr:colOff>142875</xdr:colOff>
      <xdr:row>34</xdr:row>
      <xdr:rowOff>150368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160545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11,21</a:t>
          </a:r>
          <a:r>
            <a:rPr lang="ja-JP" altLang="en-US" sz="1100">
              <a:solidFill>
                <a:schemeClr val="dk1"/>
              </a:solidFill>
              <a:effectLst/>
              <a:latin typeface="+mn-lt"/>
              <a:ea typeface="+mn-ea"/>
              <a:cs typeface="+mn-cs"/>
            </a:rPr>
            <a:t>年度の施設新築に係る償還が終わったこと及び平成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年度の繰上償還の影響により、</a:t>
          </a:r>
          <a:r>
            <a:rPr lang="ja-JP" altLang="ja-JP" sz="1100">
              <a:solidFill>
                <a:schemeClr val="dk1"/>
              </a:solidFill>
              <a:effectLst/>
              <a:latin typeface="+mn-lt"/>
              <a:ea typeface="+mn-ea"/>
              <a:cs typeface="+mn-cs"/>
            </a:rPr>
            <a:t>前年度比</a:t>
          </a:r>
          <a:r>
            <a:rPr lang="ja-JP" altLang="en-US" sz="1100">
              <a:solidFill>
                <a:schemeClr val="dk1"/>
              </a:solidFill>
              <a:effectLst/>
              <a:latin typeface="+mn-lt"/>
              <a:ea typeface="+mn-ea"/>
              <a:cs typeface="+mn-cs"/>
            </a:rPr>
            <a:t>で</a:t>
          </a:r>
          <a:r>
            <a:rPr lang="en-US" altLang="ja-JP" sz="1100">
              <a:solidFill>
                <a:schemeClr val="dk1"/>
              </a:solidFill>
              <a:effectLst/>
              <a:latin typeface="+mn-lt"/>
              <a:ea typeface="+mn-ea"/>
              <a:cs typeface="+mn-cs"/>
            </a:rPr>
            <a:t>3.4</a:t>
          </a:r>
          <a:r>
            <a:rPr lang="ja-JP" altLang="ja-JP" sz="1100">
              <a:solidFill>
                <a:schemeClr val="dk1"/>
              </a:solidFill>
              <a:effectLst/>
              <a:latin typeface="+mn-lt"/>
              <a:ea typeface="+mn-ea"/>
              <a:cs typeface="+mn-cs"/>
            </a:rPr>
            <a:t>％の減となり、類似団体平均と比べ</a:t>
          </a:r>
          <a:r>
            <a:rPr lang="en-US" altLang="ja-JP" sz="1100">
              <a:solidFill>
                <a:schemeClr val="dk1"/>
              </a:solidFill>
              <a:effectLst/>
              <a:latin typeface="+mn-lt"/>
              <a:ea typeface="+mn-ea"/>
              <a:cs typeface="+mn-cs"/>
            </a:rPr>
            <a:t>7.9%</a:t>
          </a:r>
          <a:r>
            <a:rPr lang="ja-JP" altLang="ja-JP" sz="1100">
              <a:solidFill>
                <a:schemeClr val="dk1"/>
              </a:solidFill>
              <a:effectLst/>
              <a:latin typeface="+mn-lt"/>
              <a:ea typeface="+mn-ea"/>
              <a:cs typeface="+mn-cs"/>
            </a:rPr>
            <a:t>低い状態となった。</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年度以降に大規模な建替え等が始まるため、今後公債費は</a:t>
          </a:r>
          <a:r>
            <a:rPr lang="ja-JP" altLang="ja-JP" sz="1100">
              <a:solidFill>
                <a:schemeClr val="dk1"/>
              </a:solidFill>
              <a:effectLst/>
              <a:latin typeface="+mn-lt"/>
              <a:ea typeface="+mn-ea"/>
              <a:cs typeface="+mn-cs"/>
            </a:rPr>
            <a:t>上昇</a:t>
          </a:r>
          <a:r>
            <a:rPr lang="ja-JP" altLang="en-US" sz="1100">
              <a:solidFill>
                <a:schemeClr val="dk1"/>
              </a:solidFill>
              <a:effectLst/>
              <a:latin typeface="+mn-lt"/>
              <a:ea typeface="+mn-ea"/>
              <a:cs typeface="+mn-cs"/>
            </a:rPr>
            <a:t>していく見通し</a:t>
          </a:r>
          <a:r>
            <a:rPr lang="ja-JP" altLang="ja-JP" sz="1100">
              <a:solidFill>
                <a:schemeClr val="dk1"/>
              </a:solidFill>
              <a:effectLst/>
              <a:latin typeface="+mn-lt"/>
              <a:ea typeface="+mn-ea"/>
              <a:cs typeface="+mn-cs"/>
            </a:rPr>
            <a:t>であ</a:t>
          </a:r>
          <a:r>
            <a:rPr lang="ja-JP" altLang="en-US" sz="1100">
              <a:solidFill>
                <a:schemeClr val="dk1"/>
              </a:solidFill>
              <a:effectLst/>
              <a:latin typeface="+mn-lt"/>
              <a:ea typeface="+mn-ea"/>
              <a:cs typeface="+mn-cs"/>
            </a:rPr>
            <a:t>る。数値を注視し、発行額の抑制や減債基金による繰上償還を計画していく。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76</xdr:row>
      <xdr:rowOff>20320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9209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119380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50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77</xdr:row>
      <xdr:rowOff>134620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4958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134620</xdr:rowOff>
    </xdr:from>
    <xdr:to>
      <xdr:col>11</xdr:col>
      <xdr:colOff>9525</xdr:colOff>
      <xdr:row>78</xdr:row>
      <xdr:rowOff>66039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3362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111777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27957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83820</xdr:rowOff>
    </xdr:from>
    <xdr:to>
      <xdr:col>11</xdr:col>
      <xdr:colOff>60325</xdr:colOff>
      <xdr:row>78</xdr:row>
      <xdr:rowOff>13970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170197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令和元年度</a:t>
          </a:r>
          <a:r>
            <a:rPr lang="ja-JP" altLang="en-US" sz="1100">
              <a:solidFill>
                <a:schemeClr val="dk1"/>
              </a:solidFill>
              <a:effectLst/>
              <a:latin typeface="+mn-lt"/>
              <a:ea typeface="+mn-ea"/>
              <a:cs typeface="+mn-cs"/>
            </a:rPr>
            <a:t>に高い数値を示していたが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令和２年度は</a:t>
          </a:r>
          <a:r>
            <a:rPr lang="ja-JP" altLang="ja-JP" sz="1100">
              <a:solidFill>
                <a:schemeClr val="dk1"/>
              </a:solidFill>
              <a:effectLst/>
              <a:latin typeface="+mn-lt"/>
              <a:ea typeface="+mn-ea"/>
              <a:cs typeface="+mn-cs"/>
            </a:rPr>
            <a:t>前年比</a:t>
          </a:r>
          <a:r>
            <a:rPr lang="en-US" altLang="ja-JP" sz="1100">
              <a:solidFill>
                <a:schemeClr val="dk1"/>
              </a:solidFill>
              <a:effectLst/>
              <a:latin typeface="+mn-lt"/>
              <a:ea typeface="+mn-ea"/>
              <a:cs typeface="+mn-cs"/>
            </a:rPr>
            <a:t>8.6%</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となり、類似団体平均を</a:t>
          </a:r>
          <a:r>
            <a:rPr lang="en-US" altLang="ja-JP" sz="1100">
              <a:solidFill>
                <a:schemeClr val="dk1"/>
              </a:solidFill>
              <a:effectLst/>
              <a:latin typeface="+mn-lt"/>
              <a:ea typeface="+mn-ea"/>
              <a:cs typeface="+mn-cs"/>
            </a:rPr>
            <a:t>3.6%</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経常経費</a:t>
          </a:r>
          <a:r>
            <a:rPr lang="ja-JP" altLang="en-US" sz="1100">
              <a:solidFill>
                <a:schemeClr val="dk1"/>
              </a:solidFill>
              <a:effectLst/>
              <a:latin typeface="+mn-lt"/>
              <a:ea typeface="+mn-ea"/>
              <a:cs typeface="+mn-cs"/>
            </a:rPr>
            <a:t>充当一財</a:t>
          </a:r>
          <a:r>
            <a:rPr lang="ja-JP" altLang="ja-JP" sz="1100">
              <a:solidFill>
                <a:schemeClr val="dk1"/>
              </a:solidFill>
              <a:effectLst/>
              <a:latin typeface="+mn-lt"/>
              <a:ea typeface="+mn-ea"/>
              <a:cs typeface="+mn-cs"/>
            </a:rPr>
            <a:t>では、人件費</a:t>
          </a:r>
          <a:r>
            <a:rPr lang="ja-JP" altLang="en-US" sz="1100">
              <a:solidFill>
                <a:schemeClr val="dk1"/>
              </a:solidFill>
              <a:effectLst/>
              <a:latin typeface="+mn-lt"/>
              <a:ea typeface="+mn-ea"/>
              <a:cs typeface="+mn-cs"/>
            </a:rPr>
            <a:t>、物件費、公債費の割合</a:t>
          </a:r>
          <a:r>
            <a:rPr lang="ja-JP" altLang="ja-JP" sz="1100">
              <a:solidFill>
                <a:schemeClr val="dk1"/>
              </a:solidFill>
              <a:effectLst/>
              <a:latin typeface="+mn-lt"/>
              <a:ea typeface="+mn-ea"/>
              <a:cs typeface="+mn-cs"/>
            </a:rPr>
            <a:t>が大き</a:t>
          </a:r>
          <a:r>
            <a:rPr lang="ja-JP" altLang="en-US" sz="1100">
              <a:solidFill>
                <a:schemeClr val="dk1"/>
              </a:solidFill>
              <a:effectLst/>
              <a:latin typeface="+mn-lt"/>
              <a:ea typeface="+mn-ea"/>
              <a:cs typeface="+mn-cs"/>
            </a:rPr>
            <a:t>いため、今後の数値を注視していく必要がある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78994</xdr:rowOff>
    </xdr:from>
    <xdr:to>
      <xdr:col>82</xdr:col>
      <xdr:colOff>107950</xdr:colOff>
      <xdr:row>77</xdr:row>
      <xdr:rowOff>104139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09194"/>
          <a:ext cx="8382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221208"/>
          <a:ext cx="8890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56135</xdr:rowOff>
    </xdr:from>
    <xdr:to>
      <xdr:col>73</xdr:col>
      <xdr:colOff>180975</xdr:colOff>
      <xdr:row>77</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86335"/>
          <a:ext cx="889000" cy="13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163576</xdr:rowOff>
    </xdr:from>
    <xdr:to>
      <xdr:col>69</xdr:col>
      <xdr:colOff>92075</xdr:colOff>
      <xdr:row>76</xdr:row>
      <xdr:rowOff>56135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2232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28194</xdr:rowOff>
    </xdr:from>
    <xdr:to>
      <xdr:col>82</xdr:col>
      <xdr:colOff>158750</xdr:colOff>
      <xdr:row>76</xdr:row>
      <xdr:rowOff>129794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44721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0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53339</xdr:rowOff>
    </xdr:from>
    <xdr:to>
      <xdr:col>78</xdr:col>
      <xdr:colOff>120650</xdr:colOff>
      <xdr:row>77</xdr:row>
      <xdr:rowOff>154939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139716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5335</xdr:rowOff>
    </xdr:from>
    <xdr:to>
      <xdr:col>69</xdr:col>
      <xdr:colOff>142875</xdr:colOff>
      <xdr:row>76</xdr:row>
      <xdr:rowOff>106935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112776</xdr:rowOff>
    </xdr:from>
    <xdr:to>
      <xdr:col>65</xdr:col>
      <xdr:colOff>53975</xdr:colOff>
      <xdr:row>76</xdr:row>
      <xdr:rowOff>42926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53103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11349</xdr:rowOff>
    </xdr:from>
    <xdr:to>
      <xdr:col>29</xdr:col>
      <xdr:colOff>127000</xdr:colOff>
      <xdr:row>17</xdr:row>
      <xdr:rowOff>24534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973624"/>
          <a:ext cx="647700" cy="1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24534</xdr:rowOff>
    </xdr:from>
    <xdr:to>
      <xdr:col>26</xdr:col>
      <xdr:colOff>50800</xdr:colOff>
      <xdr:row>17</xdr:row>
      <xdr:rowOff>34261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986809"/>
          <a:ext cx="698500" cy="9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22725</xdr:rowOff>
    </xdr:from>
    <xdr:to>
      <xdr:col>22</xdr:col>
      <xdr:colOff>114300</xdr:colOff>
      <xdr:row>17</xdr:row>
      <xdr:rowOff>34261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985000"/>
          <a:ext cx="698500" cy="11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22725</xdr:rowOff>
    </xdr:from>
    <xdr:to>
      <xdr:col>18</xdr:col>
      <xdr:colOff>177800</xdr:colOff>
      <xdr:row>17</xdr:row>
      <xdr:rowOff>33502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985000"/>
          <a:ext cx="698500" cy="10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131999</xdr:rowOff>
    </xdr:from>
    <xdr:to>
      <xdr:col>29</xdr:col>
      <xdr:colOff>177800</xdr:colOff>
      <xdr:row>17</xdr:row>
      <xdr:rowOff>62149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22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148526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6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145184</xdr:rowOff>
    </xdr:from>
    <xdr:to>
      <xdr:col>26</xdr:col>
      <xdr:colOff>101600</xdr:colOff>
      <xdr:row>17</xdr:row>
      <xdr:rowOff>75334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36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85511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04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154911</xdr:rowOff>
    </xdr:from>
    <xdr:to>
      <xdr:col>22</xdr:col>
      <xdr:colOff>165100</xdr:colOff>
      <xdr:row>17</xdr:row>
      <xdr:rowOff>85061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45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95238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1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143375</xdr:rowOff>
    </xdr:from>
    <xdr:to>
      <xdr:col>19</xdr:col>
      <xdr:colOff>38100</xdr:colOff>
      <xdr:row>17</xdr:row>
      <xdr:rowOff>73525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934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83702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154152</xdr:rowOff>
    </xdr:from>
    <xdr:to>
      <xdr:col>15</xdr:col>
      <xdr:colOff>101600</xdr:colOff>
      <xdr:row>17</xdr:row>
      <xdr:rowOff>84302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944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94479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51894</xdr:rowOff>
    </xdr:from>
    <xdr:to>
      <xdr:col>29</xdr:col>
      <xdr:colOff>127000</xdr:colOff>
      <xdr:row>37</xdr:row>
      <xdr:rowOff>73342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176594"/>
          <a:ext cx="647700" cy="21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7631</xdr:rowOff>
    </xdr:from>
    <xdr:to>
      <xdr:col>26</xdr:col>
      <xdr:colOff>50800</xdr:colOff>
      <xdr:row>37</xdr:row>
      <xdr:rowOff>51894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132331"/>
          <a:ext cx="698500" cy="44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101946</xdr:rowOff>
    </xdr:from>
    <xdr:to>
      <xdr:col>22</xdr:col>
      <xdr:colOff>114300</xdr:colOff>
      <xdr:row>37</xdr:row>
      <xdr:rowOff>7631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055196"/>
          <a:ext cx="698500" cy="77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77057</xdr:rowOff>
    </xdr:from>
    <xdr:to>
      <xdr:col>18</xdr:col>
      <xdr:colOff>177800</xdr:colOff>
      <xdr:row>36</xdr:row>
      <xdr:rowOff>101946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30307"/>
          <a:ext cx="698500" cy="24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22542</xdr:rowOff>
    </xdr:from>
    <xdr:to>
      <xdr:col>29</xdr:col>
      <xdr:colOff>177800</xdr:colOff>
      <xdr:row>37</xdr:row>
      <xdr:rowOff>124142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47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166069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1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1094</xdr:rowOff>
    </xdr:from>
    <xdr:to>
      <xdr:col>26</xdr:col>
      <xdr:colOff>101600</xdr:colOff>
      <xdr:row>37</xdr:row>
      <xdr:rowOff>102694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25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87471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1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128281</xdr:rowOff>
    </xdr:from>
    <xdr:to>
      <xdr:col>22</xdr:col>
      <xdr:colOff>165100</xdr:colOff>
      <xdr:row>37</xdr:row>
      <xdr:rowOff>58431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8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43208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6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51146</xdr:rowOff>
    </xdr:from>
    <xdr:to>
      <xdr:col>19</xdr:col>
      <xdr:colOff>38100</xdr:colOff>
      <xdr:row>36</xdr:row>
      <xdr:rowOff>152746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04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162923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7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26257</xdr:rowOff>
    </xdr:from>
    <xdr:to>
      <xdr:col>15</xdr:col>
      <xdr:colOff>101600</xdr:colOff>
      <xdr:row>36</xdr:row>
      <xdr:rowOff>127857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79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138034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4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2,606
2,576
106.88
6,009,319
5,698,611
291,672
1,917,450
2,538,440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96197</xdr:rowOff>
    </xdr:from>
    <xdr:to>
      <xdr:col>24</xdr:col>
      <xdr:colOff>63500</xdr:colOff>
      <xdr:row>36</xdr:row>
      <xdr:rowOff>123471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268397"/>
          <a:ext cx="838200" cy="2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123471</xdr:rowOff>
    </xdr:from>
    <xdr:to>
      <xdr:col>19</xdr:col>
      <xdr:colOff>177800</xdr:colOff>
      <xdr:row>36</xdr:row>
      <xdr:rowOff>123771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295671"/>
          <a:ext cx="88900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117191</xdr:rowOff>
    </xdr:from>
    <xdr:to>
      <xdr:col>15</xdr:col>
      <xdr:colOff>50800</xdr:colOff>
      <xdr:row>36</xdr:row>
      <xdr:rowOff>123771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2019300" y="6289391"/>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104990</xdr:rowOff>
    </xdr:from>
    <xdr:to>
      <xdr:col>10</xdr:col>
      <xdr:colOff>114300</xdr:colOff>
      <xdr:row>36</xdr:row>
      <xdr:rowOff>117191</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a:off x="1130300" y="6277190"/>
          <a:ext cx="889000" cy="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45397</xdr:rowOff>
    </xdr:from>
    <xdr:to>
      <xdr:col>24</xdr:col>
      <xdr:colOff>114300</xdr:colOff>
      <xdr:row>36</xdr:row>
      <xdr:rowOff>146997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21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68274</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06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72671</xdr:rowOff>
    </xdr:from>
    <xdr:to>
      <xdr:col>20</xdr:col>
      <xdr:colOff>38100</xdr:colOff>
      <xdr:row>37</xdr:row>
      <xdr:rowOff>2821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24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19348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020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72971</xdr:rowOff>
    </xdr:from>
    <xdr:to>
      <xdr:col>15</xdr:col>
      <xdr:colOff>101600</xdr:colOff>
      <xdr:row>37</xdr:row>
      <xdr:rowOff>3121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24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19648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02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66391</xdr:rowOff>
    </xdr:from>
    <xdr:to>
      <xdr:col>10</xdr:col>
      <xdr:colOff>165100</xdr:colOff>
      <xdr:row>36</xdr:row>
      <xdr:rowOff>167991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23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54190</xdr:rowOff>
    </xdr:from>
    <xdr:to>
      <xdr:col>6</xdr:col>
      <xdr:colOff>38100</xdr:colOff>
      <xdr:row>36</xdr:row>
      <xdr:rowOff>155790</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2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867</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00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17873</xdr:rowOff>
    </xdr:from>
    <xdr:to>
      <xdr:col>24</xdr:col>
      <xdr:colOff>63500</xdr:colOff>
      <xdr:row>56</xdr:row>
      <xdr:rowOff>67428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19073"/>
          <a:ext cx="838200" cy="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67428</xdr:rowOff>
    </xdr:from>
    <xdr:to>
      <xdr:col>19</xdr:col>
      <xdr:colOff>177800</xdr:colOff>
      <xdr:row>56</xdr:row>
      <xdr:rowOff>81988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68628"/>
          <a:ext cx="889000" cy="1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81988</xdr:rowOff>
    </xdr:from>
    <xdr:to>
      <xdr:col>15</xdr:col>
      <xdr:colOff>50800</xdr:colOff>
      <xdr:row>56</xdr:row>
      <xdr:rowOff>82069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83188"/>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72272</xdr:rowOff>
    </xdr:from>
    <xdr:to>
      <xdr:col>10</xdr:col>
      <xdr:colOff>114300</xdr:colOff>
      <xdr:row>56</xdr:row>
      <xdr:rowOff>82069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6734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138523</xdr:rowOff>
    </xdr:from>
    <xdr:to>
      <xdr:col>24</xdr:col>
      <xdr:colOff>114300</xdr:colOff>
      <xdr:row>56</xdr:row>
      <xdr:rowOff>68673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6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161400</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1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16628</xdr:rowOff>
    </xdr:from>
    <xdr:to>
      <xdr:col>20</xdr:col>
      <xdr:colOff>38100</xdr:colOff>
      <xdr:row>56</xdr:row>
      <xdr:rowOff>118228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1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134755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39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31188</xdr:rowOff>
    </xdr:from>
    <xdr:to>
      <xdr:col>15</xdr:col>
      <xdr:colOff>101600</xdr:colOff>
      <xdr:row>56</xdr:row>
      <xdr:rowOff>132788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149315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40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31269</xdr:rowOff>
    </xdr:from>
    <xdr:to>
      <xdr:col>10</xdr:col>
      <xdr:colOff>165100</xdr:colOff>
      <xdr:row>56</xdr:row>
      <xdr:rowOff>132869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3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149396</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40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21472</xdr:rowOff>
    </xdr:from>
    <xdr:to>
      <xdr:col>6</xdr:col>
      <xdr:colOff>38100</xdr:colOff>
      <xdr:row>56</xdr:row>
      <xdr:rowOff>123072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2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139599</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39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141643</xdr:rowOff>
    </xdr:from>
    <xdr:to>
      <xdr:col>24</xdr:col>
      <xdr:colOff>63500</xdr:colOff>
      <xdr:row>78</xdr:row>
      <xdr:rowOff>155394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14743"/>
          <a:ext cx="838200" cy="1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155394</xdr:rowOff>
    </xdr:from>
    <xdr:to>
      <xdr:col>19</xdr:col>
      <xdr:colOff>177800</xdr:colOff>
      <xdr:row>78</xdr:row>
      <xdr:rowOff>155572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28494"/>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133745</xdr:rowOff>
    </xdr:from>
    <xdr:to>
      <xdr:col>15</xdr:col>
      <xdr:colOff>50800</xdr:colOff>
      <xdr:row>78</xdr:row>
      <xdr:rowOff>155572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06845"/>
          <a:ext cx="889000" cy="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133745</xdr:rowOff>
    </xdr:from>
    <xdr:to>
      <xdr:col>10</xdr:col>
      <xdr:colOff>114300</xdr:colOff>
      <xdr:row>78</xdr:row>
      <xdr:rowOff>168283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06845"/>
          <a:ext cx="889000" cy="3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90843</xdr:rowOff>
    </xdr:from>
    <xdr:to>
      <xdr:col>24</xdr:col>
      <xdr:colOff>114300</xdr:colOff>
      <xdr:row>79</xdr:row>
      <xdr:rowOff>20993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6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56160</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104594</xdr:rowOff>
    </xdr:from>
    <xdr:to>
      <xdr:col>20</xdr:col>
      <xdr:colOff>38100</xdr:colOff>
      <xdr:row>79</xdr:row>
      <xdr:rowOff>34744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7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25871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57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104772</xdr:rowOff>
    </xdr:from>
    <xdr:to>
      <xdr:col>15</xdr:col>
      <xdr:colOff>101600</xdr:colOff>
      <xdr:row>79</xdr:row>
      <xdr:rowOff>34922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7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26049</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57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82945</xdr:rowOff>
    </xdr:from>
    <xdr:to>
      <xdr:col>10</xdr:col>
      <xdr:colOff>165100</xdr:colOff>
      <xdr:row>79</xdr:row>
      <xdr:rowOff>13095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4222</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354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117483</xdr:rowOff>
    </xdr:from>
    <xdr:to>
      <xdr:col>6</xdr:col>
      <xdr:colOff>38100</xdr:colOff>
      <xdr:row>79</xdr:row>
      <xdr:rowOff>47633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38760</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5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99902</xdr:rowOff>
    </xdr:from>
    <xdr:to>
      <xdr:col>24</xdr:col>
      <xdr:colOff>63500</xdr:colOff>
      <xdr:row>97</xdr:row>
      <xdr:rowOff>105790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730552"/>
          <a:ext cx="8382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105790</xdr:rowOff>
    </xdr:from>
    <xdr:to>
      <xdr:col>19</xdr:col>
      <xdr:colOff>177800</xdr:colOff>
      <xdr:row>97</xdr:row>
      <xdr:rowOff>146231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736440"/>
          <a:ext cx="889000" cy="4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99478</xdr:rowOff>
    </xdr:from>
    <xdr:to>
      <xdr:col>15</xdr:col>
      <xdr:colOff>50800</xdr:colOff>
      <xdr:row>97</xdr:row>
      <xdr:rowOff>146231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730128"/>
          <a:ext cx="889000" cy="4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74430</xdr:rowOff>
    </xdr:from>
    <xdr:to>
      <xdr:col>10</xdr:col>
      <xdr:colOff>114300</xdr:colOff>
      <xdr:row>97</xdr:row>
      <xdr:rowOff>99478</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705080"/>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49102</xdr:rowOff>
    </xdr:from>
    <xdr:to>
      <xdr:col>24</xdr:col>
      <xdr:colOff>114300</xdr:colOff>
      <xdr:row>97</xdr:row>
      <xdr:rowOff>150702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6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27529</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65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54990</xdr:rowOff>
    </xdr:from>
    <xdr:to>
      <xdr:col>20</xdr:col>
      <xdr:colOff>38100</xdr:colOff>
      <xdr:row>97</xdr:row>
      <xdr:rowOff>156590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68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147717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77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95431</xdr:rowOff>
    </xdr:from>
    <xdr:to>
      <xdr:col>15</xdr:col>
      <xdr:colOff>101600</xdr:colOff>
      <xdr:row>98</xdr:row>
      <xdr:rowOff>25581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72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16708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81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48678</xdr:rowOff>
    </xdr:from>
    <xdr:to>
      <xdr:col>10</xdr:col>
      <xdr:colOff>165100</xdr:colOff>
      <xdr:row>97</xdr:row>
      <xdr:rowOff>150278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6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141405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77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23630</xdr:rowOff>
    </xdr:from>
    <xdr:to>
      <xdr:col>6</xdr:col>
      <xdr:colOff>38100</xdr:colOff>
      <xdr:row>97</xdr:row>
      <xdr:rowOff>125230</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6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116357</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7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16822</xdr:rowOff>
    </xdr:from>
    <xdr:to>
      <xdr:col>55</xdr:col>
      <xdr:colOff>0</xdr:colOff>
      <xdr:row>37</xdr:row>
      <xdr:rowOff>129769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89022"/>
          <a:ext cx="838200" cy="28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123435</xdr:rowOff>
    </xdr:from>
    <xdr:to>
      <xdr:col>50</xdr:col>
      <xdr:colOff>114300</xdr:colOff>
      <xdr:row>37</xdr:row>
      <xdr:rowOff>129769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467085"/>
          <a:ext cx="889000" cy="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123435</xdr:rowOff>
    </xdr:from>
    <xdr:to>
      <xdr:col>45</xdr:col>
      <xdr:colOff>177800</xdr:colOff>
      <xdr:row>38</xdr:row>
      <xdr:rowOff>16666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67085"/>
          <a:ext cx="889000" cy="6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16666</xdr:rowOff>
    </xdr:from>
    <xdr:to>
      <xdr:col>41</xdr:col>
      <xdr:colOff>50800</xdr:colOff>
      <xdr:row>38</xdr:row>
      <xdr:rowOff>51346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31766"/>
          <a:ext cx="889000" cy="3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114021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137472</xdr:rowOff>
    </xdr:from>
    <xdr:to>
      <xdr:col>55</xdr:col>
      <xdr:colOff>50800</xdr:colOff>
      <xdr:row>36</xdr:row>
      <xdr:rowOff>67622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3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115899</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1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78969</xdr:rowOff>
    </xdr:from>
    <xdr:to>
      <xdr:col>50</xdr:col>
      <xdr:colOff>165100</xdr:colOff>
      <xdr:row>38</xdr:row>
      <xdr:rowOff>9119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247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51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72635</xdr:rowOff>
    </xdr:from>
    <xdr:to>
      <xdr:col>46</xdr:col>
      <xdr:colOff>38100</xdr:colOff>
      <xdr:row>38</xdr:row>
      <xdr:rowOff>2785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165362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50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137316</xdr:rowOff>
    </xdr:from>
    <xdr:to>
      <xdr:col>41</xdr:col>
      <xdr:colOff>101600</xdr:colOff>
      <xdr:row>38</xdr:row>
      <xdr:rowOff>67466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8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58593</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57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546</xdr:rowOff>
    </xdr:from>
    <xdr:to>
      <xdr:col>36</xdr:col>
      <xdr:colOff>165100</xdr:colOff>
      <xdr:row>38</xdr:row>
      <xdr:rowOff>102146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93273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0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50722</xdr:rowOff>
    </xdr:from>
    <xdr:to>
      <xdr:col>55</xdr:col>
      <xdr:colOff>0</xdr:colOff>
      <xdr:row>57</xdr:row>
      <xdr:rowOff>35458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651922"/>
          <a:ext cx="838200" cy="15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34141</xdr:rowOff>
    </xdr:from>
    <xdr:to>
      <xdr:col>50</xdr:col>
      <xdr:colOff>114300</xdr:colOff>
      <xdr:row>57</xdr:row>
      <xdr:rowOff>35458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06791"/>
          <a:ext cx="889000" cy="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19476</xdr:rowOff>
    </xdr:from>
    <xdr:to>
      <xdr:col>45</xdr:col>
      <xdr:colOff>177800</xdr:colOff>
      <xdr:row>57</xdr:row>
      <xdr:rowOff>34141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792126"/>
          <a:ext cx="889000" cy="1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19476</xdr:rowOff>
    </xdr:from>
    <xdr:to>
      <xdr:col>41</xdr:col>
      <xdr:colOff>50800</xdr:colOff>
      <xdr:row>57</xdr:row>
      <xdr:rowOff>87432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792126"/>
          <a:ext cx="889000" cy="6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171372</xdr:rowOff>
    </xdr:from>
    <xdr:to>
      <xdr:col>55</xdr:col>
      <xdr:colOff>50800</xdr:colOff>
      <xdr:row>56</xdr:row>
      <xdr:rowOff>101522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22799</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45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156108</xdr:rowOff>
    </xdr:from>
    <xdr:to>
      <xdr:col>50</xdr:col>
      <xdr:colOff>165100</xdr:colOff>
      <xdr:row>57</xdr:row>
      <xdr:rowOff>86258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77385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85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154791</xdr:rowOff>
    </xdr:from>
    <xdr:to>
      <xdr:col>46</xdr:col>
      <xdr:colOff>38100</xdr:colOff>
      <xdr:row>57</xdr:row>
      <xdr:rowOff>84941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5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76068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84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140126</xdr:rowOff>
    </xdr:from>
    <xdr:to>
      <xdr:col>41</xdr:col>
      <xdr:colOff>101600</xdr:colOff>
      <xdr:row>57</xdr:row>
      <xdr:rowOff>70276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61403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83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36632</xdr:rowOff>
    </xdr:from>
    <xdr:to>
      <xdr:col>36</xdr:col>
      <xdr:colOff>165100</xdr:colOff>
      <xdr:row>57</xdr:row>
      <xdr:rowOff>138232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129359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90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55266</xdr:rowOff>
    </xdr:from>
    <xdr:to>
      <xdr:col>55</xdr:col>
      <xdr:colOff>0</xdr:colOff>
      <xdr:row>79</xdr:row>
      <xdr:rowOff>40587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28366"/>
          <a:ext cx="838200" cy="15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30646</xdr:rowOff>
    </xdr:from>
    <xdr:to>
      <xdr:col>50</xdr:col>
      <xdr:colOff>114300</xdr:colOff>
      <xdr:row>79</xdr:row>
      <xdr:rowOff>40587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75196"/>
          <a:ext cx="889000" cy="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30646</xdr:rowOff>
    </xdr:from>
    <xdr:to>
      <xdr:col>45</xdr:col>
      <xdr:colOff>177800</xdr:colOff>
      <xdr:row>79</xdr:row>
      <xdr:rowOff>38787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75196"/>
          <a:ext cx="889000"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38787</xdr:rowOff>
    </xdr:from>
    <xdr:to>
      <xdr:col>41</xdr:col>
      <xdr:colOff>50800</xdr:colOff>
      <xdr:row>79</xdr:row>
      <xdr:rowOff>41844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583337"/>
          <a:ext cx="889000" cy="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4466</xdr:rowOff>
    </xdr:from>
    <xdr:to>
      <xdr:col>55</xdr:col>
      <xdr:colOff>50800</xdr:colOff>
      <xdr:row>78</xdr:row>
      <xdr:rowOff>106066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7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27343</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2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161237</xdr:rowOff>
    </xdr:from>
    <xdr:to>
      <xdr:col>50</xdr:col>
      <xdr:colOff>165100</xdr:colOff>
      <xdr:row>79</xdr:row>
      <xdr:rowOff>91387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3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82514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2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151296</xdr:rowOff>
    </xdr:from>
    <xdr:to>
      <xdr:col>46</xdr:col>
      <xdr:colOff>38100</xdr:colOff>
      <xdr:row>79</xdr:row>
      <xdr:rowOff>81446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72573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61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159437</xdr:rowOff>
    </xdr:from>
    <xdr:to>
      <xdr:col>41</xdr:col>
      <xdr:colOff>101600</xdr:colOff>
      <xdr:row>79</xdr:row>
      <xdr:rowOff>89587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80714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6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162494</xdr:rowOff>
    </xdr:from>
    <xdr:to>
      <xdr:col>36</xdr:col>
      <xdr:colOff>165100</xdr:colOff>
      <xdr:row>79</xdr:row>
      <xdr:rowOff>92644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3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83771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62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68693</xdr:rowOff>
    </xdr:from>
    <xdr:to>
      <xdr:col>55</xdr:col>
      <xdr:colOff>0</xdr:colOff>
      <xdr:row>97</xdr:row>
      <xdr:rowOff>72515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699343"/>
          <a:ext cx="8382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72515</xdr:rowOff>
    </xdr:from>
    <xdr:to>
      <xdr:col>50</xdr:col>
      <xdr:colOff>114300</xdr:colOff>
      <xdr:row>97</xdr:row>
      <xdr:rowOff>84796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03165"/>
          <a:ext cx="889000" cy="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41351</xdr:rowOff>
    </xdr:from>
    <xdr:to>
      <xdr:col>45</xdr:col>
      <xdr:colOff>177800</xdr:colOff>
      <xdr:row>97</xdr:row>
      <xdr:rowOff>84796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672001"/>
          <a:ext cx="889000" cy="4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41351</xdr:rowOff>
    </xdr:from>
    <xdr:to>
      <xdr:col>41</xdr:col>
      <xdr:colOff>50800</xdr:colOff>
      <xdr:row>97</xdr:row>
      <xdr:rowOff>144880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672001"/>
          <a:ext cx="889000" cy="10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17893</xdr:rowOff>
    </xdr:from>
    <xdr:to>
      <xdr:col>55</xdr:col>
      <xdr:colOff>50800</xdr:colOff>
      <xdr:row>97</xdr:row>
      <xdr:rowOff>119493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40770</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49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21715</xdr:rowOff>
    </xdr:from>
    <xdr:to>
      <xdr:col>50</xdr:col>
      <xdr:colOff>165100</xdr:colOff>
      <xdr:row>97</xdr:row>
      <xdr:rowOff>123315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139842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42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33996</xdr:rowOff>
    </xdr:from>
    <xdr:to>
      <xdr:col>46</xdr:col>
      <xdr:colOff>38100</xdr:colOff>
      <xdr:row>97</xdr:row>
      <xdr:rowOff>135596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6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152123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439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162001</xdr:rowOff>
    </xdr:from>
    <xdr:to>
      <xdr:col>41</xdr:col>
      <xdr:colOff>101600</xdr:colOff>
      <xdr:row>97</xdr:row>
      <xdr:rowOff>92151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108678</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39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94080</xdr:rowOff>
    </xdr:from>
    <xdr:to>
      <xdr:col>36</xdr:col>
      <xdr:colOff>165100</xdr:colOff>
      <xdr:row>98</xdr:row>
      <xdr:rowOff>24230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40757</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49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169780</xdr:rowOff>
    </xdr:from>
    <xdr:to>
      <xdr:col>85</xdr:col>
      <xdr:colOff>127000</xdr:colOff>
      <xdr:row>39</xdr:row>
      <xdr:rowOff>18414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84880"/>
          <a:ext cx="8382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169780</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684880"/>
          <a:ext cx="889000" cy="10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88726</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75276"/>
          <a:ext cx="889000" cy="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88726</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75276"/>
          <a:ext cx="889000" cy="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139064</xdr:rowOff>
    </xdr:from>
    <xdr:to>
      <xdr:col>85</xdr:col>
      <xdr:colOff>177800</xdr:colOff>
      <xdr:row>39</xdr:row>
      <xdr:rowOff>69214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5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113549</xdr:rowOff>
    </xdr:from>
    <xdr:ext cx="534377"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118980</xdr:rowOff>
    </xdr:from>
    <xdr:to>
      <xdr:col>81</xdr:col>
      <xdr:colOff>101600</xdr:colOff>
      <xdr:row>39</xdr:row>
      <xdr:rowOff>49130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65657</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14111" y="640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37926</xdr:rowOff>
    </xdr:from>
    <xdr:to>
      <xdr:col>72</xdr:col>
      <xdr:colOff>38100</xdr:colOff>
      <xdr:row>39</xdr:row>
      <xdr:rowOff>139526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2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130653</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81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4953</xdr:rowOff>
    </xdr:from>
    <xdr:to>
      <xdr:col>85</xdr:col>
      <xdr:colOff>127000</xdr:colOff>
      <xdr:row>78</xdr:row>
      <xdr:rowOff>52801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3378053"/>
          <a:ext cx="838200" cy="4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139492</xdr:rowOff>
    </xdr:from>
    <xdr:to>
      <xdr:col>81</xdr:col>
      <xdr:colOff>50800</xdr:colOff>
      <xdr:row>78</xdr:row>
      <xdr:rowOff>4953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341142"/>
          <a:ext cx="889000" cy="3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9068</xdr:rowOff>
    </xdr:from>
    <xdr:to>
      <xdr:col>76</xdr:col>
      <xdr:colOff>114300</xdr:colOff>
      <xdr:row>77</xdr:row>
      <xdr:rowOff>139492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039268"/>
          <a:ext cx="889000" cy="30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9068</xdr:rowOff>
    </xdr:from>
    <xdr:to>
      <xdr:col>71</xdr:col>
      <xdr:colOff>177800</xdr:colOff>
      <xdr:row>77</xdr:row>
      <xdr:rowOff>10863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039268"/>
          <a:ext cx="889000" cy="17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2001</xdr:rowOff>
    </xdr:from>
    <xdr:to>
      <xdr:col>85</xdr:col>
      <xdr:colOff>177800</xdr:colOff>
      <xdr:row>78</xdr:row>
      <xdr:rowOff>103601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37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151878</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35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125603</xdr:rowOff>
    </xdr:from>
    <xdr:to>
      <xdr:col>81</xdr:col>
      <xdr:colOff>101600</xdr:colOff>
      <xdr:row>78</xdr:row>
      <xdr:rowOff>55753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3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46880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181795" y="1341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88692</xdr:rowOff>
    </xdr:from>
    <xdr:to>
      <xdr:col>76</xdr:col>
      <xdr:colOff>165100</xdr:colOff>
      <xdr:row>78</xdr:row>
      <xdr:rowOff>18842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29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9969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292795" y="1338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129718</xdr:rowOff>
    </xdr:from>
    <xdr:to>
      <xdr:col>72</xdr:col>
      <xdr:colOff>38100</xdr:colOff>
      <xdr:row>76</xdr:row>
      <xdr:rowOff>59869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988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76395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03795" y="1276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131513</xdr:rowOff>
    </xdr:from>
    <xdr:to>
      <xdr:col>67</xdr:col>
      <xdr:colOff>101600</xdr:colOff>
      <xdr:row>77</xdr:row>
      <xdr:rowOff>61663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16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78190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14795" y="1293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128099</xdr:rowOff>
    </xdr:from>
    <xdr:to>
      <xdr:col>85</xdr:col>
      <xdr:colOff>127000</xdr:colOff>
      <xdr:row>98</xdr:row>
      <xdr:rowOff>147985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930199"/>
          <a:ext cx="838200" cy="1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128099</xdr:rowOff>
    </xdr:from>
    <xdr:to>
      <xdr:col>81</xdr:col>
      <xdr:colOff>50800</xdr:colOff>
      <xdr:row>98</xdr:row>
      <xdr:rowOff>156928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930199"/>
          <a:ext cx="8890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20866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129414</xdr:rowOff>
    </xdr:from>
    <xdr:to>
      <xdr:col>76</xdr:col>
      <xdr:colOff>114300</xdr:colOff>
      <xdr:row>98</xdr:row>
      <xdr:rowOff>156928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31514"/>
          <a:ext cx="889000" cy="2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96020</xdr:rowOff>
    </xdr:from>
    <xdr:to>
      <xdr:col>71</xdr:col>
      <xdr:colOff>177800</xdr:colOff>
      <xdr:row>98</xdr:row>
      <xdr:rowOff>129414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98120"/>
          <a:ext cx="889000" cy="3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97185</xdr:rowOff>
    </xdr:from>
    <xdr:to>
      <xdr:col>85</xdr:col>
      <xdr:colOff>177800</xdr:colOff>
      <xdr:row>99</xdr:row>
      <xdr:rowOff>27335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56562</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77299</xdr:rowOff>
    </xdr:from>
    <xdr:to>
      <xdr:col>81</xdr:col>
      <xdr:colOff>101600</xdr:colOff>
      <xdr:row>99</xdr:row>
      <xdr:rowOff>7449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23976</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181795" y="1665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106128</xdr:rowOff>
    </xdr:from>
    <xdr:to>
      <xdr:col>76</xdr:col>
      <xdr:colOff>165100</xdr:colOff>
      <xdr:row>99</xdr:row>
      <xdr:rowOff>36278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0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27405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700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78614</xdr:rowOff>
    </xdr:from>
    <xdr:to>
      <xdr:col>72</xdr:col>
      <xdr:colOff>38100</xdr:colOff>
      <xdr:row>99</xdr:row>
      <xdr:rowOff>8764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8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25291</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03795" y="1665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45220</xdr:rowOff>
    </xdr:from>
    <xdr:to>
      <xdr:col>67</xdr:col>
      <xdr:colOff>101600</xdr:colOff>
      <xdr:row>98</xdr:row>
      <xdr:rowOff>146820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163347</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14795" y="1662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26912</xdr:rowOff>
    </xdr:from>
    <xdr:to>
      <xdr:col>116</xdr:col>
      <xdr:colOff>63500</xdr:colOff>
      <xdr:row>59</xdr:row>
      <xdr:rowOff>27063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42462"/>
          <a:ext cx="8382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24130</xdr:rowOff>
    </xdr:from>
    <xdr:to>
      <xdr:col>111</xdr:col>
      <xdr:colOff>177800</xdr:colOff>
      <xdr:row>59</xdr:row>
      <xdr:rowOff>27063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39680"/>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13436</xdr:rowOff>
    </xdr:from>
    <xdr:to>
      <xdr:col>107</xdr:col>
      <xdr:colOff>50800</xdr:colOff>
      <xdr:row>59</xdr:row>
      <xdr:rowOff>24130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28986"/>
          <a:ext cx="8890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3328</xdr:rowOff>
    </xdr:from>
    <xdr:to>
      <xdr:col>102</xdr:col>
      <xdr:colOff>114300</xdr:colOff>
      <xdr:row>59</xdr:row>
      <xdr:rowOff>13436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18878"/>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147562</xdr:rowOff>
    </xdr:from>
    <xdr:to>
      <xdr:col>116</xdr:col>
      <xdr:colOff>114300</xdr:colOff>
      <xdr:row>59</xdr:row>
      <xdr:rowOff>77712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9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62489</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147713</xdr:rowOff>
    </xdr:from>
    <xdr:to>
      <xdr:col>112</xdr:col>
      <xdr:colOff>38100</xdr:colOff>
      <xdr:row>59</xdr:row>
      <xdr:rowOff>77863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68990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8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144780</xdr:rowOff>
    </xdr:from>
    <xdr:to>
      <xdr:col>107</xdr:col>
      <xdr:colOff>101600</xdr:colOff>
      <xdr:row>59</xdr:row>
      <xdr:rowOff>74930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66057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8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134086</xdr:rowOff>
    </xdr:from>
    <xdr:to>
      <xdr:col>102</xdr:col>
      <xdr:colOff>165100</xdr:colOff>
      <xdr:row>59</xdr:row>
      <xdr:rowOff>64236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7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55363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123978</xdr:rowOff>
    </xdr:from>
    <xdr:to>
      <xdr:col>98</xdr:col>
      <xdr:colOff>38100</xdr:colOff>
      <xdr:row>59</xdr:row>
      <xdr:rowOff>54128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6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45255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6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65500</xdr:rowOff>
    </xdr:from>
    <xdr:to>
      <xdr:col>116</xdr:col>
      <xdr:colOff>63500</xdr:colOff>
      <xdr:row>76</xdr:row>
      <xdr:rowOff>98842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3095700"/>
          <a:ext cx="8382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52913</xdr:rowOff>
    </xdr:from>
    <xdr:to>
      <xdr:col>111</xdr:col>
      <xdr:colOff>177800</xdr:colOff>
      <xdr:row>76</xdr:row>
      <xdr:rowOff>65500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083113"/>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52913</xdr:rowOff>
    </xdr:from>
    <xdr:to>
      <xdr:col>107</xdr:col>
      <xdr:colOff>50800</xdr:colOff>
      <xdr:row>76</xdr:row>
      <xdr:rowOff>145497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083113"/>
          <a:ext cx="889000" cy="9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145497</xdr:rowOff>
    </xdr:from>
    <xdr:to>
      <xdr:col>102</xdr:col>
      <xdr:colOff>114300</xdr:colOff>
      <xdr:row>76</xdr:row>
      <xdr:rowOff>158438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175697"/>
          <a:ext cx="889000" cy="1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48042</xdr:rowOff>
    </xdr:from>
    <xdr:to>
      <xdr:col>116</xdr:col>
      <xdr:colOff>114300</xdr:colOff>
      <xdr:row>76</xdr:row>
      <xdr:rowOff>149642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7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70920</xdr:rowOff>
    </xdr:from>
    <xdr:ext cx="599010"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2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14700</xdr:rowOff>
    </xdr:from>
    <xdr:to>
      <xdr:col>112</xdr:col>
      <xdr:colOff>38100</xdr:colOff>
      <xdr:row>76</xdr:row>
      <xdr:rowOff>116300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132827</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23795" y="1282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2113</xdr:rowOff>
    </xdr:from>
    <xdr:to>
      <xdr:col>107</xdr:col>
      <xdr:colOff>101600</xdr:colOff>
      <xdr:row>76</xdr:row>
      <xdr:rowOff>103713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3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120241</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34795" y="1280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94697</xdr:rowOff>
    </xdr:from>
    <xdr:to>
      <xdr:col>102</xdr:col>
      <xdr:colOff>165100</xdr:colOff>
      <xdr:row>77</xdr:row>
      <xdr:rowOff>24847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1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41374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45795" y="1290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107638</xdr:rowOff>
    </xdr:from>
    <xdr:to>
      <xdr:col>98</xdr:col>
      <xdr:colOff>38100</xdr:colOff>
      <xdr:row>77</xdr:row>
      <xdr:rowOff>37788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13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54315</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56795" y="1291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2,186,727</a:t>
          </a:r>
          <a:r>
            <a:rPr kumimoji="1" lang="ja-JP" altLang="ja-JP" sz="1100">
              <a:solidFill>
                <a:schemeClr val="dk1"/>
              </a:solidFill>
              <a:effectLst/>
              <a:latin typeface="+mn-lt"/>
              <a:ea typeface="+mn-ea"/>
              <a:cs typeface="+mn-cs"/>
            </a:rPr>
            <a:t>円（前年</a:t>
          </a:r>
          <a:r>
            <a:rPr kumimoji="1" lang="en-US" altLang="ja-JP" sz="1100">
              <a:solidFill>
                <a:schemeClr val="dk1"/>
              </a:solidFill>
              <a:effectLst/>
              <a:latin typeface="+mn-lt"/>
              <a:ea typeface="+mn-ea"/>
              <a:cs typeface="+mn-cs"/>
            </a:rPr>
            <a:t>1,762,948</a:t>
          </a:r>
          <a:r>
            <a:rPr kumimoji="1" lang="ja-JP" altLang="ja-JP" sz="1100">
              <a:solidFill>
                <a:schemeClr val="dk1"/>
              </a:solidFill>
              <a:effectLst/>
              <a:latin typeface="+mn-lt"/>
              <a:ea typeface="+mn-ea"/>
              <a:cs typeface="+mn-cs"/>
            </a:rPr>
            <a:t>円）となった。主な構成項目である人件費は住民一人当たり</a:t>
          </a:r>
          <a:r>
            <a:rPr kumimoji="1" lang="en-US" altLang="ja-JP" sz="1100">
              <a:solidFill>
                <a:schemeClr val="dk1"/>
              </a:solidFill>
              <a:effectLst/>
              <a:latin typeface="+mn-lt"/>
              <a:ea typeface="+mn-ea"/>
              <a:cs typeface="+mn-cs"/>
            </a:rPr>
            <a:t>390,448</a:t>
          </a:r>
          <a:r>
            <a:rPr kumimoji="1" lang="ja-JP" altLang="ja-JP" sz="1100">
              <a:solidFill>
                <a:schemeClr val="dk1"/>
              </a:solidFill>
              <a:effectLst/>
              <a:latin typeface="+mn-lt"/>
              <a:ea typeface="+mn-ea"/>
              <a:cs typeface="+mn-cs"/>
            </a:rPr>
            <a:t>円、物件費は住民一人当たり</a:t>
          </a:r>
          <a:r>
            <a:rPr kumimoji="1" lang="en-US" altLang="ja-JP" sz="1100">
              <a:solidFill>
                <a:schemeClr val="dk1"/>
              </a:solidFill>
              <a:effectLst/>
              <a:latin typeface="+mn-lt"/>
              <a:ea typeface="+mn-ea"/>
              <a:cs typeface="+mn-cs"/>
            </a:rPr>
            <a:t>546,914</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ともに</a:t>
          </a:r>
          <a:r>
            <a:rPr kumimoji="1" lang="ja-JP" altLang="ja-JP" sz="1100">
              <a:solidFill>
                <a:schemeClr val="dk1"/>
              </a:solidFill>
              <a:effectLst/>
              <a:latin typeface="+mn-lt"/>
              <a:ea typeface="+mn-ea"/>
              <a:cs typeface="+mn-cs"/>
            </a:rPr>
            <a:t>前年比</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高い水準となっている。</a:t>
          </a:r>
          <a:r>
            <a:rPr kumimoji="1" lang="ja-JP" altLang="en-US" sz="1100">
              <a:solidFill>
                <a:schemeClr val="dk1"/>
              </a:solidFill>
              <a:effectLst/>
              <a:latin typeface="+mn-lt"/>
              <a:ea typeface="+mn-ea"/>
              <a:cs typeface="+mn-cs"/>
            </a:rPr>
            <a:t>補助費等は住民一人当たり</a:t>
          </a:r>
          <a:r>
            <a:rPr kumimoji="1" lang="en-US" altLang="ja-JP" sz="1100">
              <a:solidFill>
                <a:schemeClr val="dk1"/>
              </a:solidFill>
              <a:effectLst/>
              <a:latin typeface="+mn-lt"/>
              <a:ea typeface="+mn-ea"/>
              <a:cs typeface="+mn-cs"/>
            </a:rPr>
            <a:t>284,503</a:t>
          </a:r>
          <a:r>
            <a:rPr kumimoji="1" lang="ja-JP" altLang="en-US" sz="1100">
              <a:solidFill>
                <a:schemeClr val="dk1"/>
              </a:solidFill>
              <a:effectLst/>
              <a:latin typeface="+mn-lt"/>
              <a:ea typeface="+mn-ea"/>
              <a:cs typeface="+mn-cs"/>
            </a:rPr>
            <a:t>円となり、前年比</a:t>
          </a:r>
          <a:r>
            <a:rPr kumimoji="1" lang="en-US" altLang="ja-JP" sz="1100">
              <a:solidFill>
                <a:schemeClr val="dk1"/>
              </a:solidFill>
              <a:effectLst/>
              <a:latin typeface="+mn-lt"/>
              <a:ea typeface="+mn-ea"/>
              <a:cs typeface="+mn-cs"/>
            </a:rPr>
            <a:t>149,290</a:t>
          </a:r>
          <a:r>
            <a:rPr kumimoji="1" lang="ja-JP" altLang="en-US" sz="1100">
              <a:solidFill>
                <a:schemeClr val="dk1"/>
              </a:solidFill>
              <a:effectLst/>
              <a:latin typeface="+mn-lt"/>
              <a:ea typeface="+mn-ea"/>
              <a:cs typeface="+mn-cs"/>
            </a:rPr>
            <a:t>円の増となっており、新型コロナウイルス感染症対策に係る補助交付金の影響が大きい。</a:t>
          </a:r>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85,616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、前年との比較では</a:t>
          </a:r>
          <a:r>
            <a:rPr kumimoji="1" lang="en-US" altLang="ja-JP" sz="1100">
              <a:solidFill>
                <a:schemeClr val="dk1"/>
              </a:solidFill>
              <a:effectLst/>
              <a:latin typeface="+mn-lt"/>
              <a:ea typeface="+mn-ea"/>
              <a:cs typeface="+mn-cs"/>
            </a:rPr>
            <a:t>25,117</a:t>
          </a:r>
          <a:r>
            <a:rPr kumimoji="1" lang="ja-JP" altLang="ja-JP" sz="1100">
              <a:solidFill>
                <a:schemeClr val="dk1"/>
              </a:solidFill>
              <a:effectLst/>
              <a:latin typeface="+mn-lt"/>
              <a:ea typeface="+mn-ea"/>
              <a:cs typeface="+mn-cs"/>
            </a:rPr>
            <a:t>円の減</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類似団体との比較では</a:t>
          </a:r>
          <a:r>
            <a:rPr kumimoji="1" lang="en-US" altLang="ja-JP" sz="1100">
              <a:solidFill>
                <a:schemeClr val="dk1"/>
              </a:solidFill>
              <a:effectLst/>
              <a:latin typeface="+mn-lt"/>
              <a:ea typeface="+mn-ea"/>
              <a:cs typeface="+mn-cs"/>
            </a:rPr>
            <a:t>66,827</a:t>
          </a:r>
          <a:r>
            <a:rPr kumimoji="1" lang="ja-JP" altLang="ja-JP" sz="1100">
              <a:solidFill>
                <a:schemeClr val="dk1"/>
              </a:solidFill>
              <a:effectLst/>
              <a:latin typeface="+mn-lt"/>
              <a:ea typeface="+mn-ea"/>
              <a:cs typeface="+mn-cs"/>
            </a:rPr>
            <a:t>円低くなった。普通建設事業費は住民一人当たり</a:t>
          </a:r>
          <a:r>
            <a:rPr kumimoji="1" lang="en-US" altLang="ja-JP" sz="1100">
              <a:solidFill>
                <a:schemeClr val="dk1"/>
              </a:solidFill>
              <a:effectLst/>
              <a:latin typeface="+mn-lt"/>
              <a:ea typeface="+mn-ea"/>
              <a:cs typeface="+mn-cs"/>
            </a:rPr>
            <a:t>555,692</a:t>
          </a:r>
          <a:r>
            <a:rPr kumimoji="1" lang="ja-JP" altLang="ja-JP" sz="1100">
              <a:solidFill>
                <a:schemeClr val="dk1"/>
              </a:solidFill>
              <a:effectLst/>
              <a:latin typeface="+mn-lt"/>
              <a:ea typeface="+mn-ea"/>
              <a:cs typeface="+mn-cs"/>
            </a:rPr>
            <a:t>円となっており、類似団体との比較では</a:t>
          </a:r>
          <a:r>
            <a:rPr kumimoji="1" lang="en-US" altLang="ja-JP" sz="1100">
              <a:solidFill>
                <a:schemeClr val="dk1"/>
              </a:solidFill>
              <a:effectLst/>
              <a:latin typeface="+mn-lt"/>
              <a:ea typeface="+mn-ea"/>
              <a:cs typeface="+mn-cs"/>
            </a:rPr>
            <a:t>223,342</a:t>
          </a:r>
          <a:r>
            <a:rPr kumimoji="1" lang="ja-JP" altLang="ja-JP" sz="1100">
              <a:solidFill>
                <a:schemeClr val="dk1"/>
              </a:solidFill>
              <a:effectLst/>
              <a:latin typeface="+mn-lt"/>
              <a:ea typeface="+mn-ea"/>
              <a:cs typeface="+mn-cs"/>
            </a:rPr>
            <a:t>円上回った。</a:t>
          </a:r>
          <a:r>
            <a:rPr kumimoji="1" lang="ja-JP" altLang="en-US" sz="1100">
              <a:solidFill>
                <a:schemeClr val="dk1"/>
              </a:solidFill>
              <a:effectLst/>
              <a:latin typeface="+mn-lt"/>
              <a:ea typeface="+mn-ea"/>
              <a:cs typeface="+mn-cs"/>
            </a:rPr>
            <a:t>今後、小中学校の建替え等、</a:t>
          </a:r>
          <a:r>
            <a:rPr kumimoji="1" lang="ja-JP" altLang="ja-JP" sz="1100">
              <a:solidFill>
                <a:schemeClr val="dk1"/>
              </a:solidFill>
              <a:effectLst/>
              <a:latin typeface="+mn-lt"/>
              <a:ea typeface="+mn-ea"/>
              <a:cs typeface="+mn-cs"/>
            </a:rPr>
            <a:t>振興</a:t>
          </a:r>
          <a:r>
            <a:rPr kumimoji="1" lang="ja-JP" altLang="en-US" sz="1100">
              <a:solidFill>
                <a:schemeClr val="dk1"/>
              </a:solidFill>
              <a:effectLst/>
              <a:latin typeface="+mn-lt"/>
              <a:ea typeface="+mn-ea"/>
              <a:cs typeface="+mn-cs"/>
            </a:rPr>
            <a:t>開発</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上の計画により上昇が見込まれている。国、東京都との事業調整及び負担の平準化を図りながら進めていく必要がある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2,606
2,576
106.88
6,009,319
5,698,611
291,672
1,917,450
2,538,440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54302</xdr:rowOff>
    </xdr:from>
    <xdr:to>
      <xdr:col>24</xdr:col>
      <xdr:colOff>63500</xdr:colOff>
      <xdr:row>37</xdr:row>
      <xdr:rowOff>77553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397952"/>
          <a:ext cx="8382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54302</xdr:rowOff>
    </xdr:from>
    <xdr:to>
      <xdr:col>19</xdr:col>
      <xdr:colOff>177800</xdr:colOff>
      <xdr:row>37</xdr:row>
      <xdr:rowOff>83105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397952"/>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83105</xdr:rowOff>
    </xdr:from>
    <xdr:to>
      <xdr:col>15</xdr:col>
      <xdr:colOff>50800</xdr:colOff>
      <xdr:row>37</xdr:row>
      <xdr:rowOff>86534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2675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76852</xdr:rowOff>
    </xdr:from>
    <xdr:to>
      <xdr:col>10</xdr:col>
      <xdr:colOff>114300</xdr:colOff>
      <xdr:row>37</xdr:row>
      <xdr:rowOff>86534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20502"/>
          <a:ext cx="889000" cy="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26753</xdr:rowOff>
    </xdr:from>
    <xdr:to>
      <xdr:col>24</xdr:col>
      <xdr:colOff>114300</xdr:colOff>
      <xdr:row>37</xdr:row>
      <xdr:rowOff>128353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7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49630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2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3502</xdr:rowOff>
    </xdr:from>
    <xdr:to>
      <xdr:col>20</xdr:col>
      <xdr:colOff>38100</xdr:colOff>
      <xdr:row>37</xdr:row>
      <xdr:rowOff>105102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4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121629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32305</xdr:rowOff>
    </xdr:from>
    <xdr:to>
      <xdr:col>15</xdr:col>
      <xdr:colOff>101600</xdr:colOff>
      <xdr:row>37</xdr:row>
      <xdr:rowOff>133905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150432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5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35734</xdr:rowOff>
    </xdr:from>
    <xdr:to>
      <xdr:col>10</xdr:col>
      <xdr:colOff>165100</xdr:colOff>
      <xdr:row>37</xdr:row>
      <xdr:rowOff>137334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153861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5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26052</xdr:rowOff>
    </xdr:from>
    <xdr:to>
      <xdr:col>6</xdr:col>
      <xdr:colOff>38100</xdr:colOff>
      <xdr:row>37</xdr:row>
      <xdr:rowOff>127652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6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144179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4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151095</xdr:rowOff>
    </xdr:from>
    <xdr:to>
      <xdr:col>24</xdr:col>
      <xdr:colOff>63500</xdr:colOff>
      <xdr:row>58</xdr:row>
      <xdr:rowOff>36124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23745"/>
          <a:ext cx="838200" cy="5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36124</xdr:rowOff>
    </xdr:from>
    <xdr:to>
      <xdr:col>19</xdr:col>
      <xdr:colOff>177800</xdr:colOff>
      <xdr:row>58</xdr:row>
      <xdr:rowOff>51463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80224"/>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17049</xdr:rowOff>
    </xdr:from>
    <xdr:to>
      <xdr:col>15</xdr:col>
      <xdr:colOff>50800</xdr:colOff>
      <xdr:row>58</xdr:row>
      <xdr:rowOff>51463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61149"/>
          <a:ext cx="889000" cy="3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17049</xdr:rowOff>
    </xdr:from>
    <xdr:to>
      <xdr:col>10</xdr:col>
      <xdr:colOff>114300</xdr:colOff>
      <xdr:row>58</xdr:row>
      <xdr:rowOff>27806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61149"/>
          <a:ext cx="889000" cy="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100295</xdr:rowOff>
    </xdr:from>
    <xdr:to>
      <xdr:col>24</xdr:col>
      <xdr:colOff>114300</xdr:colOff>
      <xdr:row>58</xdr:row>
      <xdr:rowOff>30445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123172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2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156774</xdr:rowOff>
    </xdr:from>
    <xdr:to>
      <xdr:col>20</xdr:col>
      <xdr:colOff>38100</xdr:colOff>
      <xdr:row>58</xdr:row>
      <xdr:rowOff>86924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2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103451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0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663</xdr:rowOff>
    </xdr:from>
    <xdr:to>
      <xdr:col>15</xdr:col>
      <xdr:colOff>101600</xdr:colOff>
      <xdr:row>58</xdr:row>
      <xdr:rowOff>102263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4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118790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7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137699</xdr:rowOff>
    </xdr:from>
    <xdr:to>
      <xdr:col>10</xdr:col>
      <xdr:colOff>165100</xdr:colOff>
      <xdr:row>58</xdr:row>
      <xdr:rowOff>67849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84376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8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148456</xdr:rowOff>
    </xdr:from>
    <xdr:to>
      <xdr:col>6</xdr:col>
      <xdr:colOff>38100</xdr:colOff>
      <xdr:row>58</xdr:row>
      <xdr:rowOff>78606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95133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69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114135</xdr:rowOff>
    </xdr:from>
    <xdr:to>
      <xdr:col>24</xdr:col>
      <xdr:colOff>63500</xdr:colOff>
      <xdr:row>75</xdr:row>
      <xdr:rowOff>60532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458535"/>
          <a:ext cx="838200" cy="46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60532</xdr:rowOff>
    </xdr:from>
    <xdr:to>
      <xdr:col>19</xdr:col>
      <xdr:colOff>177800</xdr:colOff>
      <xdr:row>75</xdr:row>
      <xdr:rowOff>123161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19282"/>
          <a:ext cx="889000" cy="6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84291</xdr:rowOff>
    </xdr:from>
    <xdr:to>
      <xdr:col>15</xdr:col>
      <xdr:colOff>50800</xdr:colOff>
      <xdr:row>75</xdr:row>
      <xdr:rowOff>123161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943041"/>
          <a:ext cx="889000" cy="3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26059</xdr:rowOff>
    </xdr:from>
    <xdr:to>
      <xdr:col>10</xdr:col>
      <xdr:colOff>114300</xdr:colOff>
      <xdr:row>75</xdr:row>
      <xdr:rowOff>84291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884809"/>
          <a:ext cx="889000" cy="5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63335</xdr:rowOff>
    </xdr:from>
    <xdr:to>
      <xdr:col>24</xdr:col>
      <xdr:colOff>114300</xdr:colOff>
      <xdr:row>72</xdr:row>
      <xdr:rowOff>164935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4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86212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25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9732</xdr:rowOff>
    </xdr:from>
    <xdr:to>
      <xdr:col>20</xdr:col>
      <xdr:colOff>38100</xdr:colOff>
      <xdr:row>75</xdr:row>
      <xdr:rowOff>111332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6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127859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4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72361</xdr:rowOff>
    </xdr:from>
    <xdr:to>
      <xdr:col>15</xdr:col>
      <xdr:colOff>101600</xdr:colOff>
      <xdr:row>76</xdr:row>
      <xdr:rowOff>2511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3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19038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0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33491</xdr:rowOff>
    </xdr:from>
    <xdr:to>
      <xdr:col>10</xdr:col>
      <xdr:colOff>165100</xdr:colOff>
      <xdr:row>75</xdr:row>
      <xdr:rowOff>135091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9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151618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6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146709</xdr:rowOff>
    </xdr:from>
    <xdr:to>
      <xdr:col>6</xdr:col>
      <xdr:colOff>38100</xdr:colOff>
      <xdr:row>75</xdr:row>
      <xdr:rowOff>76859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93386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0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125960</xdr:rowOff>
    </xdr:from>
    <xdr:to>
      <xdr:col>24</xdr:col>
      <xdr:colOff>63500</xdr:colOff>
      <xdr:row>93</xdr:row>
      <xdr:rowOff>134099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070810"/>
          <a:ext cx="8382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125960</xdr:rowOff>
    </xdr:from>
    <xdr:to>
      <xdr:col>19</xdr:col>
      <xdr:colOff>177800</xdr:colOff>
      <xdr:row>93</xdr:row>
      <xdr:rowOff>126278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070810"/>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126278</xdr:rowOff>
    </xdr:from>
    <xdr:to>
      <xdr:col>15</xdr:col>
      <xdr:colOff>50800</xdr:colOff>
      <xdr:row>93</xdr:row>
      <xdr:rowOff>152488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071128"/>
          <a:ext cx="889000" cy="2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152488</xdr:rowOff>
    </xdr:from>
    <xdr:to>
      <xdr:col>10</xdr:col>
      <xdr:colOff>114300</xdr:colOff>
      <xdr:row>94</xdr:row>
      <xdr:rowOff>87897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097338"/>
          <a:ext cx="889000" cy="10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83299</xdr:rowOff>
    </xdr:from>
    <xdr:to>
      <xdr:col>24</xdr:col>
      <xdr:colOff>114300</xdr:colOff>
      <xdr:row>94</xdr:row>
      <xdr:rowOff>13449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02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106176</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87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75160</xdr:rowOff>
    </xdr:from>
    <xdr:to>
      <xdr:col>20</xdr:col>
      <xdr:colOff>38100</xdr:colOff>
      <xdr:row>94</xdr:row>
      <xdr:rowOff>5310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0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21837</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7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75478</xdr:rowOff>
    </xdr:from>
    <xdr:to>
      <xdr:col>15</xdr:col>
      <xdr:colOff>101600</xdr:colOff>
      <xdr:row>94</xdr:row>
      <xdr:rowOff>5628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0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22155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79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101688</xdr:rowOff>
    </xdr:from>
    <xdr:to>
      <xdr:col>10</xdr:col>
      <xdr:colOff>165100</xdr:colOff>
      <xdr:row>94</xdr:row>
      <xdr:rowOff>31838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0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48365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582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37097</xdr:rowOff>
    </xdr:from>
    <xdr:to>
      <xdr:col>6</xdr:col>
      <xdr:colOff>38100</xdr:colOff>
      <xdr:row>94</xdr:row>
      <xdr:rowOff>138697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15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155224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92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20955</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07505"/>
          <a:ext cx="8382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141605</xdr:rowOff>
    </xdr:from>
    <xdr:to>
      <xdr:col>55</xdr:col>
      <xdr:colOff>50800</xdr:colOff>
      <xdr:row>39</xdr:row>
      <xdr:rowOff>71755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69572</xdr:rowOff>
    </xdr:from>
    <xdr:to>
      <xdr:col>55</xdr:col>
      <xdr:colOff>0</xdr:colOff>
      <xdr:row>58</xdr:row>
      <xdr:rowOff>170553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13672"/>
          <a:ext cx="838200" cy="10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170553</xdr:rowOff>
    </xdr:from>
    <xdr:to>
      <xdr:col>50</xdr:col>
      <xdr:colOff>114300</xdr:colOff>
      <xdr:row>59</xdr:row>
      <xdr:rowOff>1693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14653"/>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1693</xdr:rowOff>
    </xdr:from>
    <xdr:to>
      <xdr:col>45</xdr:col>
      <xdr:colOff>177800</xdr:colOff>
      <xdr:row>59</xdr:row>
      <xdr:rowOff>3153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17243"/>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3153</xdr:rowOff>
    </xdr:from>
    <xdr:to>
      <xdr:col>41</xdr:col>
      <xdr:colOff>50800</xdr:colOff>
      <xdr:row>59</xdr:row>
      <xdr:rowOff>15881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18703"/>
          <a:ext cx="889000" cy="1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18772</xdr:rowOff>
    </xdr:from>
    <xdr:to>
      <xdr:col>55</xdr:col>
      <xdr:colOff>50800</xdr:colOff>
      <xdr:row>58</xdr:row>
      <xdr:rowOff>120372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6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168649</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4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119753</xdr:rowOff>
    </xdr:from>
    <xdr:to>
      <xdr:col>50</xdr:col>
      <xdr:colOff>165100</xdr:colOff>
      <xdr:row>59</xdr:row>
      <xdr:rowOff>49903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6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41030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5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122343</xdr:rowOff>
    </xdr:from>
    <xdr:to>
      <xdr:col>46</xdr:col>
      <xdr:colOff>38100</xdr:colOff>
      <xdr:row>59</xdr:row>
      <xdr:rowOff>52493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43620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5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123803</xdr:rowOff>
    </xdr:from>
    <xdr:to>
      <xdr:col>41</xdr:col>
      <xdr:colOff>101600</xdr:colOff>
      <xdr:row>59</xdr:row>
      <xdr:rowOff>53953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6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45080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6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136531</xdr:rowOff>
    </xdr:from>
    <xdr:to>
      <xdr:col>36</xdr:col>
      <xdr:colOff>165100</xdr:colOff>
      <xdr:row>59</xdr:row>
      <xdr:rowOff>66681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57808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7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90427</xdr:rowOff>
    </xdr:from>
    <xdr:to>
      <xdr:col>55</xdr:col>
      <xdr:colOff>0</xdr:colOff>
      <xdr:row>78</xdr:row>
      <xdr:rowOff>139162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63527"/>
          <a:ext cx="838200" cy="4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139162</xdr:rowOff>
    </xdr:from>
    <xdr:to>
      <xdr:col>50</xdr:col>
      <xdr:colOff>114300</xdr:colOff>
      <xdr:row>78</xdr:row>
      <xdr:rowOff>141897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12262"/>
          <a:ext cx="8890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140036</xdr:rowOff>
    </xdr:from>
    <xdr:to>
      <xdr:col>45</xdr:col>
      <xdr:colOff>177800</xdr:colOff>
      <xdr:row>78</xdr:row>
      <xdr:rowOff>141897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13136"/>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14040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140036</xdr:rowOff>
    </xdr:from>
    <xdr:to>
      <xdr:col>41</xdr:col>
      <xdr:colOff>50800</xdr:colOff>
      <xdr:row>78</xdr:row>
      <xdr:rowOff>141832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13136"/>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9211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39627</xdr:rowOff>
    </xdr:from>
    <xdr:to>
      <xdr:col>55</xdr:col>
      <xdr:colOff>50800</xdr:colOff>
      <xdr:row>78</xdr:row>
      <xdr:rowOff>141227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1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11291</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8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88362</xdr:rowOff>
    </xdr:from>
    <xdr:to>
      <xdr:col>50</xdr:col>
      <xdr:colOff>165100</xdr:colOff>
      <xdr:row>79</xdr:row>
      <xdr:rowOff>18512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91097</xdr:rowOff>
    </xdr:from>
    <xdr:to>
      <xdr:col>46</xdr:col>
      <xdr:colOff>38100</xdr:colOff>
      <xdr:row>79</xdr:row>
      <xdr:rowOff>21247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6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12374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5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89236</xdr:rowOff>
    </xdr:from>
    <xdr:to>
      <xdr:col>41</xdr:col>
      <xdr:colOff>101600</xdr:colOff>
      <xdr:row>79</xdr:row>
      <xdr:rowOff>19386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10513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5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91032</xdr:rowOff>
    </xdr:from>
    <xdr:to>
      <xdr:col>36</xdr:col>
      <xdr:colOff>165100</xdr:colOff>
      <xdr:row>79</xdr:row>
      <xdr:rowOff>21182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12309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5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138108</xdr:rowOff>
    </xdr:from>
    <xdr:to>
      <xdr:col>55</xdr:col>
      <xdr:colOff>0</xdr:colOff>
      <xdr:row>98</xdr:row>
      <xdr:rowOff>51564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68758"/>
          <a:ext cx="838200" cy="8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51564</xdr:rowOff>
    </xdr:from>
    <xdr:to>
      <xdr:col>50</xdr:col>
      <xdr:colOff>114300</xdr:colOff>
      <xdr:row>98</xdr:row>
      <xdr:rowOff>157818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53664"/>
          <a:ext cx="889000" cy="10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114933</xdr:rowOff>
    </xdr:from>
    <xdr:to>
      <xdr:col>45</xdr:col>
      <xdr:colOff>177800</xdr:colOff>
      <xdr:row>98</xdr:row>
      <xdr:rowOff>157818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917033"/>
          <a:ext cx="889000" cy="4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114933</xdr:rowOff>
    </xdr:from>
    <xdr:to>
      <xdr:col>41</xdr:col>
      <xdr:colOff>50800</xdr:colOff>
      <xdr:row>98</xdr:row>
      <xdr:rowOff>129338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917033"/>
          <a:ext cx="889000" cy="1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87308</xdr:rowOff>
    </xdr:from>
    <xdr:to>
      <xdr:col>55</xdr:col>
      <xdr:colOff>50800</xdr:colOff>
      <xdr:row>98</xdr:row>
      <xdr:rowOff>17458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110185</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6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764</xdr:rowOff>
    </xdr:from>
    <xdr:to>
      <xdr:col>50</xdr:col>
      <xdr:colOff>165100</xdr:colOff>
      <xdr:row>98</xdr:row>
      <xdr:rowOff>102364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93491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89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107018</xdr:rowOff>
    </xdr:from>
    <xdr:to>
      <xdr:col>46</xdr:col>
      <xdr:colOff>38100</xdr:colOff>
      <xdr:row>99</xdr:row>
      <xdr:rowOff>37168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9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28295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70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64133</xdr:rowOff>
    </xdr:from>
    <xdr:to>
      <xdr:col>41</xdr:col>
      <xdr:colOff>101600</xdr:colOff>
      <xdr:row>98</xdr:row>
      <xdr:rowOff>165733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6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156860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78538</xdr:rowOff>
    </xdr:from>
    <xdr:to>
      <xdr:col>36</xdr:col>
      <xdr:colOff>165100</xdr:colOff>
      <xdr:row>99</xdr:row>
      <xdr:rowOff>8688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8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171265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7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90915</xdr:rowOff>
    </xdr:from>
    <xdr:to>
      <xdr:col>85</xdr:col>
      <xdr:colOff>127000</xdr:colOff>
      <xdr:row>38</xdr:row>
      <xdr:rowOff>95816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06015"/>
          <a:ext cx="838200" cy="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61402</xdr:rowOff>
    </xdr:from>
    <xdr:to>
      <xdr:col>81</xdr:col>
      <xdr:colOff>50800</xdr:colOff>
      <xdr:row>38</xdr:row>
      <xdr:rowOff>95816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05052"/>
          <a:ext cx="889000" cy="20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61402</xdr:rowOff>
    </xdr:from>
    <xdr:to>
      <xdr:col>76</xdr:col>
      <xdr:colOff>114300</xdr:colOff>
      <xdr:row>38</xdr:row>
      <xdr:rowOff>95205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05052"/>
          <a:ext cx="889000" cy="20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95205</xdr:rowOff>
    </xdr:from>
    <xdr:to>
      <xdr:col>71</xdr:col>
      <xdr:colOff>177800</xdr:colOff>
      <xdr:row>38</xdr:row>
      <xdr:rowOff>109964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10305"/>
          <a:ext cx="889000" cy="1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40115</xdr:rowOff>
    </xdr:from>
    <xdr:to>
      <xdr:col>85</xdr:col>
      <xdr:colOff>177800</xdr:colOff>
      <xdr:row>38</xdr:row>
      <xdr:rowOff>141715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126492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45016</xdr:rowOff>
    </xdr:from>
    <xdr:to>
      <xdr:col>81</xdr:col>
      <xdr:colOff>101600</xdr:colOff>
      <xdr:row>38</xdr:row>
      <xdr:rowOff>146616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137743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10602</xdr:rowOff>
    </xdr:from>
    <xdr:to>
      <xdr:col>76</xdr:col>
      <xdr:colOff>165100</xdr:colOff>
      <xdr:row>37</xdr:row>
      <xdr:rowOff>112202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128729</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12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44405</xdr:rowOff>
    </xdr:from>
    <xdr:to>
      <xdr:col>72</xdr:col>
      <xdr:colOff>38100</xdr:colOff>
      <xdr:row>38</xdr:row>
      <xdr:rowOff>146005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137132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5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59164</xdr:rowOff>
    </xdr:from>
    <xdr:to>
      <xdr:col>67</xdr:col>
      <xdr:colOff>101600</xdr:colOff>
      <xdr:row>38</xdr:row>
      <xdr:rowOff>160764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151891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61920</xdr:rowOff>
    </xdr:from>
    <xdr:to>
      <xdr:col>85</xdr:col>
      <xdr:colOff>127000</xdr:colOff>
      <xdr:row>58</xdr:row>
      <xdr:rowOff>84392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10006020"/>
          <a:ext cx="8382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84392</xdr:rowOff>
    </xdr:from>
    <xdr:to>
      <xdr:col>81</xdr:col>
      <xdr:colOff>50800</xdr:colOff>
      <xdr:row>58</xdr:row>
      <xdr:rowOff>94084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028492"/>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94084</xdr:rowOff>
    </xdr:from>
    <xdr:to>
      <xdr:col>76</xdr:col>
      <xdr:colOff>114300</xdr:colOff>
      <xdr:row>58</xdr:row>
      <xdr:rowOff>108031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38184"/>
          <a:ext cx="889000" cy="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132894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7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92815</xdr:rowOff>
    </xdr:from>
    <xdr:to>
      <xdr:col>71</xdr:col>
      <xdr:colOff>177800</xdr:colOff>
      <xdr:row>58</xdr:row>
      <xdr:rowOff>108031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036915"/>
          <a:ext cx="889000" cy="1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11120</xdr:rowOff>
    </xdr:from>
    <xdr:to>
      <xdr:col>85</xdr:col>
      <xdr:colOff>177800</xdr:colOff>
      <xdr:row>58</xdr:row>
      <xdr:rowOff>112720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147877</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33592</xdr:rowOff>
    </xdr:from>
    <xdr:to>
      <xdr:col>81</xdr:col>
      <xdr:colOff>101600</xdr:colOff>
      <xdr:row>58</xdr:row>
      <xdr:rowOff>135192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126319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1007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43284</xdr:rowOff>
    </xdr:from>
    <xdr:to>
      <xdr:col>76</xdr:col>
      <xdr:colOff>165100</xdr:colOff>
      <xdr:row>58</xdr:row>
      <xdr:rowOff>144884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136011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8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57231</xdr:rowOff>
    </xdr:from>
    <xdr:to>
      <xdr:col>72</xdr:col>
      <xdr:colOff>38100</xdr:colOff>
      <xdr:row>58</xdr:row>
      <xdr:rowOff>158831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0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149958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9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42015</xdr:rowOff>
    </xdr:from>
    <xdr:to>
      <xdr:col>67</xdr:col>
      <xdr:colOff>101600</xdr:colOff>
      <xdr:row>58</xdr:row>
      <xdr:rowOff>143615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8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134742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7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169780</xdr:rowOff>
    </xdr:from>
    <xdr:to>
      <xdr:col>85</xdr:col>
      <xdr:colOff>127000</xdr:colOff>
      <xdr:row>79</xdr:row>
      <xdr:rowOff>18414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42880"/>
          <a:ext cx="8382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169780</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42880"/>
          <a:ext cx="889000" cy="10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88725</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33275"/>
          <a:ext cx="8890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88725</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33275"/>
          <a:ext cx="8890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139064</xdr:rowOff>
    </xdr:from>
    <xdr:to>
      <xdr:col>85</xdr:col>
      <xdr:colOff>177800</xdr:colOff>
      <xdr:row>79</xdr:row>
      <xdr:rowOff>69214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113474</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118980</xdr:rowOff>
    </xdr:from>
    <xdr:to>
      <xdr:col>81</xdr:col>
      <xdr:colOff>101600</xdr:colOff>
      <xdr:row>79</xdr:row>
      <xdr:rowOff>49130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65657</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26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37925</xdr:rowOff>
    </xdr:from>
    <xdr:to>
      <xdr:col>72</xdr:col>
      <xdr:colOff>38100</xdr:colOff>
      <xdr:row>79</xdr:row>
      <xdr:rowOff>139525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8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130652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67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4953</xdr:rowOff>
    </xdr:from>
    <xdr:to>
      <xdr:col>85</xdr:col>
      <xdr:colOff>127000</xdr:colOff>
      <xdr:row>98</xdr:row>
      <xdr:rowOff>52801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807053"/>
          <a:ext cx="838200" cy="4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139492</xdr:rowOff>
    </xdr:from>
    <xdr:to>
      <xdr:col>81</xdr:col>
      <xdr:colOff>50800</xdr:colOff>
      <xdr:row>98</xdr:row>
      <xdr:rowOff>4953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770142"/>
          <a:ext cx="889000" cy="3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4316</xdr:rowOff>
    </xdr:from>
    <xdr:to>
      <xdr:col>76</xdr:col>
      <xdr:colOff>114300</xdr:colOff>
      <xdr:row>97</xdr:row>
      <xdr:rowOff>139492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463516"/>
          <a:ext cx="889000" cy="30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4316</xdr:rowOff>
    </xdr:from>
    <xdr:to>
      <xdr:col>71</xdr:col>
      <xdr:colOff>177800</xdr:colOff>
      <xdr:row>97</xdr:row>
      <xdr:rowOff>10863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463516"/>
          <a:ext cx="889000" cy="17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2001</xdr:rowOff>
    </xdr:from>
    <xdr:to>
      <xdr:col>85</xdr:col>
      <xdr:colOff>177800</xdr:colOff>
      <xdr:row>98</xdr:row>
      <xdr:rowOff>103601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8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151878</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7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125603</xdr:rowOff>
    </xdr:from>
    <xdr:to>
      <xdr:col>81</xdr:col>
      <xdr:colOff>101600</xdr:colOff>
      <xdr:row>98</xdr:row>
      <xdr:rowOff>55753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7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46880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84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88692</xdr:rowOff>
    </xdr:from>
    <xdr:to>
      <xdr:col>76</xdr:col>
      <xdr:colOff>165100</xdr:colOff>
      <xdr:row>98</xdr:row>
      <xdr:rowOff>18842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9969</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81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124966</xdr:rowOff>
    </xdr:from>
    <xdr:to>
      <xdr:col>72</xdr:col>
      <xdr:colOff>38100</xdr:colOff>
      <xdr:row>96</xdr:row>
      <xdr:rowOff>55116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1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71643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18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131513</xdr:rowOff>
    </xdr:from>
    <xdr:to>
      <xdr:col>67</xdr:col>
      <xdr:colOff>101600</xdr:colOff>
      <xdr:row>97</xdr:row>
      <xdr:rowOff>61663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5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78190</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36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費は、住民一人当た</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620,091</a:t>
          </a:r>
          <a:r>
            <a:rPr kumimoji="1" lang="ja-JP" altLang="ja-JP" sz="1100">
              <a:solidFill>
                <a:schemeClr val="dk1"/>
              </a:solidFill>
              <a:effectLst/>
              <a:latin typeface="+mn-lt"/>
              <a:ea typeface="+mn-ea"/>
              <a:cs typeface="+mn-cs"/>
            </a:rPr>
            <a:t>円となり前年比</a:t>
          </a:r>
          <a:r>
            <a:rPr kumimoji="1" lang="en-US" altLang="ja-JP" sz="1100">
              <a:solidFill>
                <a:schemeClr val="dk1"/>
              </a:solidFill>
              <a:effectLst/>
              <a:latin typeface="+mn-lt"/>
              <a:ea typeface="+mn-ea"/>
              <a:cs typeface="+mn-cs"/>
            </a:rPr>
            <a:t>148,239</a:t>
          </a:r>
          <a:r>
            <a:rPr kumimoji="1" lang="ja-JP" altLang="ja-JP" sz="1100">
              <a:solidFill>
                <a:schemeClr val="dk1"/>
              </a:solidFill>
              <a:effectLst/>
              <a:latin typeface="+mn-lt"/>
              <a:ea typeface="+mn-ea"/>
              <a:cs typeface="+mn-cs"/>
            </a:rPr>
            <a:t>円の増。</a:t>
          </a:r>
          <a:r>
            <a:rPr kumimoji="1" lang="ja-JP" altLang="en-US" sz="1100">
              <a:solidFill>
                <a:schemeClr val="dk1"/>
              </a:solidFill>
              <a:effectLst/>
              <a:latin typeface="+mn-lt"/>
              <a:ea typeface="+mn-ea"/>
              <a:cs typeface="+mn-cs"/>
            </a:rPr>
            <a:t>これは新型コロナウイルス感染症対策に経費を要することになった</a:t>
          </a:r>
          <a:r>
            <a:rPr kumimoji="1" lang="ja-JP" altLang="ja-JP" sz="1100">
              <a:solidFill>
                <a:schemeClr val="dk1"/>
              </a:solidFill>
              <a:effectLst/>
              <a:latin typeface="+mn-lt"/>
              <a:ea typeface="+mn-ea"/>
              <a:cs typeface="+mn-cs"/>
            </a:rPr>
            <a:t>影響が大きい。</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396,710</a:t>
          </a:r>
          <a:r>
            <a:rPr kumimoji="1" lang="ja-JP" altLang="ja-JP" sz="1100">
              <a:solidFill>
                <a:schemeClr val="dk1"/>
              </a:solidFill>
              <a:effectLst/>
              <a:latin typeface="+mn-lt"/>
              <a:ea typeface="+mn-ea"/>
              <a:cs typeface="+mn-cs"/>
            </a:rPr>
            <a:t>円とな</a:t>
          </a:r>
          <a:r>
            <a:rPr kumimoji="1" lang="ja-JP" altLang="en-US" sz="1100">
              <a:solidFill>
                <a:schemeClr val="dk1"/>
              </a:solidFill>
              <a:effectLst/>
              <a:latin typeface="+mn-lt"/>
              <a:ea typeface="+mn-ea"/>
              <a:cs typeface="+mn-cs"/>
            </a:rPr>
            <a:t>り前年比</a:t>
          </a:r>
          <a:r>
            <a:rPr kumimoji="1" lang="en-US" altLang="ja-JP" sz="1100">
              <a:solidFill>
                <a:schemeClr val="dk1"/>
              </a:solidFill>
              <a:effectLst/>
              <a:latin typeface="+mn-lt"/>
              <a:ea typeface="+mn-ea"/>
              <a:cs typeface="+mn-cs"/>
            </a:rPr>
            <a:t>120,931</a:t>
          </a:r>
          <a:r>
            <a:rPr kumimoji="1" lang="ja-JP" altLang="en-US" sz="1100">
              <a:solidFill>
                <a:schemeClr val="dk1"/>
              </a:solidFill>
              <a:effectLst/>
              <a:latin typeface="+mn-lt"/>
              <a:ea typeface="+mn-ea"/>
              <a:cs typeface="+mn-cs"/>
            </a:rPr>
            <a:t>円の増で、保育施設整備による影響があった。</a:t>
          </a:r>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492,940</a:t>
          </a:r>
          <a:r>
            <a:rPr kumimoji="1" lang="ja-JP" altLang="ja-JP" sz="1100">
              <a:solidFill>
                <a:schemeClr val="dk1"/>
              </a:solidFill>
              <a:effectLst/>
              <a:latin typeface="+mn-lt"/>
              <a:ea typeface="+mn-ea"/>
              <a:cs typeface="+mn-cs"/>
            </a:rPr>
            <a:t>円となっている。類似団体と比較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およそ</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倍と高額になっているが、医療機関</a:t>
          </a:r>
          <a:r>
            <a:rPr kumimoji="1" lang="ja-JP" altLang="en-US" sz="1100">
              <a:solidFill>
                <a:schemeClr val="dk1"/>
              </a:solidFill>
              <a:effectLst/>
              <a:latin typeface="+mn-lt"/>
              <a:ea typeface="+mn-ea"/>
              <a:cs typeface="+mn-cs"/>
            </a:rPr>
            <a:t>における</a:t>
          </a:r>
          <a:r>
            <a:rPr kumimoji="1" lang="ja-JP" altLang="ja-JP" sz="1100">
              <a:solidFill>
                <a:schemeClr val="dk1"/>
              </a:solidFill>
              <a:effectLst/>
              <a:latin typeface="+mn-lt"/>
              <a:ea typeface="+mn-ea"/>
              <a:cs typeface="+mn-cs"/>
            </a:rPr>
            <a:t>人員配置及び運営経費、清掃</a:t>
          </a:r>
          <a:r>
            <a:rPr kumimoji="1" lang="ja-JP" altLang="en-US" sz="1100">
              <a:solidFill>
                <a:schemeClr val="dk1"/>
              </a:solidFill>
              <a:effectLst/>
              <a:latin typeface="+mn-lt"/>
              <a:ea typeface="+mn-ea"/>
              <a:cs typeface="+mn-cs"/>
            </a:rPr>
            <a:t>施設における廃棄物対策や施設維持運営</a:t>
          </a:r>
          <a:r>
            <a:rPr kumimoji="1" lang="ja-JP" altLang="ja-JP" sz="1100">
              <a:solidFill>
                <a:schemeClr val="dk1"/>
              </a:solidFill>
              <a:effectLst/>
              <a:latin typeface="+mn-lt"/>
              <a:ea typeface="+mn-ea"/>
              <a:cs typeface="+mn-cs"/>
            </a:rPr>
            <a:t>経費が大きな要因となっている。公債費は、公共施設整備</a:t>
          </a:r>
          <a:r>
            <a:rPr kumimoji="1" lang="ja-JP" altLang="en-US" sz="1100">
              <a:solidFill>
                <a:schemeClr val="dk1"/>
              </a:solidFill>
              <a:effectLst/>
              <a:latin typeface="+mn-lt"/>
              <a:ea typeface="+mn-ea"/>
              <a:cs typeface="+mn-cs"/>
            </a:rPr>
            <a:t>へ</a:t>
          </a:r>
          <a:r>
            <a:rPr kumimoji="1" lang="ja-JP" altLang="ja-JP" sz="1100">
              <a:solidFill>
                <a:schemeClr val="dk1"/>
              </a:solidFill>
              <a:effectLst/>
              <a:latin typeface="+mn-lt"/>
              <a:ea typeface="+mn-ea"/>
              <a:cs typeface="+mn-cs"/>
            </a:rPr>
            <a:t>の起債額が大きくなってはいるが、大規模事業の起債の償還が完了したこともあり、住民一人当たり</a:t>
          </a:r>
          <a:r>
            <a:rPr kumimoji="1" lang="en-US" altLang="ja-JP" sz="1100">
              <a:solidFill>
                <a:schemeClr val="dk1"/>
              </a:solidFill>
              <a:effectLst/>
              <a:latin typeface="+mn-lt"/>
              <a:ea typeface="+mn-ea"/>
              <a:cs typeface="+mn-cs"/>
            </a:rPr>
            <a:t>85,616</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昨年より減少した。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していく</a:t>
          </a:r>
          <a:r>
            <a:rPr kumimoji="1" lang="ja-JP" altLang="ja-JP" sz="1100">
              <a:solidFill>
                <a:schemeClr val="dk1"/>
              </a:solidFill>
              <a:effectLst/>
              <a:latin typeface="+mn-lt"/>
              <a:ea typeface="+mn-ea"/>
              <a:cs typeface="+mn-cs"/>
            </a:rPr>
            <a:t>ことが見込まれている</a:t>
          </a:r>
          <a:r>
            <a:rPr kumimoji="1" lang="ja-JP" altLang="en-US" sz="1100">
              <a:solidFill>
                <a:schemeClr val="dk1"/>
              </a:solidFill>
              <a:effectLst/>
              <a:latin typeface="+mn-lt"/>
              <a:ea typeface="+mn-ea"/>
              <a:cs typeface="+mn-cs"/>
            </a:rPr>
            <a:t>。いずれの項目も、</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村</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島</a:t>
          </a:r>
          <a:r>
            <a:rPr kumimoji="1" lang="ja-JP" altLang="en-US" sz="1100">
              <a:solidFill>
                <a:schemeClr val="dk1"/>
              </a:solidFill>
              <a:effectLst/>
              <a:latin typeface="+mn-lt"/>
              <a:ea typeface="+mn-ea"/>
              <a:cs typeface="+mn-cs"/>
            </a:rPr>
            <a:t>かつ遠隔離島</a:t>
          </a:r>
          <a:r>
            <a:rPr kumimoji="1" lang="ja-JP" altLang="ja-JP" sz="1100">
              <a:solidFill>
                <a:schemeClr val="dk1"/>
              </a:solidFill>
              <a:effectLst/>
              <a:latin typeface="+mn-lt"/>
              <a:ea typeface="+mn-ea"/>
              <a:cs typeface="+mn-cs"/>
            </a:rPr>
            <a:t>という特殊な状況で</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行政</a:t>
          </a:r>
          <a:r>
            <a:rPr kumimoji="1" lang="ja-JP" altLang="en-US" sz="1100">
              <a:solidFill>
                <a:schemeClr val="dk1"/>
              </a:solidFill>
              <a:effectLst/>
              <a:latin typeface="+mn-lt"/>
              <a:ea typeface="+mn-ea"/>
              <a:cs typeface="+mn-cs"/>
            </a:rPr>
            <a:t>運営のため</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の比較ではその差が大きくなっている。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財政調整基金については、令和２年度は積立、取り崩しを行っていない。</a:t>
          </a:r>
          <a:r>
            <a:rPr lang="ja-JP"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必要額を確保しつつ、</a:t>
          </a:r>
          <a:r>
            <a:rPr lang="ja-JP" altLang="ja-JP" sz="1100">
              <a:solidFill>
                <a:schemeClr val="dk1"/>
              </a:solidFill>
              <a:effectLst/>
              <a:latin typeface="+mn-lt"/>
              <a:ea typeface="+mn-ea"/>
              <a:cs typeface="+mn-cs"/>
            </a:rPr>
            <a:t>歳入歳出のバランスを調整しながら取崩額をなるべく抑えるように努めている。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実質収支比率については、事業の中止や延期等による歳出執行額の減により前年度比で</a:t>
          </a:r>
          <a:r>
            <a:rPr lang="en-US" altLang="ja-JP" sz="1100">
              <a:solidFill>
                <a:schemeClr val="dk1"/>
              </a:solidFill>
              <a:effectLst/>
              <a:latin typeface="+mn-lt"/>
              <a:ea typeface="+mn-ea"/>
              <a:cs typeface="+mn-cs"/>
            </a:rPr>
            <a:t>2.76</a:t>
          </a:r>
          <a:r>
            <a:rPr lang="ja-JP" altLang="en-US" sz="1100">
              <a:solidFill>
                <a:schemeClr val="dk1"/>
              </a:solidFill>
              <a:effectLst/>
              <a:latin typeface="+mn-lt"/>
              <a:ea typeface="+mn-ea"/>
              <a:cs typeface="+mn-cs"/>
            </a:rPr>
            <a:t>％増加している。</a:t>
          </a:r>
          <a:endParaRPr lang="ja-JP" altLang="ja-JP">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a:t>
          </a:r>
          <a:r>
            <a:rPr lang="ja-JP" altLang="en-US" sz="1100">
              <a:solidFill>
                <a:schemeClr val="dk1"/>
              </a:solidFill>
              <a:effectLst/>
              <a:latin typeface="+mn-lt"/>
              <a:ea typeface="+mn-ea"/>
              <a:cs typeface="+mn-cs"/>
            </a:rPr>
            <a:t>効率的な予算執行を図り</a:t>
          </a:r>
          <a:r>
            <a:rPr lang="ja-JP" altLang="ja-JP" sz="1100">
              <a:solidFill>
                <a:schemeClr val="dk1"/>
              </a:solidFill>
              <a:effectLst/>
              <a:latin typeface="+mn-lt"/>
              <a:ea typeface="+mn-ea"/>
              <a:cs typeface="+mn-cs"/>
            </a:rPr>
            <a:t>決算見込を確実に把握し</a:t>
          </a:r>
          <a:r>
            <a:rPr lang="ja-JP" altLang="en-US" sz="1100">
              <a:solidFill>
                <a:schemeClr val="dk1"/>
              </a:solidFill>
              <a:effectLst/>
              <a:latin typeface="+mn-lt"/>
              <a:ea typeface="+mn-ea"/>
              <a:cs typeface="+mn-cs"/>
            </a:rPr>
            <a:t>て</a:t>
          </a:r>
          <a:r>
            <a:rPr lang="ja-JP" altLang="ja-JP" sz="1100">
              <a:solidFill>
                <a:schemeClr val="dk1"/>
              </a:solidFill>
              <a:effectLst/>
              <a:latin typeface="+mn-lt"/>
              <a:ea typeface="+mn-ea"/>
              <a:cs typeface="+mn-cs"/>
            </a:rPr>
            <a:t>、基金の取崩額や積立額を精査することで、実質収支比率</a:t>
          </a:r>
          <a:r>
            <a:rPr lang="ja-JP" altLang="en-US" sz="1100">
              <a:solidFill>
                <a:schemeClr val="dk1"/>
              </a:solidFill>
              <a:effectLst/>
              <a:latin typeface="+mn-lt"/>
              <a:ea typeface="+mn-ea"/>
              <a:cs typeface="+mn-cs"/>
            </a:rPr>
            <a:t>が</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％程度になるよう努めていく。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一般会計の黒字額が</a:t>
          </a:r>
          <a:r>
            <a:rPr lang="ja-JP" altLang="en-US" sz="1100">
              <a:solidFill>
                <a:schemeClr val="dk1"/>
              </a:solidFill>
              <a:effectLst/>
              <a:latin typeface="+mn-lt"/>
              <a:ea typeface="+mn-ea"/>
              <a:cs typeface="+mn-cs"/>
            </a:rPr>
            <a:t>増加している</a:t>
          </a:r>
          <a:r>
            <a:rPr lang="ja-JP" altLang="ja-JP" sz="1100">
              <a:solidFill>
                <a:schemeClr val="dk1"/>
              </a:solidFill>
              <a:effectLst/>
              <a:latin typeface="+mn-lt"/>
              <a:ea typeface="+mn-ea"/>
              <a:cs typeface="+mn-cs"/>
            </a:rPr>
            <a:t>のは、執行予定だった事業が</a:t>
          </a:r>
          <a:r>
            <a:rPr lang="ja-JP" altLang="en-US" sz="1100">
              <a:solidFill>
                <a:schemeClr val="dk1"/>
              </a:solidFill>
              <a:effectLst/>
              <a:latin typeface="+mn-lt"/>
              <a:ea typeface="+mn-ea"/>
              <a:cs typeface="+mn-cs"/>
            </a:rPr>
            <a:t>新型コロナや長雨により中止や</a:t>
          </a:r>
          <a:r>
            <a:rPr lang="ja-JP" altLang="ja-JP" sz="1100">
              <a:solidFill>
                <a:schemeClr val="dk1"/>
              </a:solidFill>
              <a:effectLst/>
              <a:latin typeface="+mn-lt"/>
              <a:ea typeface="+mn-ea"/>
              <a:cs typeface="+mn-cs"/>
            </a:rPr>
            <a:t>入札の不調等</a:t>
          </a:r>
          <a:r>
            <a:rPr lang="ja-JP" altLang="en-US" sz="1100">
              <a:solidFill>
                <a:schemeClr val="dk1"/>
              </a:solidFill>
              <a:effectLst/>
              <a:latin typeface="+mn-lt"/>
              <a:ea typeface="+mn-ea"/>
              <a:cs typeface="+mn-cs"/>
            </a:rPr>
            <a:t>が相次ぎ、</a:t>
          </a:r>
          <a:r>
            <a:rPr lang="ja-JP" altLang="ja-JP" sz="1100">
              <a:solidFill>
                <a:schemeClr val="dk1"/>
              </a:solidFill>
              <a:effectLst/>
              <a:latin typeface="+mn-lt"/>
              <a:ea typeface="+mn-ea"/>
              <a:cs typeface="+mn-cs"/>
            </a:rPr>
            <a:t>未執行とな</a:t>
          </a:r>
          <a:r>
            <a:rPr lang="ja-JP" altLang="en-US" sz="1100">
              <a:solidFill>
                <a:schemeClr val="dk1"/>
              </a:solidFill>
              <a:effectLst/>
              <a:latin typeface="+mn-lt"/>
              <a:ea typeface="+mn-ea"/>
              <a:cs typeface="+mn-cs"/>
            </a:rPr>
            <a:t>ったことが影響している。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簡易水道事業特別会計、　介護保険（保険事業勘定）特別会計</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下水道事業特別会計の黒字額が減少しているのは、支出額を精査し、一般会計からの繰入金を適正に行えたことが要因である。</a:t>
          </a:r>
          <a:endParaRPr lang="en-US" altLang="ja-JP" sz="11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096;&#23665;&#12288;&#23389;/Desktop/&#35519;&#26619;&#8658;&#35201;&#22238;&#31572;/R40916&#12294;&#12305;&#20196;&#21644;&#65298;&#24180;&#24230;&#36001;&#25919;&#29366;&#27841;&#36039;&#26009;&#38598;&#12398;&#20316;&#25104;&#12395;&#12388;&#12356;&#12390;&#65288;2&#22238;&#30446;&#65289;/&#12304;&#36001;&#25919;&#29366;&#27841;&#36039;&#26009;&#38598;&#12305;_134210_&#23567;&#31520;&#21407;&#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CV53">
            <v>56</v>
          </cell>
        </row>
        <row r="55">
          <cell r="AN55" t="str">
            <v>類似団体内平均値</v>
          </cell>
          <cell r="CV55">
            <v>0</v>
          </cell>
        </row>
        <row r="57">
          <cell r="CV57">
            <v>61.5</v>
          </cell>
        </row>
        <row r="72">
          <cell r="BP72" t="str">
            <v>H28</v>
          </cell>
          <cell r="BX72" t="str">
            <v>H29</v>
          </cell>
          <cell r="CF72" t="str">
            <v>H30</v>
          </cell>
          <cell r="CN72" t="str">
            <v>R01</v>
          </cell>
          <cell r="CV72" t="str">
            <v>R02</v>
          </cell>
        </row>
        <row r="73">
          <cell r="AN73" t="str">
            <v>当該団体値</v>
          </cell>
        </row>
        <row r="75">
          <cell r="BP75">
            <v>10.5</v>
          </cell>
          <cell r="BX75">
            <v>9.8000000000000007</v>
          </cell>
          <cell r="CF75">
            <v>8.4</v>
          </cell>
          <cell r="CN75">
            <v>6.9</v>
          </cell>
          <cell r="CV75">
            <v>5.4</v>
          </cell>
        </row>
        <row r="77">
          <cell r="AN77" t="str">
            <v>類似団体内平均値</v>
          </cell>
          <cell r="BP77">
            <v>0</v>
          </cell>
          <cell r="BX77">
            <v>0</v>
          </cell>
          <cell r="CF77">
            <v>0</v>
          </cell>
          <cell r="CN77">
            <v>0</v>
          </cell>
          <cell r="CV77">
            <v>0</v>
          </cell>
        </row>
        <row r="79">
          <cell r="BP79">
            <v>6.9</v>
          </cell>
          <cell r="BX79">
            <v>7.1</v>
          </cell>
          <cell r="CF79">
            <v>7.4</v>
          </cell>
          <cell r="CN79">
            <v>7.4</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65" t="s">
        <v>79</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5"/>
      <c r="CP1" s="365"/>
      <c r="CQ1" s="365"/>
      <c r="CR1" s="365"/>
      <c r="CS1" s="365"/>
      <c r="CT1" s="365"/>
      <c r="CU1" s="365"/>
      <c r="CV1" s="365"/>
      <c r="CW1" s="365"/>
      <c r="CX1" s="365"/>
      <c r="CY1" s="365"/>
      <c r="CZ1" s="365"/>
      <c r="DA1" s="365"/>
      <c r="DB1" s="365"/>
      <c r="DC1" s="365"/>
      <c r="DD1" s="365"/>
      <c r="DE1" s="365"/>
      <c r="DF1" s="365"/>
      <c r="DG1" s="365"/>
      <c r="DH1" s="365"/>
      <c r="DI1" s="365"/>
      <c r="DJ1" s="181"/>
      <c r="DK1" s="181"/>
      <c r="DL1" s="181"/>
      <c r="DM1" s="181"/>
      <c r="DN1" s="181"/>
      <c r="DO1" s="181"/>
    </row>
    <row r="2" spans="1:119" ht="24" thickBot="1" x14ac:dyDescent="0.25">
      <c r="B2" s="182" t="s">
        <v>80</v>
      </c>
      <c r="C2" s="182"/>
      <c r="D2" s="183"/>
    </row>
    <row r="3" spans="1:119" ht="18.75" customHeight="1" thickBot="1" x14ac:dyDescent="0.25">
      <c r="A3" s="181"/>
      <c r="B3" s="366" t="s">
        <v>81</v>
      </c>
      <c r="C3" s="367"/>
      <c r="D3" s="367"/>
      <c r="E3" s="368"/>
      <c r="F3" s="368"/>
      <c r="G3" s="368"/>
      <c r="H3" s="368"/>
      <c r="I3" s="368"/>
      <c r="J3" s="368"/>
      <c r="K3" s="368"/>
      <c r="L3" s="368" t="s">
        <v>82</v>
      </c>
      <c r="M3" s="368"/>
      <c r="N3" s="368"/>
      <c r="O3" s="368"/>
      <c r="P3" s="368"/>
      <c r="Q3" s="368"/>
      <c r="R3" s="375"/>
      <c r="S3" s="375"/>
      <c r="T3" s="375"/>
      <c r="U3" s="375"/>
      <c r="V3" s="376"/>
      <c r="W3" s="350" t="s">
        <v>83</v>
      </c>
      <c r="X3" s="351"/>
      <c r="Y3" s="351"/>
      <c r="Z3" s="351"/>
      <c r="AA3" s="351"/>
      <c r="AB3" s="367"/>
      <c r="AC3" s="375" t="s">
        <v>84</v>
      </c>
      <c r="AD3" s="351"/>
      <c r="AE3" s="351"/>
      <c r="AF3" s="351"/>
      <c r="AG3" s="351"/>
      <c r="AH3" s="351"/>
      <c r="AI3" s="351"/>
      <c r="AJ3" s="351"/>
      <c r="AK3" s="351"/>
      <c r="AL3" s="352"/>
      <c r="AM3" s="350" t="s">
        <v>85</v>
      </c>
      <c r="AN3" s="351"/>
      <c r="AO3" s="351"/>
      <c r="AP3" s="351"/>
      <c r="AQ3" s="351"/>
      <c r="AR3" s="351"/>
      <c r="AS3" s="351"/>
      <c r="AT3" s="351"/>
      <c r="AU3" s="351"/>
      <c r="AV3" s="351"/>
      <c r="AW3" s="351"/>
      <c r="AX3" s="352"/>
      <c r="AY3" s="387" t="s">
        <v>1</v>
      </c>
      <c r="AZ3" s="388"/>
      <c r="BA3" s="388"/>
      <c r="BB3" s="388"/>
      <c r="BC3" s="388"/>
      <c r="BD3" s="388"/>
      <c r="BE3" s="388"/>
      <c r="BF3" s="388"/>
      <c r="BG3" s="388"/>
      <c r="BH3" s="388"/>
      <c r="BI3" s="388"/>
      <c r="BJ3" s="388"/>
      <c r="BK3" s="388"/>
      <c r="BL3" s="388"/>
      <c r="BM3" s="389"/>
      <c r="BN3" s="350" t="s">
        <v>86</v>
      </c>
      <c r="BO3" s="351"/>
      <c r="BP3" s="351"/>
      <c r="BQ3" s="351"/>
      <c r="BR3" s="351"/>
      <c r="BS3" s="351"/>
      <c r="BT3" s="351"/>
      <c r="BU3" s="352"/>
      <c r="BV3" s="350" t="s">
        <v>87</v>
      </c>
      <c r="BW3" s="351"/>
      <c r="BX3" s="351"/>
      <c r="BY3" s="351"/>
      <c r="BZ3" s="351"/>
      <c r="CA3" s="351"/>
      <c r="CB3" s="351"/>
      <c r="CC3" s="352"/>
      <c r="CD3" s="387" t="s">
        <v>1</v>
      </c>
      <c r="CE3" s="388"/>
      <c r="CF3" s="388"/>
      <c r="CG3" s="388"/>
      <c r="CH3" s="388"/>
      <c r="CI3" s="388"/>
      <c r="CJ3" s="388"/>
      <c r="CK3" s="388"/>
      <c r="CL3" s="388"/>
      <c r="CM3" s="388"/>
      <c r="CN3" s="388"/>
      <c r="CO3" s="388"/>
      <c r="CP3" s="388"/>
      <c r="CQ3" s="388"/>
      <c r="CR3" s="388"/>
      <c r="CS3" s="389"/>
      <c r="CT3" s="350" t="s">
        <v>88</v>
      </c>
      <c r="CU3" s="351"/>
      <c r="CV3" s="351"/>
      <c r="CW3" s="351"/>
      <c r="CX3" s="351"/>
      <c r="CY3" s="351"/>
      <c r="CZ3" s="351"/>
      <c r="DA3" s="352"/>
      <c r="DB3" s="350" t="s">
        <v>89</v>
      </c>
      <c r="DC3" s="351"/>
      <c r="DD3" s="351"/>
      <c r="DE3" s="351"/>
      <c r="DF3" s="351"/>
      <c r="DG3" s="351"/>
      <c r="DH3" s="351"/>
      <c r="DI3" s="352"/>
    </row>
    <row r="4" spans="1:119" ht="18.75" customHeight="1" x14ac:dyDescent="0.2">
      <c r="A4" s="181"/>
      <c r="B4" s="369"/>
      <c r="C4" s="370"/>
      <c r="D4" s="370"/>
      <c r="E4" s="371"/>
      <c r="F4" s="371"/>
      <c r="G4" s="371"/>
      <c r="H4" s="371"/>
      <c r="I4" s="371"/>
      <c r="J4" s="371"/>
      <c r="K4" s="371"/>
      <c r="L4" s="371"/>
      <c r="M4" s="371"/>
      <c r="N4" s="371"/>
      <c r="O4" s="371"/>
      <c r="P4" s="371"/>
      <c r="Q4" s="371"/>
      <c r="R4" s="377"/>
      <c r="S4" s="377"/>
      <c r="T4" s="377"/>
      <c r="U4" s="377"/>
      <c r="V4" s="378"/>
      <c r="W4" s="381"/>
      <c r="X4" s="382"/>
      <c r="Y4" s="382"/>
      <c r="Z4" s="382"/>
      <c r="AA4" s="382"/>
      <c r="AB4" s="370"/>
      <c r="AC4" s="377"/>
      <c r="AD4" s="382"/>
      <c r="AE4" s="382"/>
      <c r="AF4" s="382"/>
      <c r="AG4" s="382"/>
      <c r="AH4" s="382"/>
      <c r="AI4" s="382"/>
      <c r="AJ4" s="382"/>
      <c r="AK4" s="382"/>
      <c r="AL4" s="385"/>
      <c r="AM4" s="383"/>
      <c r="AN4" s="384"/>
      <c r="AO4" s="384"/>
      <c r="AP4" s="384"/>
      <c r="AQ4" s="384"/>
      <c r="AR4" s="384"/>
      <c r="AS4" s="384"/>
      <c r="AT4" s="384"/>
      <c r="AU4" s="384"/>
      <c r="AV4" s="384"/>
      <c r="AW4" s="384"/>
      <c r="AX4" s="386"/>
      <c r="AY4" s="353" t="s">
        <v>90</v>
      </c>
      <c r="AZ4" s="354"/>
      <c r="BA4" s="354"/>
      <c r="BB4" s="354"/>
      <c r="BC4" s="354"/>
      <c r="BD4" s="354"/>
      <c r="BE4" s="354"/>
      <c r="BF4" s="354"/>
      <c r="BG4" s="354"/>
      <c r="BH4" s="354"/>
      <c r="BI4" s="354"/>
      <c r="BJ4" s="354"/>
      <c r="BK4" s="354"/>
      <c r="BL4" s="354"/>
      <c r="BM4" s="355"/>
      <c r="BN4" s="356">
        <v>6009319</v>
      </c>
      <c r="BO4" s="357"/>
      <c r="BP4" s="357"/>
      <c r="BQ4" s="357"/>
      <c r="BR4" s="357"/>
      <c r="BS4" s="357"/>
      <c r="BT4" s="357"/>
      <c r="BU4" s="358"/>
      <c r="BV4" s="356">
        <v>4883912</v>
      </c>
      <c r="BW4" s="357"/>
      <c r="BX4" s="357"/>
      <c r="BY4" s="357"/>
      <c r="BZ4" s="357"/>
      <c r="CA4" s="357"/>
      <c r="CB4" s="357"/>
      <c r="CC4" s="358"/>
      <c r="CD4" s="359" t="s">
        <v>91</v>
      </c>
      <c r="CE4" s="360"/>
      <c r="CF4" s="360"/>
      <c r="CG4" s="360"/>
      <c r="CH4" s="360"/>
      <c r="CI4" s="360"/>
      <c r="CJ4" s="360"/>
      <c r="CK4" s="360"/>
      <c r="CL4" s="360"/>
      <c r="CM4" s="360"/>
      <c r="CN4" s="360"/>
      <c r="CO4" s="360"/>
      <c r="CP4" s="360"/>
      <c r="CQ4" s="360"/>
      <c r="CR4" s="360"/>
      <c r="CS4" s="361"/>
      <c r="CT4" s="362">
        <v>15.2</v>
      </c>
      <c r="CU4" s="363"/>
      <c r="CV4" s="363"/>
      <c r="CW4" s="363"/>
      <c r="CX4" s="363"/>
      <c r="CY4" s="363"/>
      <c r="CZ4" s="363"/>
      <c r="DA4" s="364"/>
      <c r="DB4" s="362">
        <v>12.4</v>
      </c>
      <c r="DC4" s="363"/>
      <c r="DD4" s="363"/>
      <c r="DE4" s="363"/>
      <c r="DF4" s="363"/>
      <c r="DG4" s="363"/>
      <c r="DH4" s="363"/>
      <c r="DI4" s="364"/>
    </row>
    <row r="5" spans="1:119" ht="18.75" customHeight="1" x14ac:dyDescent="0.2">
      <c r="A5" s="181"/>
      <c r="B5" s="372"/>
      <c r="C5" s="373"/>
      <c r="D5" s="373"/>
      <c r="E5" s="374"/>
      <c r="F5" s="374"/>
      <c r="G5" s="374"/>
      <c r="H5" s="374"/>
      <c r="I5" s="374"/>
      <c r="J5" s="374"/>
      <c r="K5" s="374"/>
      <c r="L5" s="374"/>
      <c r="M5" s="374"/>
      <c r="N5" s="374"/>
      <c r="O5" s="374"/>
      <c r="P5" s="374"/>
      <c r="Q5" s="374"/>
      <c r="R5" s="379"/>
      <c r="S5" s="379"/>
      <c r="T5" s="379"/>
      <c r="U5" s="379"/>
      <c r="V5" s="380"/>
      <c r="W5" s="383"/>
      <c r="X5" s="384"/>
      <c r="Y5" s="384"/>
      <c r="Z5" s="384"/>
      <c r="AA5" s="384"/>
      <c r="AB5" s="373"/>
      <c r="AC5" s="379"/>
      <c r="AD5" s="384"/>
      <c r="AE5" s="384"/>
      <c r="AF5" s="384"/>
      <c r="AG5" s="384"/>
      <c r="AH5" s="384"/>
      <c r="AI5" s="384"/>
      <c r="AJ5" s="384"/>
      <c r="AK5" s="384"/>
      <c r="AL5" s="386"/>
      <c r="AM5" s="422" t="s">
        <v>92</v>
      </c>
      <c r="AN5" s="423"/>
      <c r="AO5" s="423"/>
      <c r="AP5" s="423"/>
      <c r="AQ5" s="423"/>
      <c r="AR5" s="423"/>
      <c r="AS5" s="423"/>
      <c r="AT5" s="424"/>
      <c r="AU5" s="425" t="s">
        <v>93</v>
      </c>
      <c r="AV5" s="426"/>
      <c r="AW5" s="426"/>
      <c r="AX5" s="426"/>
      <c r="AY5" s="427" t="s">
        <v>94</v>
      </c>
      <c r="AZ5" s="428"/>
      <c r="BA5" s="428"/>
      <c r="BB5" s="428"/>
      <c r="BC5" s="428"/>
      <c r="BD5" s="428"/>
      <c r="BE5" s="428"/>
      <c r="BF5" s="428"/>
      <c r="BG5" s="428"/>
      <c r="BH5" s="428"/>
      <c r="BI5" s="428"/>
      <c r="BJ5" s="428"/>
      <c r="BK5" s="428"/>
      <c r="BL5" s="428"/>
      <c r="BM5" s="429"/>
      <c r="BN5" s="393">
        <v>5698611</v>
      </c>
      <c r="BO5" s="394"/>
      <c r="BP5" s="394"/>
      <c r="BQ5" s="394"/>
      <c r="BR5" s="394"/>
      <c r="BS5" s="394"/>
      <c r="BT5" s="394"/>
      <c r="BU5" s="395"/>
      <c r="BV5" s="393">
        <v>4634792</v>
      </c>
      <c r="BW5" s="394"/>
      <c r="BX5" s="394"/>
      <c r="BY5" s="394"/>
      <c r="BZ5" s="394"/>
      <c r="CA5" s="394"/>
      <c r="CB5" s="394"/>
      <c r="CC5" s="395"/>
      <c r="CD5" s="396" t="s">
        <v>95</v>
      </c>
      <c r="CE5" s="397"/>
      <c r="CF5" s="397"/>
      <c r="CG5" s="397"/>
      <c r="CH5" s="397"/>
      <c r="CI5" s="397"/>
      <c r="CJ5" s="397"/>
      <c r="CK5" s="397"/>
      <c r="CL5" s="397"/>
      <c r="CM5" s="397"/>
      <c r="CN5" s="397"/>
      <c r="CO5" s="397"/>
      <c r="CP5" s="397"/>
      <c r="CQ5" s="397"/>
      <c r="CR5" s="397"/>
      <c r="CS5" s="398"/>
      <c r="CT5" s="390">
        <v>73.7</v>
      </c>
      <c r="CU5" s="391"/>
      <c r="CV5" s="391"/>
      <c r="CW5" s="391"/>
      <c r="CX5" s="391"/>
      <c r="CY5" s="391"/>
      <c r="CZ5" s="391"/>
      <c r="DA5" s="392"/>
      <c r="DB5" s="390">
        <v>85.7</v>
      </c>
      <c r="DC5" s="391"/>
      <c r="DD5" s="391"/>
      <c r="DE5" s="391"/>
      <c r="DF5" s="391"/>
      <c r="DG5" s="391"/>
      <c r="DH5" s="391"/>
      <c r="DI5" s="392"/>
    </row>
    <row r="6" spans="1:119" ht="18.75" customHeight="1" x14ac:dyDescent="0.2">
      <c r="A6" s="181"/>
      <c r="B6" s="399" t="s">
        <v>96</v>
      </c>
      <c r="C6" s="400"/>
      <c r="D6" s="400"/>
      <c r="E6" s="401"/>
      <c r="F6" s="401"/>
      <c r="G6" s="401"/>
      <c r="H6" s="401"/>
      <c r="I6" s="401"/>
      <c r="J6" s="401"/>
      <c r="K6" s="401"/>
      <c r="L6" s="401" t="s">
        <v>97</v>
      </c>
      <c r="M6" s="401"/>
      <c r="N6" s="401"/>
      <c r="O6" s="401"/>
      <c r="P6" s="401"/>
      <c r="Q6" s="401"/>
      <c r="R6" s="405"/>
      <c r="S6" s="405"/>
      <c r="T6" s="405"/>
      <c r="U6" s="405"/>
      <c r="V6" s="406"/>
      <c r="W6" s="409" t="s">
        <v>98</v>
      </c>
      <c r="X6" s="410"/>
      <c r="Y6" s="410"/>
      <c r="Z6" s="410"/>
      <c r="AA6" s="410"/>
      <c r="AB6" s="400"/>
      <c r="AC6" s="413" t="s">
        <v>99</v>
      </c>
      <c r="AD6" s="414"/>
      <c r="AE6" s="414"/>
      <c r="AF6" s="414"/>
      <c r="AG6" s="414"/>
      <c r="AH6" s="414"/>
      <c r="AI6" s="414"/>
      <c r="AJ6" s="414"/>
      <c r="AK6" s="414"/>
      <c r="AL6" s="415"/>
      <c r="AM6" s="422" t="s">
        <v>100</v>
      </c>
      <c r="AN6" s="423"/>
      <c r="AO6" s="423"/>
      <c r="AP6" s="423"/>
      <c r="AQ6" s="423"/>
      <c r="AR6" s="423"/>
      <c r="AS6" s="423"/>
      <c r="AT6" s="424"/>
      <c r="AU6" s="425" t="s">
        <v>93</v>
      </c>
      <c r="AV6" s="426"/>
      <c r="AW6" s="426"/>
      <c r="AX6" s="426"/>
      <c r="AY6" s="427" t="s">
        <v>101</v>
      </c>
      <c r="AZ6" s="428"/>
      <c r="BA6" s="428"/>
      <c r="BB6" s="428"/>
      <c r="BC6" s="428"/>
      <c r="BD6" s="428"/>
      <c r="BE6" s="428"/>
      <c r="BF6" s="428"/>
      <c r="BG6" s="428"/>
      <c r="BH6" s="428"/>
      <c r="BI6" s="428"/>
      <c r="BJ6" s="428"/>
      <c r="BK6" s="428"/>
      <c r="BL6" s="428"/>
      <c r="BM6" s="429"/>
      <c r="BN6" s="393">
        <v>310708</v>
      </c>
      <c r="BO6" s="394"/>
      <c r="BP6" s="394"/>
      <c r="BQ6" s="394"/>
      <c r="BR6" s="394"/>
      <c r="BS6" s="394"/>
      <c r="BT6" s="394"/>
      <c r="BU6" s="395"/>
      <c r="BV6" s="393">
        <v>249120</v>
      </c>
      <c r="BW6" s="394"/>
      <c r="BX6" s="394"/>
      <c r="BY6" s="394"/>
      <c r="BZ6" s="394"/>
      <c r="CA6" s="394"/>
      <c r="CB6" s="394"/>
      <c r="CC6" s="395"/>
      <c r="CD6" s="396" t="s">
        <v>102</v>
      </c>
      <c r="CE6" s="397"/>
      <c r="CF6" s="397"/>
      <c r="CG6" s="397"/>
      <c r="CH6" s="397"/>
      <c r="CI6" s="397"/>
      <c r="CJ6" s="397"/>
      <c r="CK6" s="397"/>
      <c r="CL6" s="397"/>
      <c r="CM6" s="397"/>
      <c r="CN6" s="397"/>
      <c r="CO6" s="397"/>
      <c r="CP6" s="397"/>
      <c r="CQ6" s="397"/>
      <c r="CR6" s="397"/>
      <c r="CS6" s="398"/>
      <c r="CT6" s="430">
        <v>75.7</v>
      </c>
      <c r="CU6" s="431"/>
      <c r="CV6" s="431"/>
      <c r="CW6" s="431"/>
      <c r="CX6" s="431"/>
      <c r="CY6" s="431"/>
      <c r="CZ6" s="431"/>
      <c r="DA6" s="432"/>
      <c r="DB6" s="430">
        <v>88.3</v>
      </c>
      <c r="DC6" s="431"/>
      <c r="DD6" s="431"/>
      <c r="DE6" s="431"/>
      <c r="DF6" s="431"/>
      <c r="DG6" s="431"/>
      <c r="DH6" s="431"/>
      <c r="DI6" s="432"/>
    </row>
    <row r="7" spans="1:119" ht="18.75" customHeight="1" x14ac:dyDescent="0.2">
      <c r="A7" s="181"/>
      <c r="B7" s="369"/>
      <c r="C7" s="370"/>
      <c r="D7" s="370"/>
      <c r="E7" s="371"/>
      <c r="F7" s="371"/>
      <c r="G7" s="371"/>
      <c r="H7" s="371"/>
      <c r="I7" s="371"/>
      <c r="J7" s="371"/>
      <c r="K7" s="371"/>
      <c r="L7" s="371"/>
      <c r="M7" s="371"/>
      <c r="N7" s="371"/>
      <c r="O7" s="371"/>
      <c r="P7" s="371"/>
      <c r="Q7" s="371"/>
      <c r="R7" s="377"/>
      <c r="S7" s="377"/>
      <c r="T7" s="377"/>
      <c r="U7" s="377"/>
      <c r="V7" s="378"/>
      <c r="W7" s="381"/>
      <c r="X7" s="382"/>
      <c r="Y7" s="382"/>
      <c r="Z7" s="382"/>
      <c r="AA7" s="382"/>
      <c r="AB7" s="370"/>
      <c r="AC7" s="416"/>
      <c r="AD7" s="417"/>
      <c r="AE7" s="417"/>
      <c r="AF7" s="417"/>
      <c r="AG7" s="417"/>
      <c r="AH7" s="417"/>
      <c r="AI7" s="417"/>
      <c r="AJ7" s="417"/>
      <c r="AK7" s="417"/>
      <c r="AL7" s="418"/>
      <c r="AM7" s="422" t="s">
        <v>103</v>
      </c>
      <c r="AN7" s="423"/>
      <c r="AO7" s="423"/>
      <c r="AP7" s="423"/>
      <c r="AQ7" s="423"/>
      <c r="AR7" s="423"/>
      <c r="AS7" s="423"/>
      <c r="AT7" s="424"/>
      <c r="AU7" s="425" t="s">
        <v>104</v>
      </c>
      <c r="AV7" s="426"/>
      <c r="AW7" s="426"/>
      <c r="AX7" s="426"/>
      <c r="AY7" s="427" t="s">
        <v>105</v>
      </c>
      <c r="AZ7" s="428"/>
      <c r="BA7" s="428"/>
      <c r="BB7" s="428"/>
      <c r="BC7" s="428"/>
      <c r="BD7" s="428"/>
      <c r="BE7" s="428"/>
      <c r="BF7" s="428"/>
      <c r="BG7" s="428"/>
      <c r="BH7" s="428"/>
      <c r="BI7" s="428"/>
      <c r="BJ7" s="428"/>
      <c r="BK7" s="428"/>
      <c r="BL7" s="428"/>
      <c r="BM7" s="429"/>
      <c r="BN7" s="393">
        <v>19036</v>
      </c>
      <c r="BO7" s="394"/>
      <c r="BP7" s="394"/>
      <c r="BQ7" s="394"/>
      <c r="BR7" s="394"/>
      <c r="BS7" s="394"/>
      <c r="BT7" s="394"/>
      <c r="BU7" s="395"/>
      <c r="BV7" s="393">
        <v>11766</v>
      </c>
      <c r="BW7" s="394"/>
      <c r="BX7" s="394"/>
      <c r="BY7" s="394"/>
      <c r="BZ7" s="394"/>
      <c r="CA7" s="394"/>
      <c r="CB7" s="394"/>
      <c r="CC7" s="395"/>
      <c r="CD7" s="396" t="s">
        <v>106</v>
      </c>
      <c r="CE7" s="397"/>
      <c r="CF7" s="397"/>
      <c r="CG7" s="397"/>
      <c r="CH7" s="397"/>
      <c r="CI7" s="397"/>
      <c r="CJ7" s="397"/>
      <c r="CK7" s="397"/>
      <c r="CL7" s="397"/>
      <c r="CM7" s="397"/>
      <c r="CN7" s="397"/>
      <c r="CO7" s="397"/>
      <c r="CP7" s="397"/>
      <c r="CQ7" s="397"/>
      <c r="CR7" s="397"/>
      <c r="CS7" s="398"/>
      <c r="CT7" s="393">
        <v>1917450</v>
      </c>
      <c r="CU7" s="394"/>
      <c r="CV7" s="394"/>
      <c r="CW7" s="394"/>
      <c r="CX7" s="394"/>
      <c r="CY7" s="394"/>
      <c r="CZ7" s="394"/>
      <c r="DA7" s="395"/>
      <c r="DB7" s="393">
        <v>1906520</v>
      </c>
      <c r="DC7" s="394"/>
      <c r="DD7" s="394"/>
      <c r="DE7" s="394"/>
      <c r="DF7" s="394"/>
      <c r="DG7" s="394"/>
      <c r="DH7" s="394"/>
      <c r="DI7" s="395"/>
    </row>
    <row r="8" spans="1:119" ht="18.75" customHeight="1" thickBot="1" x14ac:dyDescent="0.25">
      <c r="A8" s="181"/>
      <c r="B8" s="402"/>
      <c r="C8" s="403"/>
      <c r="D8" s="403"/>
      <c r="E8" s="404"/>
      <c r="F8" s="404"/>
      <c r="G8" s="404"/>
      <c r="H8" s="404"/>
      <c r="I8" s="404"/>
      <c r="J8" s="404"/>
      <c r="K8" s="404"/>
      <c r="L8" s="404"/>
      <c r="M8" s="404"/>
      <c r="N8" s="404"/>
      <c r="O8" s="404"/>
      <c r="P8" s="404"/>
      <c r="Q8" s="404"/>
      <c r="R8" s="407"/>
      <c r="S8" s="407"/>
      <c r="T8" s="407"/>
      <c r="U8" s="407"/>
      <c r="V8" s="408"/>
      <c r="W8" s="411"/>
      <c r="X8" s="412"/>
      <c r="Y8" s="412"/>
      <c r="Z8" s="412"/>
      <c r="AA8" s="412"/>
      <c r="AB8" s="403"/>
      <c r="AC8" s="419"/>
      <c r="AD8" s="420"/>
      <c r="AE8" s="420"/>
      <c r="AF8" s="420"/>
      <c r="AG8" s="420"/>
      <c r="AH8" s="420"/>
      <c r="AI8" s="420"/>
      <c r="AJ8" s="420"/>
      <c r="AK8" s="420"/>
      <c r="AL8" s="421"/>
      <c r="AM8" s="422" t="s">
        <v>107</v>
      </c>
      <c r="AN8" s="423"/>
      <c r="AO8" s="423"/>
      <c r="AP8" s="423"/>
      <c r="AQ8" s="423"/>
      <c r="AR8" s="423"/>
      <c r="AS8" s="423"/>
      <c r="AT8" s="424"/>
      <c r="AU8" s="425" t="s">
        <v>108</v>
      </c>
      <c r="AV8" s="426"/>
      <c r="AW8" s="426"/>
      <c r="AX8" s="426"/>
      <c r="AY8" s="427" t="s">
        <v>109</v>
      </c>
      <c r="AZ8" s="428"/>
      <c r="BA8" s="428"/>
      <c r="BB8" s="428"/>
      <c r="BC8" s="428"/>
      <c r="BD8" s="428"/>
      <c r="BE8" s="428"/>
      <c r="BF8" s="428"/>
      <c r="BG8" s="428"/>
      <c r="BH8" s="428"/>
      <c r="BI8" s="428"/>
      <c r="BJ8" s="428"/>
      <c r="BK8" s="428"/>
      <c r="BL8" s="428"/>
      <c r="BM8" s="429"/>
      <c r="BN8" s="393">
        <v>291672</v>
      </c>
      <c r="BO8" s="394"/>
      <c r="BP8" s="394"/>
      <c r="BQ8" s="394"/>
      <c r="BR8" s="394"/>
      <c r="BS8" s="394"/>
      <c r="BT8" s="394"/>
      <c r="BU8" s="395"/>
      <c r="BV8" s="393">
        <v>237354</v>
      </c>
      <c r="BW8" s="394"/>
      <c r="BX8" s="394"/>
      <c r="BY8" s="394"/>
      <c r="BZ8" s="394"/>
      <c r="CA8" s="394"/>
      <c r="CB8" s="394"/>
      <c r="CC8" s="395"/>
      <c r="CD8" s="396" t="s">
        <v>110</v>
      </c>
      <c r="CE8" s="397"/>
      <c r="CF8" s="397"/>
      <c r="CG8" s="397"/>
      <c r="CH8" s="397"/>
      <c r="CI8" s="397"/>
      <c r="CJ8" s="397"/>
      <c r="CK8" s="397"/>
      <c r="CL8" s="397"/>
      <c r="CM8" s="397"/>
      <c r="CN8" s="397"/>
      <c r="CO8" s="397"/>
      <c r="CP8" s="397"/>
      <c r="CQ8" s="397"/>
      <c r="CR8" s="397"/>
      <c r="CS8" s="398"/>
      <c r="CT8" s="433">
        <v>0.27</v>
      </c>
      <c r="CU8" s="434"/>
      <c r="CV8" s="434"/>
      <c r="CW8" s="434"/>
      <c r="CX8" s="434"/>
      <c r="CY8" s="434"/>
      <c r="CZ8" s="434"/>
      <c r="DA8" s="435"/>
      <c r="DB8" s="433">
        <v>0.26</v>
      </c>
      <c r="DC8" s="434"/>
      <c r="DD8" s="434"/>
      <c r="DE8" s="434"/>
      <c r="DF8" s="434"/>
      <c r="DG8" s="434"/>
      <c r="DH8" s="434"/>
      <c r="DI8" s="435"/>
    </row>
    <row r="9" spans="1:119" ht="18.75" customHeight="1" thickBot="1" x14ac:dyDescent="0.25">
      <c r="A9" s="181"/>
      <c r="B9" s="387" t="s">
        <v>111</v>
      </c>
      <c r="C9" s="388"/>
      <c r="D9" s="388"/>
      <c r="E9" s="388"/>
      <c r="F9" s="388"/>
      <c r="G9" s="388"/>
      <c r="H9" s="388"/>
      <c r="I9" s="388"/>
      <c r="J9" s="388"/>
      <c r="K9" s="436"/>
      <c r="L9" s="437" t="s">
        <v>112</v>
      </c>
      <c r="M9" s="438"/>
      <c r="N9" s="438"/>
      <c r="O9" s="438"/>
      <c r="P9" s="438"/>
      <c r="Q9" s="439"/>
      <c r="R9" s="440">
        <v>2929</v>
      </c>
      <c r="S9" s="441"/>
      <c r="T9" s="441"/>
      <c r="U9" s="441"/>
      <c r="V9" s="442"/>
      <c r="W9" s="350" t="s">
        <v>113</v>
      </c>
      <c r="X9" s="351"/>
      <c r="Y9" s="351"/>
      <c r="Z9" s="351"/>
      <c r="AA9" s="351"/>
      <c r="AB9" s="351"/>
      <c r="AC9" s="351"/>
      <c r="AD9" s="351"/>
      <c r="AE9" s="351"/>
      <c r="AF9" s="351"/>
      <c r="AG9" s="351"/>
      <c r="AH9" s="351"/>
      <c r="AI9" s="351"/>
      <c r="AJ9" s="351"/>
      <c r="AK9" s="351"/>
      <c r="AL9" s="352"/>
      <c r="AM9" s="422" t="s">
        <v>114</v>
      </c>
      <c r="AN9" s="423"/>
      <c r="AO9" s="423"/>
      <c r="AP9" s="423"/>
      <c r="AQ9" s="423"/>
      <c r="AR9" s="423"/>
      <c r="AS9" s="423"/>
      <c r="AT9" s="424"/>
      <c r="AU9" s="425" t="s">
        <v>93</v>
      </c>
      <c r="AV9" s="426"/>
      <c r="AW9" s="426"/>
      <c r="AX9" s="426"/>
      <c r="AY9" s="427" t="s">
        <v>115</v>
      </c>
      <c r="AZ9" s="428"/>
      <c r="BA9" s="428"/>
      <c r="BB9" s="428"/>
      <c r="BC9" s="428"/>
      <c r="BD9" s="428"/>
      <c r="BE9" s="428"/>
      <c r="BF9" s="428"/>
      <c r="BG9" s="428"/>
      <c r="BH9" s="428"/>
      <c r="BI9" s="428"/>
      <c r="BJ9" s="428"/>
      <c r="BK9" s="428"/>
      <c r="BL9" s="428"/>
      <c r="BM9" s="429"/>
      <c r="BN9" s="393">
        <v>54318</v>
      </c>
      <c r="BO9" s="394"/>
      <c r="BP9" s="394"/>
      <c r="BQ9" s="394"/>
      <c r="BR9" s="394"/>
      <c r="BS9" s="394"/>
      <c r="BT9" s="394"/>
      <c r="BU9" s="395"/>
      <c r="BV9" s="393">
        <v>15323</v>
      </c>
      <c r="BW9" s="394"/>
      <c r="BX9" s="394"/>
      <c r="BY9" s="394"/>
      <c r="BZ9" s="394"/>
      <c r="CA9" s="394"/>
      <c r="CB9" s="394"/>
      <c r="CC9" s="395"/>
      <c r="CD9" s="396" t="s">
        <v>116</v>
      </c>
      <c r="CE9" s="397"/>
      <c r="CF9" s="397"/>
      <c r="CG9" s="397"/>
      <c r="CH9" s="397"/>
      <c r="CI9" s="397"/>
      <c r="CJ9" s="397"/>
      <c r="CK9" s="397"/>
      <c r="CL9" s="397"/>
      <c r="CM9" s="397"/>
      <c r="CN9" s="397"/>
      <c r="CO9" s="397"/>
      <c r="CP9" s="397"/>
      <c r="CQ9" s="397"/>
      <c r="CR9" s="397"/>
      <c r="CS9" s="398"/>
      <c r="CT9" s="390">
        <v>7.9</v>
      </c>
      <c r="CU9" s="391"/>
      <c r="CV9" s="391"/>
      <c r="CW9" s="391"/>
      <c r="CX9" s="391"/>
      <c r="CY9" s="391"/>
      <c r="CZ9" s="391"/>
      <c r="DA9" s="392"/>
      <c r="DB9" s="390">
        <v>10.9</v>
      </c>
      <c r="DC9" s="391"/>
      <c r="DD9" s="391"/>
      <c r="DE9" s="391"/>
      <c r="DF9" s="391"/>
      <c r="DG9" s="391"/>
      <c r="DH9" s="391"/>
      <c r="DI9" s="392"/>
    </row>
    <row r="10" spans="1:119" ht="18.75" customHeight="1" thickBot="1" x14ac:dyDescent="0.25">
      <c r="A10" s="181"/>
      <c r="B10" s="387"/>
      <c r="C10" s="388"/>
      <c r="D10" s="388"/>
      <c r="E10" s="388"/>
      <c r="F10" s="388"/>
      <c r="G10" s="388"/>
      <c r="H10" s="388"/>
      <c r="I10" s="388"/>
      <c r="J10" s="388"/>
      <c r="K10" s="436"/>
      <c r="L10" s="443" t="s">
        <v>117</v>
      </c>
      <c r="M10" s="423"/>
      <c r="N10" s="423"/>
      <c r="O10" s="423"/>
      <c r="P10" s="423"/>
      <c r="Q10" s="424"/>
      <c r="R10" s="444">
        <v>3022</v>
      </c>
      <c r="S10" s="445"/>
      <c r="T10" s="445"/>
      <c r="U10" s="445"/>
      <c r="V10" s="446"/>
      <c r="W10" s="381"/>
      <c r="X10" s="382"/>
      <c r="Y10" s="382"/>
      <c r="Z10" s="382"/>
      <c r="AA10" s="382"/>
      <c r="AB10" s="382"/>
      <c r="AC10" s="382"/>
      <c r="AD10" s="382"/>
      <c r="AE10" s="382"/>
      <c r="AF10" s="382"/>
      <c r="AG10" s="382"/>
      <c r="AH10" s="382"/>
      <c r="AI10" s="382"/>
      <c r="AJ10" s="382"/>
      <c r="AK10" s="382"/>
      <c r="AL10" s="385"/>
      <c r="AM10" s="422" t="s">
        <v>118</v>
      </c>
      <c r="AN10" s="423"/>
      <c r="AO10" s="423"/>
      <c r="AP10" s="423"/>
      <c r="AQ10" s="423"/>
      <c r="AR10" s="423"/>
      <c r="AS10" s="423"/>
      <c r="AT10" s="424"/>
      <c r="AU10" s="425" t="s">
        <v>119</v>
      </c>
      <c r="AV10" s="426"/>
      <c r="AW10" s="426"/>
      <c r="AX10" s="426"/>
      <c r="AY10" s="427" t="s">
        <v>120</v>
      </c>
      <c r="AZ10" s="428"/>
      <c r="BA10" s="428"/>
      <c r="BB10" s="428"/>
      <c r="BC10" s="428"/>
      <c r="BD10" s="428"/>
      <c r="BE10" s="428"/>
      <c r="BF10" s="428"/>
      <c r="BG10" s="428"/>
      <c r="BH10" s="428"/>
      <c r="BI10" s="428"/>
      <c r="BJ10" s="428"/>
      <c r="BK10" s="428"/>
      <c r="BL10" s="428"/>
      <c r="BM10" s="429"/>
      <c r="BN10" s="393">
        <v>0</v>
      </c>
      <c r="BO10" s="394"/>
      <c r="BP10" s="394"/>
      <c r="BQ10" s="394"/>
      <c r="BR10" s="394"/>
      <c r="BS10" s="394"/>
      <c r="BT10" s="394"/>
      <c r="BU10" s="395"/>
      <c r="BV10" s="393">
        <v>53824</v>
      </c>
      <c r="BW10" s="394"/>
      <c r="BX10" s="394"/>
      <c r="BY10" s="394"/>
      <c r="BZ10" s="394"/>
      <c r="CA10" s="394"/>
      <c r="CB10" s="394"/>
      <c r="CC10" s="395"/>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387"/>
      <c r="C11" s="388"/>
      <c r="D11" s="388"/>
      <c r="E11" s="388"/>
      <c r="F11" s="388"/>
      <c r="G11" s="388"/>
      <c r="H11" s="388"/>
      <c r="I11" s="388"/>
      <c r="J11" s="388"/>
      <c r="K11" s="436"/>
      <c r="L11" s="447" t="s">
        <v>122</v>
      </c>
      <c r="M11" s="448"/>
      <c r="N11" s="448"/>
      <c r="O11" s="448"/>
      <c r="P11" s="448"/>
      <c r="Q11" s="449"/>
      <c r="R11" s="450" t="s">
        <v>123</v>
      </c>
      <c r="S11" s="451"/>
      <c r="T11" s="451"/>
      <c r="U11" s="451"/>
      <c r="V11" s="452"/>
      <c r="W11" s="381"/>
      <c r="X11" s="382"/>
      <c r="Y11" s="382"/>
      <c r="Z11" s="382"/>
      <c r="AA11" s="382"/>
      <c r="AB11" s="382"/>
      <c r="AC11" s="382"/>
      <c r="AD11" s="382"/>
      <c r="AE11" s="382"/>
      <c r="AF11" s="382"/>
      <c r="AG11" s="382"/>
      <c r="AH11" s="382"/>
      <c r="AI11" s="382"/>
      <c r="AJ11" s="382"/>
      <c r="AK11" s="382"/>
      <c r="AL11" s="385"/>
      <c r="AM11" s="422" t="s">
        <v>124</v>
      </c>
      <c r="AN11" s="423"/>
      <c r="AO11" s="423"/>
      <c r="AP11" s="423"/>
      <c r="AQ11" s="423"/>
      <c r="AR11" s="423"/>
      <c r="AS11" s="423"/>
      <c r="AT11" s="424"/>
      <c r="AU11" s="425" t="s">
        <v>108</v>
      </c>
      <c r="AV11" s="426"/>
      <c r="AW11" s="426"/>
      <c r="AX11" s="426"/>
      <c r="AY11" s="427" t="s">
        <v>125</v>
      </c>
      <c r="AZ11" s="428"/>
      <c r="BA11" s="428"/>
      <c r="BB11" s="428"/>
      <c r="BC11" s="428"/>
      <c r="BD11" s="428"/>
      <c r="BE11" s="428"/>
      <c r="BF11" s="428"/>
      <c r="BG11" s="428"/>
      <c r="BH11" s="428"/>
      <c r="BI11" s="428"/>
      <c r="BJ11" s="428"/>
      <c r="BK11" s="428"/>
      <c r="BL11" s="428"/>
      <c r="BM11" s="429"/>
      <c r="BN11" s="393">
        <v>0</v>
      </c>
      <c r="BO11" s="394"/>
      <c r="BP11" s="394"/>
      <c r="BQ11" s="394"/>
      <c r="BR11" s="394"/>
      <c r="BS11" s="394"/>
      <c r="BT11" s="394"/>
      <c r="BU11" s="395"/>
      <c r="BV11" s="393">
        <v>0</v>
      </c>
      <c r="BW11" s="394"/>
      <c r="BX11" s="394"/>
      <c r="BY11" s="394"/>
      <c r="BZ11" s="394"/>
      <c r="CA11" s="394"/>
      <c r="CB11" s="394"/>
      <c r="CC11" s="395"/>
      <c r="CD11" s="396" t="s">
        <v>126</v>
      </c>
      <c r="CE11" s="397"/>
      <c r="CF11" s="397"/>
      <c r="CG11" s="397"/>
      <c r="CH11" s="397"/>
      <c r="CI11" s="397"/>
      <c r="CJ11" s="397"/>
      <c r="CK11" s="397"/>
      <c r="CL11" s="397"/>
      <c r="CM11" s="397"/>
      <c r="CN11" s="397"/>
      <c r="CO11" s="397"/>
      <c r="CP11" s="397"/>
      <c r="CQ11" s="397"/>
      <c r="CR11" s="397"/>
      <c r="CS11" s="398"/>
      <c r="CT11" s="433" t="s">
        <v>127</v>
      </c>
      <c r="CU11" s="434"/>
      <c r="CV11" s="434"/>
      <c r="CW11" s="434"/>
      <c r="CX11" s="434"/>
      <c r="CY11" s="434"/>
      <c r="CZ11" s="434"/>
      <c r="DA11" s="435"/>
      <c r="DB11" s="433" t="s">
        <v>127</v>
      </c>
      <c r="DC11" s="434"/>
      <c r="DD11" s="434"/>
      <c r="DE11" s="434"/>
      <c r="DF11" s="434"/>
      <c r="DG11" s="434"/>
      <c r="DH11" s="434"/>
      <c r="DI11" s="435"/>
    </row>
    <row r="12" spans="1:119" ht="18.75" customHeight="1" x14ac:dyDescent="0.2">
      <c r="A12" s="181"/>
      <c r="B12" s="453" t="s">
        <v>128</v>
      </c>
      <c r="C12" s="454"/>
      <c r="D12" s="454"/>
      <c r="E12" s="454"/>
      <c r="F12" s="454"/>
      <c r="G12" s="454"/>
      <c r="H12" s="454"/>
      <c r="I12" s="454"/>
      <c r="J12" s="454"/>
      <c r="K12" s="455"/>
      <c r="L12" s="462" t="s">
        <v>129</v>
      </c>
      <c r="M12" s="463"/>
      <c r="N12" s="463"/>
      <c r="O12" s="463"/>
      <c r="P12" s="463"/>
      <c r="Q12" s="464"/>
      <c r="R12" s="465">
        <v>2606</v>
      </c>
      <c r="S12" s="466"/>
      <c r="T12" s="466"/>
      <c r="U12" s="466"/>
      <c r="V12" s="467"/>
      <c r="W12" s="468" t="s">
        <v>1</v>
      </c>
      <c r="X12" s="426"/>
      <c r="Y12" s="426"/>
      <c r="Z12" s="426"/>
      <c r="AA12" s="426"/>
      <c r="AB12" s="469"/>
      <c r="AC12" s="470" t="s">
        <v>130</v>
      </c>
      <c r="AD12" s="471"/>
      <c r="AE12" s="471"/>
      <c r="AF12" s="471"/>
      <c r="AG12" s="472"/>
      <c r="AH12" s="470" t="s">
        <v>131</v>
      </c>
      <c r="AI12" s="471"/>
      <c r="AJ12" s="471"/>
      <c r="AK12" s="471"/>
      <c r="AL12" s="473"/>
      <c r="AM12" s="422" t="s">
        <v>132</v>
      </c>
      <c r="AN12" s="423"/>
      <c r="AO12" s="423"/>
      <c r="AP12" s="423"/>
      <c r="AQ12" s="423"/>
      <c r="AR12" s="423"/>
      <c r="AS12" s="423"/>
      <c r="AT12" s="424"/>
      <c r="AU12" s="425" t="s">
        <v>133</v>
      </c>
      <c r="AV12" s="426"/>
      <c r="AW12" s="426"/>
      <c r="AX12" s="426"/>
      <c r="AY12" s="427" t="s">
        <v>134</v>
      </c>
      <c r="AZ12" s="428"/>
      <c r="BA12" s="428"/>
      <c r="BB12" s="428"/>
      <c r="BC12" s="428"/>
      <c r="BD12" s="428"/>
      <c r="BE12" s="428"/>
      <c r="BF12" s="428"/>
      <c r="BG12" s="428"/>
      <c r="BH12" s="428"/>
      <c r="BI12" s="428"/>
      <c r="BJ12" s="428"/>
      <c r="BK12" s="428"/>
      <c r="BL12" s="428"/>
      <c r="BM12" s="429"/>
      <c r="BN12" s="393">
        <v>0</v>
      </c>
      <c r="BO12" s="394"/>
      <c r="BP12" s="394"/>
      <c r="BQ12" s="394"/>
      <c r="BR12" s="394"/>
      <c r="BS12" s="394"/>
      <c r="BT12" s="394"/>
      <c r="BU12" s="395"/>
      <c r="BV12" s="393">
        <v>0</v>
      </c>
      <c r="BW12" s="394"/>
      <c r="BX12" s="394"/>
      <c r="BY12" s="394"/>
      <c r="BZ12" s="394"/>
      <c r="CA12" s="394"/>
      <c r="CB12" s="394"/>
      <c r="CC12" s="395"/>
      <c r="CD12" s="396" t="s">
        <v>135</v>
      </c>
      <c r="CE12" s="397"/>
      <c r="CF12" s="397"/>
      <c r="CG12" s="397"/>
      <c r="CH12" s="397"/>
      <c r="CI12" s="397"/>
      <c r="CJ12" s="397"/>
      <c r="CK12" s="397"/>
      <c r="CL12" s="397"/>
      <c r="CM12" s="397"/>
      <c r="CN12" s="397"/>
      <c r="CO12" s="397"/>
      <c r="CP12" s="397"/>
      <c r="CQ12" s="397"/>
      <c r="CR12" s="397"/>
      <c r="CS12" s="398"/>
      <c r="CT12" s="433" t="s">
        <v>136</v>
      </c>
      <c r="CU12" s="434"/>
      <c r="CV12" s="434"/>
      <c r="CW12" s="434"/>
      <c r="CX12" s="434"/>
      <c r="CY12" s="434"/>
      <c r="CZ12" s="434"/>
      <c r="DA12" s="435"/>
      <c r="DB12" s="433" t="s">
        <v>136</v>
      </c>
      <c r="DC12" s="434"/>
      <c r="DD12" s="434"/>
      <c r="DE12" s="434"/>
      <c r="DF12" s="434"/>
      <c r="DG12" s="434"/>
      <c r="DH12" s="434"/>
      <c r="DI12" s="435"/>
    </row>
    <row r="13" spans="1:119" ht="18.75" customHeight="1" x14ac:dyDescent="0.2">
      <c r="A13" s="181"/>
      <c r="B13" s="456"/>
      <c r="C13" s="457"/>
      <c r="D13" s="457"/>
      <c r="E13" s="457"/>
      <c r="F13" s="457"/>
      <c r="G13" s="457"/>
      <c r="H13" s="457"/>
      <c r="I13" s="457"/>
      <c r="J13" s="457"/>
      <c r="K13" s="458"/>
      <c r="L13" s="190"/>
      <c r="M13" s="484" t="s">
        <v>137</v>
      </c>
      <c r="N13" s="485"/>
      <c r="O13" s="485"/>
      <c r="P13" s="485"/>
      <c r="Q13" s="486"/>
      <c r="R13" s="477">
        <v>2576</v>
      </c>
      <c r="S13" s="478"/>
      <c r="T13" s="478"/>
      <c r="U13" s="478"/>
      <c r="V13" s="479"/>
      <c r="W13" s="409" t="s">
        <v>138</v>
      </c>
      <c r="X13" s="410"/>
      <c r="Y13" s="410"/>
      <c r="Z13" s="410"/>
      <c r="AA13" s="410"/>
      <c r="AB13" s="400"/>
      <c r="AC13" s="444">
        <v>170</v>
      </c>
      <c r="AD13" s="445"/>
      <c r="AE13" s="445"/>
      <c r="AF13" s="445"/>
      <c r="AG13" s="487"/>
      <c r="AH13" s="444">
        <v>138</v>
      </c>
      <c r="AI13" s="445"/>
      <c r="AJ13" s="445"/>
      <c r="AK13" s="445"/>
      <c r="AL13" s="446"/>
      <c r="AM13" s="422" t="s">
        <v>139</v>
      </c>
      <c r="AN13" s="423"/>
      <c r="AO13" s="423"/>
      <c r="AP13" s="423"/>
      <c r="AQ13" s="423"/>
      <c r="AR13" s="423"/>
      <c r="AS13" s="423"/>
      <c r="AT13" s="424"/>
      <c r="AU13" s="425" t="s">
        <v>140</v>
      </c>
      <c r="AV13" s="426"/>
      <c r="AW13" s="426"/>
      <c r="AX13" s="426"/>
      <c r="AY13" s="427" t="s">
        <v>141</v>
      </c>
      <c r="AZ13" s="428"/>
      <c r="BA13" s="428"/>
      <c r="BB13" s="428"/>
      <c r="BC13" s="428"/>
      <c r="BD13" s="428"/>
      <c r="BE13" s="428"/>
      <c r="BF13" s="428"/>
      <c r="BG13" s="428"/>
      <c r="BH13" s="428"/>
      <c r="BI13" s="428"/>
      <c r="BJ13" s="428"/>
      <c r="BK13" s="428"/>
      <c r="BL13" s="428"/>
      <c r="BM13" s="429"/>
      <c r="BN13" s="393">
        <v>54318</v>
      </c>
      <c r="BO13" s="394"/>
      <c r="BP13" s="394"/>
      <c r="BQ13" s="394"/>
      <c r="BR13" s="394"/>
      <c r="BS13" s="394"/>
      <c r="BT13" s="394"/>
      <c r="BU13" s="395"/>
      <c r="BV13" s="393">
        <v>69147</v>
      </c>
      <c r="BW13" s="394"/>
      <c r="BX13" s="394"/>
      <c r="BY13" s="394"/>
      <c r="BZ13" s="394"/>
      <c r="CA13" s="394"/>
      <c r="CB13" s="394"/>
      <c r="CC13" s="395"/>
      <c r="CD13" s="396" t="s">
        <v>142</v>
      </c>
      <c r="CE13" s="397"/>
      <c r="CF13" s="397"/>
      <c r="CG13" s="397"/>
      <c r="CH13" s="397"/>
      <c r="CI13" s="397"/>
      <c r="CJ13" s="397"/>
      <c r="CK13" s="397"/>
      <c r="CL13" s="397"/>
      <c r="CM13" s="397"/>
      <c r="CN13" s="397"/>
      <c r="CO13" s="397"/>
      <c r="CP13" s="397"/>
      <c r="CQ13" s="397"/>
      <c r="CR13" s="397"/>
      <c r="CS13" s="398"/>
      <c r="CT13" s="390">
        <v>5.4</v>
      </c>
      <c r="CU13" s="391"/>
      <c r="CV13" s="391"/>
      <c r="CW13" s="391"/>
      <c r="CX13" s="391"/>
      <c r="CY13" s="391"/>
      <c r="CZ13" s="391"/>
      <c r="DA13" s="392"/>
      <c r="DB13" s="390">
        <v>6.9</v>
      </c>
      <c r="DC13" s="391"/>
      <c r="DD13" s="391"/>
      <c r="DE13" s="391"/>
      <c r="DF13" s="391"/>
      <c r="DG13" s="391"/>
      <c r="DH13" s="391"/>
      <c r="DI13" s="392"/>
    </row>
    <row r="14" spans="1:119" ht="18.75" customHeight="1" thickBot="1" x14ac:dyDescent="0.25">
      <c r="A14" s="181"/>
      <c r="B14" s="456"/>
      <c r="C14" s="457"/>
      <c r="D14" s="457"/>
      <c r="E14" s="457"/>
      <c r="F14" s="457"/>
      <c r="G14" s="457"/>
      <c r="H14" s="457"/>
      <c r="I14" s="457"/>
      <c r="J14" s="457"/>
      <c r="K14" s="458"/>
      <c r="L14" s="474" t="s">
        <v>143</v>
      </c>
      <c r="M14" s="475"/>
      <c r="N14" s="475"/>
      <c r="O14" s="475"/>
      <c r="P14" s="475"/>
      <c r="Q14" s="476"/>
      <c r="R14" s="477">
        <v>2629</v>
      </c>
      <c r="S14" s="478"/>
      <c r="T14" s="478"/>
      <c r="U14" s="478"/>
      <c r="V14" s="479"/>
      <c r="W14" s="383"/>
      <c r="X14" s="384"/>
      <c r="Y14" s="384"/>
      <c r="Z14" s="384"/>
      <c r="AA14" s="384"/>
      <c r="AB14" s="373"/>
      <c r="AC14" s="480">
        <v>8</v>
      </c>
      <c r="AD14" s="481"/>
      <c r="AE14" s="481"/>
      <c r="AF14" s="481"/>
      <c r="AG14" s="482"/>
      <c r="AH14" s="480">
        <v>7.2</v>
      </c>
      <c r="AI14" s="481"/>
      <c r="AJ14" s="481"/>
      <c r="AK14" s="481"/>
      <c r="AL14" s="483"/>
      <c r="AM14" s="422"/>
      <c r="AN14" s="423"/>
      <c r="AO14" s="423"/>
      <c r="AP14" s="423"/>
      <c r="AQ14" s="423"/>
      <c r="AR14" s="423"/>
      <c r="AS14" s="423"/>
      <c r="AT14" s="424"/>
      <c r="AU14" s="425"/>
      <c r="AV14" s="426"/>
      <c r="AW14" s="426"/>
      <c r="AX14" s="426"/>
      <c r="AY14" s="427"/>
      <c r="AZ14" s="428"/>
      <c r="BA14" s="428"/>
      <c r="BB14" s="428"/>
      <c r="BC14" s="428"/>
      <c r="BD14" s="428"/>
      <c r="BE14" s="428"/>
      <c r="BF14" s="428"/>
      <c r="BG14" s="428"/>
      <c r="BH14" s="428"/>
      <c r="BI14" s="428"/>
      <c r="BJ14" s="428"/>
      <c r="BK14" s="428"/>
      <c r="BL14" s="428"/>
      <c r="BM14" s="429"/>
      <c r="BN14" s="393"/>
      <c r="BO14" s="394"/>
      <c r="BP14" s="394"/>
      <c r="BQ14" s="394"/>
      <c r="BR14" s="394"/>
      <c r="BS14" s="394"/>
      <c r="BT14" s="394"/>
      <c r="BU14" s="395"/>
      <c r="BV14" s="393"/>
      <c r="BW14" s="394"/>
      <c r="BX14" s="394"/>
      <c r="BY14" s="394"/>
      <c r="BZ14" s="394"/>
      <c r="CA14" s="394"/>
      <c r="CB14" s="394"/>
      <c r="CC14" s="395"/>
      <c r="CD14" s="488" t="s">
        <v>144</v>
      </c>
      <c r="CE14" s="489"/>
      <c r="CF14" s="489"/>
      <c r="CG14" s="489"/>
      <c r="CH14" s="489"/>
      <c r="CI14" s="489"/>
      <c r="CJ14" s="489"/>
      <c r="CK14" s="489"/>
      <c r="CL14" s="489"/>
      <c r="CM14" s="489"/>
      <c r="CN14" s="489"/>
      <c r="CO14" s="489"/>
      <c r="CP14" s="489"/>
      <c r="CQ14" s="489"/>
      <c r="CR14" s="489"/>
      <c r="CS14" s="490"/>
      <c r="CT14" s="491" t="s">
        <v>136</v>
      </c>
      <c r="CU14" s="492"/>
      <c r="CV14" s="492"/>
      <c r="CW14" s="492"/>
      <c r="CX14" s="492"/>
      <c r="CY14" s="492"/>
      <c r="CZ14" s="492"/>
      <c r="DA14" s="493"/>
      <c r="DB14" s="491" t="s">
        <v>136</v>
      </c>
      <c r="DC14" s="492"/>
      <c r="DD14" s="492"/>
      <c r="DE14" s="492"/>
      <c r="DF14" s="492"/>
      <c r="DG14" s="492"/>
      <c r="DH14" s="492"/>
      <c r="DI14" s="493"/>
    </row>
    <row r="15" spans="1:119" ht="18.75" customHeight="1" x14ac:dyDescent="0.2">
      <c r="A15" s="181"/>
      <c r="B15" s="456"/>
      <c r="C15" s="457"/>
      <c r="D15" s="457"/>
      <c r="E15" s="457"/>
      <c r="F15" s="457"/>
      <c r="G15" s="457"/>
      <c r="H15" s="457"/>
      <c r="I15" s="457"/>
      <c r="J15" s="457"/>
      <c r="K15" s="458"/>
      <c r="L15" s="190"/>
      <c r="M15" s="484" t="s">
        <v>137</v>
      </c>
      <c r="N15" s="485"/>
      <c r="O15" s="485"/>
      <c r="P15" s="485"/>
      <c r="Q15" s="486"/>
      <c r="R15" s="477">
        <v>2605</v>
      </c>
      <c r="S15" s="478"/>
      <c r="T15" s="478"/>
      <c r="U15" s="478"/>
      <c r="V15" s="479"/>
      <c r="W15" s="409" t="s">
        <v>145</v>
      </c>
      <c r="X15" s="410"/>
      <c r="Y15" s="410"/>
      <c r="Z15" s="410"/>
      <c r="AA15" s="410"/>
      <c r="AB15" s="400"/>
      <c r="AC15" s="444">
        <v>328</v>
      </c>
      <c r="AD15" s="445"/>
      <c r="AE15" s="445"/>
      <c r="AF15" s="445"/>
      <c r="AG15" s="487"/>
      <c r="AH15" s="444">
        <v>301</v>
      </c>
      <c r="AI15" s="445"/>
      <c r="AJ15" s="445"/>
      <c r="AK15" s="445"/>
      <c r="AL15" s="446"/>
      <c r="AM15" s="422"/>
      <c r="AN15" s="423"/>
      <c r="AO15" s="423"/>
      <c r="AP15" s="423"/>
      <c r="AQ15" s="423"/>
      <c r="AR15" s="423"/>
      <c r="AS15" s="423"/>
      <c r="AT15" s="424"/>
      <c r="AU15" s="425"/>
      <c r="AV15" s="426"/>
      <c r="AW15" s="426"/>
      <c r="AX15" s="426"/>
      <c r="AY15" s="353" t="s">
        <v>146</v>
      </c>
      <c r="AZ15" s="354"/>
      <c r="BA15" s="354"/>
      <c r="BB15" s="354"/>
      <c r="BC15" s="354"/>
      <c r="BD15" s="354"/>
      <c r="BE15" s="354"/>
      <c r="BF15" s="354"/>
      <c r="BG15" s="354"/>
      <c r="BH15" s="354"/>
      <c r="BI15" s="354"/>
      <c r="BJ15" s="354"/>
      <c r="BK15" s="354"/>
      <c r="BL15" s="354"/>
      <c r="BM15" s="355"/>
      <c r="BN15" s="356">
        <v>463306</v>
      </c>
      <c r="BO15" s="357"/>
      <c r="BP15" s="357"/>
      <c r="BQ15" s="357"/>
      <c r="BR15" s="357"/>
      <c r="BS15" s="357"/>
      <c r="BT15" s="357"/>
      <c r="BU15" s="358"/>
      <c r="BV15" s="356">
        <v>454736</v>
      </c>
      <c r="BW15" s="357"/>
      <c r="BX15" s="357"/>
      <c r="BY15" s="357"/>
      <c r="BZ15" s="357"/>
      <c r="CA15" s="357"/>
      <c r="CB15" s="357"/>
      <c r="CC15" s="358"/>
      <c r="CD15" s="494" t="s">
        <v>147</v>
      </c>
      <c r="CE15" s="495"/>
      <c r="CF15" s="495"/>
      <c r="CG15" s="495"/>
      <c r="CH15" s="495"/>
      <c r="CI15" s="495"/>
      <c r="CJ15" s="495"/>
      <c r="CK15" s="495"/>
      <c r="CL15" s="495"/>
      <c r="CM15" s="495"/>
      <c r="CN15" s="495"/>
      <c r="CO15" s="495"/>
      <c r="CP15" s="495"/>
      <c r="CQ15" s="495"/>
      <c r="CR15" s="495"/>
      <c r="CS15" s="496"/>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56"/>
      <c r="C16" s="457"/>
      <c r="D16" s="457"/>
      <c r="E16" s="457"/>
      <c r="F16" s="457"/>
      <c r="G16" s="457"/>
      <c r="H16" s="457"/>
      <c r="I16" s="457"/>
      <c r="J16" s="457"/>
      <c r="K16" s="458"/>
      <c r="L16" s="474" t="s">
        <v>148</v>
      </c>
      <c r="M16" s="505"/>
      <c r="N16" s="505"/>
      <c r="O16" s="505"/>
      <c r="P16" s="505"/>
      <c r="Q16" s="506"/>
      <c r="R16" s="497" t="s">
        <v>149</v>
      </c>
      <c r="S16" s="498"/>
      <c r="T16" s="498"/>
      <c r="U16" s="498"/>
      <c r="V16" s="499"/>
      <c r="W16" s="383"/>
      <c r="X16" s="384"/>
      <c r="Y16" s="384"/>
      <c r="Z16" s="384"/>
      <c r="AA16" s="384"/>
      <c r="AB16" s="373"/>
      <c r="AC16" s="480">
        <v>15.5</v>
      </c>
      <c r="AD16" s="481"/>
      <c r="AE16" s="481"/>
      <c r="AF16" s="481"/>
      <c r="AG16" s="482"/>
      <c r="AH16" s="480">
        <v>15.7</v>
      </c>
      <c r="AI16" s="481"/>
      <c r="AJ16" s="481"/>
      <c r="AK16" s="481"/>
      <c r="AL16" s="483"/>
      <c r="AM16" s="422"/>
      <c r="AN16" s="423"/>
      <c r="AO16" s="423"/>
      <c r="AP16" s="423"/>
      <c r="AQ16" s="423"/>
      <c r="AR16" s="423"/>
      <c r="AS16" s="423"/>
      <c r="AT16" s="424"/>
      <c r="AU16" s="425"/>
      <c r="AV16" s="426"/>
      <c r="AW16" s="426"/>
      <c r="AX16" s="426"/>
      <c r="AY16" s="427" t="s">
        <v>150</v>
      </c>
      <c r="AZ16" s="428"/>
      <c r="BA16" s="428"/>
      <c r="BB16" s="428"/>
      <c r="BC16" s="428"/>
      <c r="BD16" s="428"/>
      <c r="BE16" s="428"/>
      <c r="BF16" s="428"/>
      <c r="BG16" s="428"/>
      <c r="BH16" s="428"/>
      <c r="BI16" s="428"/>
      <c r="BJ16" s="428"/>
      <c r="BK16" s="428"/>
      <c r="BL16" s="428"/>
      <c r="BM16" s="429"/>
      <c r="BN16" s="393">
        <v>1733526</v>
      </c>
      <c r="BO16" s="394"/>
      <c r="BP16" s="394"/>
      <c r="BQ16" s="394"/>
      <c r="BR16" s="394"/>
      <c r="BS16" s="394"/>
      <c r="BT16" s="394"/>
      <c r="BU16" s="395"/>
      <c r="BV16" s="393">
        <v>1720143</v>
      </c>
      <c r="BW16" s="394"/>
      <c r="BX16" s="394"/>
      <c r="BY16" s="394"/>
      <c r="BZ16" s="394"/>
      <c r="CA16" s="394"/>
      <c r="CB16" s="394"/>
      <c r="CC16" s="395"/>
      <c r="CD16" s="194"/>
      <c r="CE16" s="503"/>
      <c r="CF16" s="503"/>
      <c r="CG16" s="503"/>
      <c r="CH16" s="503"/>
      <c r="CI16" s="503"/>
      <c r="CJ16" s="503"/>
      <c r="CK16" s="503"/>
      <c r="CL16" s="503"/>
      <c r="CM16" s="503"/>
      <c r="CN16" s="503"/>
      <c r="CO16" s="503"/>
      <c r="CP16" s="503"/>
      <c r="CQ16" s="503"/>
      <c r="CR16" s="503"/>
      <c r="CS16" s="504"/>
      <c r="CT16" s="390"/>
      <c r="CU16" s="391"/>
      <c r="CV16" s="391"/>
      <c r="CW16" s="391"/>
      <c r="CX16" s="391"/>
      <c r="CY16" s="391"/>
      <c r="CZ16" s="391"/>
      <c r="DA16" s="392"/>
      <c r="DB16" s="390"/>
      <c r="DC16" s="391"/>
      <c r="DD16" s="391"/>
      <c r="DE16" s="391"/>
      <c r="DF16" s="391"/>
      <c r="DG16" s="391"/>
      <c r="DH16" s="391"/>
      <c r="DI16" s="392"/>
    </row>
    <row r="17" spans="1:113" ht="18.75" customHeight="1" thickBot="1" x14ac:dyDescent="0.25">
      <c r="A17" s="181"/>
      <c r="B17" s="459"/>
      <c r="C17" s="460"/>
      <c r="D17" s="460"/>
      <c r="E17" s="460"/>
      <c r="F17" s="460"/>
      <c r="G17" s="460"/>
      <c r="H17" s="460"/>
      <c r="I17" s="460"/>
      <c r="J17" s="460"/>
      <c r="K17" s="461"/>
      <c r="L17" s="195"/>
      <c r="M17" s="500" t="s">
        <v>151</v>
      </c>
      <c r="N17" s="501"/>
      <c r="O17" s="501"/>
      <c r="P17" s="501"/>
      <c r="Q17" s="502"/>
      <c r="R17" s="497" t="s">
        <v>152</v>
      </c>
      <c r="S17" s="498"/>
      <c r="T17" s="498"/>
      <c r="U17" s="498"/>
      <c r="V17" s="499"/>
      <c r="W17" s="409" t="s">
        <v>153</v>
      </c>
      <c r="X17" s="410"/>
      <c r="Y17" s="410"/>
      <c r="Z17" s="410"/>
      <c r="AA17" s="410"/>
      <c r="AB17" s="400"/>
      <c r="AC17" s="444">
        <v>1622</v>
      </c>
      <c r="AD17" s="445"/>
      <c r="AE17" s="445"/>
      <c r="AF17" s="445"/>
      <c r="AG17" s="487"/>
      <c r="AH17" s="444">
        <v>1477</v>
      </c>
      <c r="AI17" s="445"/>
      <c r="AJ17" s="445"/>
      <c r="AK17" s="445"/>
      <c r="AL17" s="446"/>
      <c r="AM17" s="422"/>
      <c r="AN17" s="423"/>
      <c r="AO17" s="423"/>
      <c r="AP17" s="423"/>
      <c r="AQ17" s="423"/>
      <c r="AR17" s="423"/>
      <c r="AS17" s="423"/>
      <c r="AT17" s="424"/>
      <c r="AU17" s="425"/>
      <c r="AV17" s="426"/>
      <c r="AW17" s="426"/>
      <c r="AX17" s="426"/>
      <c r="AY17" s="427" t="s">
        <v>154</v>
      </c>
      <c r="AZ17" s="428"/>
      <c r="BA17" s="428"/>
      <c r="BB17" s="428"/>
      <c r="BC17" s="428"/>
      <c r="BD17" s="428"/>
      <c r="BE17" s="428"/>
      <c r="BF17" s="428"/>
      <c r="BG17" s="428"/>
      <c r="BH17" s="428"/>
      <c r="BI17" s="428"/>
      <c r="BJ17" s="428"/>
      <c r="BK17" s="428"/>
      <c r="BL17" s="428"/>
      <c r="BM17" s="429"/>
      <c r="BN17" s="393">
        <v>591319</v>
      </c>
      <c r="BO17" s="394"/>
      <c r="BP17" s="394"/>
      <c r="BQ17" s="394"/>
      <c r="BR17" s="394"/>
      <c r="BS17" s="394"/>
      <c r="BT17" s="394"/>
      <c r="BU17" s="395"/>
      <c r="BV17" s="393">
        <v>581745</v>
      </c>
      <c r="BW17" s="394"/>
      <c r="BX17" s="394"/>
      <c r="BY17" s="394"/>
      <c r="BZ17" s="394"/>
      <c r="CA17" s="394"/>
      <c r="CB17" s="394"/>
      <c r="CC17" s="395"/>
      <c r="CD17" s="194"/>
      <c r="CE17" s="503"/>
      <c r="CF17" s="503"/>
      <c r="CG17" s="503"/>
      <c r="CH17" s="503"/>
      <c r="CI17" s="503"/>
      <c r="CJ17" s="503"/>
      <c r="CK17" s="503"/>
      <c r="CL17" s="503"/>
      <c r="CM17" s="503"/>
      <c r="CN17" s="503"/>
      <c r="CO17" s="503"/>
      <c r="CP17" s="503"/>
      <c r="CQ17" s="503"/>
      <c r="CR17" s="503"/>
      <c r="CS17" s="504"/>
      <c r="CT17" s="390"/>
      <c r="CU17" s="391"/>
      <c r="CV17" s="391"/>
      <c r="CW17" s="391"/>
      <c r="CX17" s="391"/>
      <c r="CY17" s="391"/>
      <c r="CZ17" s="391"/>
      <c r="DA17" s="392"/>
      <c r="DB17" s="390"/>
      <c r="DC17" s="391"/>
      <c r="DD17" s="391"/>
      <c r="DE17" s="391"/>
      <c r="DF17" s="391"/>
      <c r="DG17" s="391"/>
      <c r="DH17" s="391"/>
      <c r="DI17" s="392"/>
    </row>
    <row r="18" spans="1:113" ht="18.75" customHeight="1" thickBot="1" x14ac:dyDescent="0.25">
      <c r="A18" s="181"/>
      <c r="B18" s="507" t="s">
        <v>155</v>
      </c>
      <c r="C18" s="436"/>
      <c r="D18" s="436"/>
      <c r="E18" s="508"/>
      <c r="F18" s="508"/>
      <c r="G18" s="508"/>
      <c r="H18" s="508"/>
      <c r="I18" s="508"/>
      <c r="J18" s="508"/>
      <c r="K18" s="508"/>
      <c r="L18" s="509">
        <v>106.88</v>
      </c>
      <c r="M18" s="509"/>
      <c r="N18" s="509"/>
      <c r="O18" s="509"/>
      <c r="P18" s="509"/>
      <c r="Q18" s="509"/>
      <c r="R18" s="510"/>
      <c r="S18" s="510"/>
      <c r="T18" s="510"/>
      <c r="U18" s="510"/>
      <c r="V18" s="511"/>
      <c r="W18" s="411"/>
      <c r="X18" s="412"/>
      <c r="Y18" s="412"/>
      <c r="Z18" s="412"/>
      <c r="AA18" s="412"/>
      <c r="AB18" s="403"/>
      <c r="AC18" s="512">
        <v>76.5</v>
      </c>
      <c r="AD18" s="513"/>
      <c r="AE18" s="513"/>
      <c r="AF18" s="513"/>
      <c r="AG18" s="514"/>
      <c r="AH18" s="512">
        <v>77.099999999999994</v>
      </c>
      <c r="AI18" s="513"/>
      <c r="AJ18" s="513"/>
      <c r="AK18" s="513"/>
      <c r="AL18" s="515"/>
      <c r="AM18" s="422"/>
      <c r="AN18" s="423"/>
      <c r="AO18" s="423"/>
      <c r="AP18" s="423"/>
      <c r="AQ18" s="423"/>
      <c r="AR18" s="423"/>
      <c r="AS18" s="423"/>
      <c r="AT18" s="424"/>
      <c r="AU18" s="425"/>
      <c r="AV18" s="426"/>
      <c r="AW18" s="426"/>
      <c r="AX18" s="426"/>
      <c r="AY18" s="427" t="s">
        <v>156</v>
      </c>
      <c r="AZ18" s="428"/>
      <c r="BA18" s="428"/>
      <c r="BB18" s="428"/>
      <c r="BC18" s="428"/>
      <c r="BD18" s="428"/>
      <c r="BE18" s="428"/>
      <c r="BF18" s="428"/>
      <c r="BG18" s="428"/>
      <c r="BH18" s="428"/>
      <c r="BI18" s="428"/>
      <c r="BJ18" s="428"/>
      <c r="BK18" s="428"/>
      <c r="BL18" s="428"/>
      <c r="BM18" s="429"/>
      <c r="BN18" s="393">
        <v>1519931</v>
      </c>
      <c r="BO18" s="394"/>
      <c r="BP18" s="394"/>
      <c r="BQ18" s="394"/>
      <c r="BR18" s="394"/>
      <c r="BS18" s="394"/>
      <c r="BT18" s="394"/>
      <c r="BU18" s="395"/>
      <c r="BV18" s="393">
        <v>1754736</v>
      </c>
      <c r="BW18" s="394"/>
      <c r="BX18" s="394"/>
      <c r="BY18" s="394"/>
      <c r="BZ18" s="394"/>
      <c r="CA18" s="394"/>
      <c r="CB18" s="394"/>
      <c r="CC18" s="395"/>
      <c r="CD18" s="194"/>
      <c r="CE18" s="503"/>
      <c r="CF18" s="503"/>
      <c r="CG18" s="503"/>
      <c r="CH18" s="503"/>
      <c r="CI18" s="503"/>
      <c r="CJ18" s="503"/>
      <c r="CK18" s="503"/>
      <c r="CL18" s="503"/>
      <c r="CM18" s="503"/>
      <c r="CN18" s="503"/>
      <c r="CO18" s="503"/>
      <c r="CP18" s="503"/>
      <c r="CQ18" s="503"/>
      <c r="CR18" s="503"/>
      <c r="CS18" s="504"/>
      <c r="CT18" s="390"/>
      <c r="CU18" s="391"/>
      <c r="CV18" s="391"/>
      <c r="CW18" s="391"/>
      <c r="CX18" s="391"/>
      <c r="CY18" s="391"/>
      <c r="CZ18" s="391"/>
      <c r="DA18" s="392"/>
      <c r="DB18" s="390"/>
      <c r="DC18" s="391"/>
      <c r="DD18" s="391"/>
      <c r="DE18" s="391"/>
      <c r="DF18" s="391"/>
      <c r="DG18" s="391"/>
      <c r="DH18" s="391"/>
      <c r="DI18" s="392"/>
    </row>
    <row r="19" spans="1:113" ht="18.75" customHeight="1" thickBot="1" x14ac:dyDescent="0.25">
      <c r="A19" s="181"/>
      <c r="B19" s="507" t="s">
        <v>157</v>
      </c>
      <c r="C19" s="436"/>
      <c r="D19" s="436"/>
      <c r="E19" s="508"/>
      <c r="F19" s="508"/>
      <c r="G19" s="508"/>
      <c r="H19" s="508"/>
      <c r="I19" s="508"/>
      <c r="J19" s="508"/>
      <c r="K19" s="508"/>
      <c r="L19" s="516">
        <v>27</v>
      </c>
      <c r="M19" s="516"/>
      <c r="N19" s="516"/>
      <c r="O19" s="516"/>
      <c r="P19" s="516"/>
      <c r="Q19" s="516"/>
      <c r="R19" s="517"/>
      <c r="S19" s="517"/>
      <c r="T19" s="517"/>
      <c r="U19" s="517"/>
      <c r="V19" s="518"/>
      <c r="W19" s="350"/>
      <c r="X19" s="351"/>
      <c r="Y19" s="351"/>
      <c r="Z19" s="351"/>
      <c r="AA19" s="351"/>
      <c r="AB19" s="351"/>
      <c r="AC19" s="525"/>
      <c r="AD19" s="525"/>
      <c r="AE19" s="525"/>
      <c r="AF19" s="525"/>
      <c r="AG19" s="525"/>
      <c r="AH19" s="525"/>
      <c r="AI19" s="525"/>
      <c r="AJ19" s="525"/>
      <c r="AK19" s="525"/>
      <c r="AL19" s="526"/>
      <c r="AM19" s="422"/>
      <c r="AN19" s="423"/>
      <c r="AO19" s="423"/>
      <c r="AP19" s="423"/>
      <c r="AQ19" s="423"/>
      <c r="AR19" s="423"/>
      <c r="AS19" s="423"/>
      <c r="AT19" s="424"/>
      <c r="AU19" s="425"/>
      <c r="AV19" s="426"/>
      <c r="AW19" s="426"/>
      <c r="AX19" s="426"/>
      <c r="AY19" s="427" t="s">
        <v>158</v>
      </c>
      <c r="AZ19" s="428"/>
      <c r="BA19" s="428"/>
      <c r="BB19" s="428"/>
      <c r="BC19" s="428"/>
      <c r="BD19" s="428"/>
      <c r="BE19" s="428"/>
      <c r="BF19" s="428"/>
      <c r="BG19" s="428"/>
      <c r="BH19" s="428"/>
      <c r="BI19" s="428"/>
      <c r="BJ19" s="428"/>
      <c r="BK19" s="428"/>
      <c r="BL19" s="428"/>
      <c r="BM19" s="429"/>
      <c r="BN19" s="393">
        <v>2821174</v>
      </c>
      <c r="BO19" s="394"/>
      <c r="BP19" s="394"/>
      <c r="BQ19" s="394"/>
      <c r="BR19" s="394"/>
      <c r="BS19" s="394"/>
      <c r="BT19" s="394"/>
      <c r="BU19" s="395"/>
      <c r="BV19" s="393">
        <v>2669784</v>
      </c>
      <c r="BW19" s="394"/>
      <c r="BX19" s="394"/>
      <c r="BY19" s="394"/>
      <c r="BZ19" s="394"/>
      <c r="CA19" s="394"/>
      <c r="CB19" s="394"/>
      <c r="CC19" s="395"/>
      <c r="CD19" s="194"/>
      <c r="CE19" s="503"/>
      <c r="CF19" s="503"/>
      <c r="CG19" s="503"/>
      <c r="CH19" s="503"/>
      <c r="CI19" s="503"/>
      <c r="CJ19" s="503"/>
      <c r="CK19" s="503"/>
      <c r="CL19" s="503"/>
      <c r="CM19" s="503"/>
      <c r="CN19" s="503"/>
      <c r="CO19" s="503"/>
      <c r="CP19" s="503"/>
      <c r="CQ19" s="503"/>
      <c r="CR19" s="503"/>
      <c r="CS19" s="504"/>
      <c r="CT19" s="390"/>
      <c r="CU19" s="391"/>
      <c r="CV19" s="391"/>
      <c r="CW19" s="391"/>
      <c r="CX19" s="391"/>
      <c r="CY19" s="391"/>
      <c r="CZ19" s="391"/>
      <c r="DA19" s="392"/>
      <c r="DB19" s="390"/>
      <c r="DC19" s="391"/>
      <c r="DD19" s="391"/>
      <c r="DE19" s="391"/>
      <c r="DF19" s="391"/>
      <c r="DG19" s="391"/>
      <c r="DH19" s="391"/>
      <c r="DI19" s="392"/>
    </row>
    <row r="20" spans="1:113" ht="18.75" customHeight="1" thickBot="1" x14ac:dyDescent="0.25">
      <c r="A20" s="181"/>
      <c r="B20" s="507" t="s">
        <v>159</v>
      </c>
      <c r="C20" s="436"/>
      <c r="D20" s="436"/>
      <c r="E20" s="508"/>
      <c r="F20" s="508"/>
      <c r="G20" s="508"/>
      <c r="H20" s="508"/>
      <c r="I20" s="508"/>
      <c r="J20" s="508"/>
      <c r="K20" s="508"/>
      <c r="L20" s="516">
        <v>1469</v>
      </c>
      <c r="M20" s="516"/>
      <c r="N20" s="516"/>
      <c r="O20" s="516"/>
      <c r="P20" s="516"/>
      <c r="Q20" s="516"/>
      <c r="R20" s="517"/>
      <c r="S20" s="517"/>
      <c r="T20" s="517"/>
      <c r="U20" s="517"/>
      <c r="V20" s="518"/>
      <c r="W20" s="411"/>
      <c r="X20" s="412"/>
      <c r="Y20" s="412"/>
      <c r="Z20" s="412"/>
      <c r="AA20" s="412"/>
      <c r="AB20" s="412"/>
      <c r="AC20" s="519"/>
      <c r="AD20" s="519"/>
      <c r="AE20" s="519"/>
      <c r="AF20" s="519"/>
      <c r="AG20" s="519"/>
      <c r="AH20" s="519"/>
      <c r="AI20" s="519"/>
      <c r="AJ20" s="519"/>
      <c r="AK20" s="519"/>
      <c r="AL20" s="520"/>
      <c r="AM20" s="521"/>
      <c r="AN20" s="448"/>
      <c r="AO20" s="448"/>
      <c r="AP20" s="448"/>
      <c r="AQ20" s="448"/>
      <c r="AR20" s="448"/>
      <c r="AS20" s="448"/>
      <c r="AT20" s="449"/>
      <c r="AU20" s="522"/>
      <c r="AV20" s="523"/>
      <c r="AW20" s="523"/>
      <c r="AX20" s="524"/>
      <c r="AY20" s="427"/>
      <c r="AZ20" s="428"/>
      <c r="BA20" s="428"/>
      <c r="BB20" s="428"/>
      <c r="BC20" s="428"/>
      <c r="BD20" s="428"/>
      <c r="BE20" s="428"/>
      <c r="BF20" s="428"/>
      <c r="BG20" s="428"/>
      <c r="BH20" s="428"/>
      <c r="BI20" s="428"/>
      <c r="BJ20" s="428"/>
      <c r="BK20" s="428"/>
      <c r="BL20" s="428"/>
      <c r="BM20" s="429"/>
      <c r="BN20" s="393"/>
      <c r="BO20" s="394"/>
      <c r="BP20" s="394"/>
      <c r="BQ20" s="394"/>
      <c r="BR20" s="394"/>
      <c r="BS20" s="394"/>
      <c r="BT20" s="394"/>
      <c r="BU20" s="395"/>
      <c r="BV20" s="393"/>
      <c r="BW20" s="394"/>
      <c r="BX20" s="394"/>
      <c r="BY20" s="394"/>
      <c r="BZ20" s="394"/>
      <c r="CA20" s="394"/>
      <c r="CB20" s="394"/>
      <c r="CC20" s="395"/>
      <c r="CD20" s="194"/>
      <c r="CE20" s="503"/>
      <c r="CF20" s="503"/>
      <c r="CG20" s="503"/>
      <c r="CH20" s="503"/>
      <c r="CI20" s="503"/>
      <c r="CJ20" s="503"/>
      <c r="CK20" s="503"/>
      <c r="CL20" s="503"/>
      <c r="CM20" s="503"/>
      <c r="CN20" s="503"/>
      <c r="CO20" s="503"/>
      <c r="CP20" s="503"/>
      <c r="CQ20" s="503"/>
      <c r="CR20" s="503"/>
      <c r="CS20" s="504"/>
      <c r="CT20" s="390"/>
      <c r="CU20" s="391"/>
      <c r="CV20" s="391"/>
      <c r="CW20" s="391"/>
      <c r="CX20" s="391"/>
      <c r="CY20" s="391"/>
      <c r="CZ20" s="391"/>
      <c r="DA20" s="392"/>
      <c r="DB20" s="390"/>
      <c r="DC20" s="391"/>
      <c r="DD20" s="391"/>
      <c r="DE20" s="391"/>
      <c r="DF20" s="391"/>
      <c r="DG20" s="391"/>
      <c r="DH20" s="391"/>
      <c r="DI20" s="392"/>
    </row>
    <row r="21" spans="1:113" ht="18.75" customHeight="1" x14ac:dyDescent="0.2">
      <c r="A21" s="181"/>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27"/>
      <c r="AZ21" s="428"/>
      <c r="BA21" s="428"/>
      <c r="BB21" s="428"/>
      <c r="BC21" s="428"/>
      <c r="BD21" s="428"/>
      <c r="BE21" s="428"/>
      <c r="BF21" s="428"/>
      <c r="BG21" s="428"/>
      <c r="BH21" s="428"/>
      <c r="BI21" s="428"/>
      <c r="BJ21" s="428"/>
      <c r="BK21" s="428"/>
      <c r="BL21" s="428"/>
      <c r="BM21" s="429"/>
      <c r="BN21" s="393"/>
      <c r="BO21" s="394"/>
      <c r="BP21" s="394"/>
      <c r="BQ21" s="394"/>
      <c r="BR21" s="394"/>
      <c r="BS21" s="394"/>
      <c r="BT21" s="394"/>
      <c r="BU21" s="395"/>
      <c r="BV21" s="393"/>
      <c r="BW21" s="394"/>
      <c r="BX21" s="394"/>
      <c r="BY21" s="394"/>
      <c r="BZ21" s="394"/>
      <c r="CA21" s="394"/>
      <c r="CB21" s="394"/>
      <c r="CC21" s="395"/>
      <c r="CD21" s="194"/>
      <c r="CE21" s="503"/>
      <c r="CF21" s="503"/>
      <c r="CG21" s="503"/>
      <c r="CH21" s="503"/>
      <c r="CI21" s="503"/>
      <c r="CJ21" s="503"/>
      <c r="CK21" s="503"/>
      <c r="CL21" s="503"/>
      <c r="CM21" s="503"/>
      <c r="CN21" s="503"/>
      <c r="CO21" s="503"/>
      <c r="CP21" s="503"/>
      <c r="CQ21" s="503"/>
      <c r="CR21" s="503"/>
      <c r="CS21" s="504"/>
      <c r="CT21" s="390"/>
      <c r="CU21" s="391"/>
      <c r="CV21" s="391"/>
      <c r="CW21" s="391"/>
      <c r="CX21" s="391"/>
      <c r="CY21" s="391"/>
      <c r="CZ21" s="391"/>
      <c r="DA21" s="392"/>
      <c r="DB21" s="390"/>
      <c r="DC21" s="391"/>
      <c r="DD21" s="391"/>
      <c r="DE21" s="391"/>
      <c r="DF21" s="391"/>
      <c r="DG21" s="391"/>
      <c r="DH21" s="391"/>
      <c r="DI21" s="392"/>
    </row>
    <row r="22" spans="1:113" ht="18.75" customHeight="1" thickBot="1" x14ac:dyDescent="0.25">
      <c r="A22" s="181"/>
      <c r="B22" s="530" t="s">
        <v>161</v>
      </c>
      <c r="C22" s="531"/>
      <c r="D22" s="532"/>
      <c r="E22" s="405" t="s">
        <v>1</v>
      </c>
      <c r="F22" s="410"/>
      <c r="G22" s="410"/>
      <c r="H22" s="410"/>
      <c r="I22" s="410"/>
      <c r="J22" s="410"/>
      <c r="K22" s="400"/>
      <c r="L22" s="405" t="s">
        <v>162</v>
      </c>
      <c r="M22" s="410"/>
      <c r="N22" s="410"/>
      <c r="O22" s="410"/>
      <c r="P22" s="400"/>
      <c r="Q22" s="539" t="s">
        <v>163</v>
      </c>
      <c r="R22" s="540"/>
      <c r="S22" s="540"/>
      <c r="T22" s="540"/>
      <c r="U22" s="540"/>
      <c r="V22" s="541"/>
      <c r="W22" s="545" t="s">
        <v>164</v>
      </c>
      <c r="X22" s="531"/>
      <c r="Y22" s="532"/>
      <c r="Z22" s="405" t="s">
        <v>1</v>
      </c>
      <c r="AA22" s="410"/>
      <c r="AB22" s="410"/>
      <c r="AC22" s="410"/>
      <c r="AD22" s="410"/>
      <c r="AE22" s="410"/>
      <c r="AF22" s="410"/>
      <c r="AG22" s="400"/>
      <c r="AH22" s="558" t="s">
        <v>165</v>
      </c>
      <c r="AI22" s="410"/>
      <c r="AJ22" s="410"/>
      <c r="AK22" s="410"/>
      <c r="AL22" s="400"/>
      <c r="AM22" s="558" t="s">
        <v>166</v>
      </c>
      <c r="AN22" s="559"/>
      <c r="AO22" s="559"/>
      <c r="AP22" s="559"/>
      <c r="AQ22" s="559"/>
      <c r="AR22" s="560"/>
      <c r="AS22" s="539" t="s">
        <v>163</v>
      </c>
      <c r="AT22" s="540"/>
      <c r="AU22" s="540"/>
      <c r="AV22" s="540"/>
      <c r="AW22" s="540"/>
      <c r="AX22" s="564"/>
      <c r="AY22" s="566"/>
      <c r="AZ22" s="567"/>
      <c r="BA22" s="567"/>
      <c r="BB22" s="567"/>
      <c r="BC22" s="567"/>
      <c r="BD22" s="567"/>
      <c r="BE22" s="567"/>
      <c r="BF22" s="567"/>
      <c r="BG22" s="567"/>
      <c r="BH22" s="567"/>
      <c r="BI22" s="567"/>
      <c r="BJ22" s="567"/>
      <c r="BK22" s="567"/>
      <c r="BL22" s="567"/>
      <c r="BM22" s="568"/>
      <c r="BN22" s="569"/>
      <c r="BO22" s="570"/>
      <c r="BP22" s="570"/>
      <c r="BQ22" s="570"/>
      <c r="BR22" s="570"/>
      <c r="BS22" s="570"/>
      <c r="BT22" s="570"/>
      <c r="BU22" s="571"/>
      <c r="BV22" s="569"/>
      <c r="BW22" s="570"/>
      <c r="BX22" s="570"/>
      <c r="BY22" s="570"/>
      <c r="BZ22" s="570"/>
      <c r="CA22" s="570"/>
      <c r="CB22" s="570"/>
      <c r="CC22" s="571"/>
      <c r="CD22" s="194"/>
      <c r="CE22" s="503"/>
      <c r="CF22" s="503"/>
      <c r="CG22" s="503"/>
      <c r="CH22" s="503"/>
      <c r="CI22" s="503"/>
      <c r="CJ22" s="503"/>
      <c r="CK22" s="503"/>
      <c r="CL22" s="503"/>
      <c r="CM22" s="503"/>
      <c r="CN22" s="503"/>
      <c r="CO22" s="503"/>
      <c r="CP22" s="503"/>
      <c r="CQ22" s="503"/>
      <c r="CR22" s="503"/>
      <c r="CS22" s="504"/>
      <c r="CT22" s="390"/>
      <c r="CU22" s="391"/>
      <c r="CV22" s="391"/>
      <c r="CW22" s="391"/>
      <c r="CX22" s="391"/>
      <c r="CY22" s="391"/>
      <c r="CZ22" s="391"/>
      <c r="DA22" s="392"/>
      <c r="DB22" s="390"/>
      <c r="DC22" s="391"/>
      <c r="DD22" s="391"/>
      <c r="DE22" s="391"/>
      <c r="DF22" s="391"/>
      <c r="DG22" s="391"/>
      <c r="DH22" s="391"/>
      <c r="DI22" s="392"/>
    </row>
    <row r="23" spans="1:113" ht="18.75" customHeight="1" x14ac:dyDescent="0.2">
      <c r="A23" s="181"/>
      <c r="B23" s="533"/>
      <c r="C23" s="534"/>
      <c r="D23" s="535"/>
      <c r="E23" s="379"/>
      <c r="F23" s="384"/>
      <c r="G23" s="384"/>
      <c r="H23" s="384"/>
      <c r="I23" s="384"/>
      <c r="J23" s="384"/>
      <c r="K23" s="373"/>
      <c r="L23" s="379"/>
      <c r="M23" s="384"/>
      <c r="N23" s="384"/>
      <c r="O23" s="384"/>
      <c r="P23" s="373"/>
      <c r="Q23" s="542"/>
      <c r="R23" s="543"/>
      <c r="S23" s="543"/>
      <c r="T23" s="543"/>
      <c r="U23" s="543"/>
      <c r="V23" s="544"/>
      <c r="W23" s="546"/>
      <c r="X23" s="534"/>
      <c r="Y23" s="535"/>
      <c r="Z23" s="379"/>
      <c r="AA23" s="384"/>
      <c r="AB23" s="384"/>
      <c r="AC23" s="384"/>
      <c r="AD23" s="384"/>
      <c r="AE23" s="384"/>
      <c r="AF23" s="384"/>
      <c r="AG23" s="373"/>
      <c r="AH23" s="379"/>
      <c r="AI23" s="384"/>
      <c r="AJ23" s="384"/>
      <c r="AK23" s="384"/>
      <c r="AL23" s="373"/>
      <c r="AM23" s="561"/>
      <c r="AN23" s="562"/>
      <c r="AO23" s="562"/>
      <c r="AP23" s="562"/>
      <c r="AQ23" s="562"/>
      <c r="AR23" s="563"/>
      <c r="AS23" s="542"/>
      <c r="AT23" s="543"/>
      <c r="AU23" s="543"/>
      <c r="AV23" s="543"/>
      <c r="AW23" s="543"/>
      <c r="AX23" s="565"/>
      <c r="AY23" s="353" t="s">
        <v>167</v>
      </c>
      <c r="AZ23" s="354"/>
      <c r="BA23" s="354"/>
      <c r="BB23" s="354"/>
      <c r="BC23" s="354"/>
      <c r="BD23" s="354"/>
      <c r="BE23" s="354"/>
      <c r="BF23" s="354"/>
      <c r="BG23" s="354"/>
      <c r="BH23" s="354"/>
      <c r="BI23" s="354"/>
      <c r="BJ23" s="354"/>
      <c r="BK23" s="354"/>
      <c r="BL23" s="354"/>
      <c r="BM23" s="355"/>
      <c r="BN23" s="393">
        <v>2538440</v>
      </c>
      <c r="BO23" s="394"/>
      <c r="BP23" s="394"/>
      <c r="BQ23" s="394"/>
      <c r="BR23" s="394"/>
      <c r="BS23" s="394"/>
      <c r="BT23" s="394"/>
      <c r="BU23" s="395"/>
      <c r="BV23" s="393">
        <v>2253501</v>
      </c>
      <c r="BW23" s="394"/>
      <c r="BX23" s="394"/>
      <c r="BY23" s="394"/>
      <c r="BZ23" s="394"/>
      <c r="CA23" s="394"/>
      <c r="CB23" s="394"/>
      <c r="CC23" s="395"/>
      <c r="CD23" s="194"/>
      <c r="CE23" s="503"/>
      <c r="CF23" s="503"/>
      <c r="CG23" s="503"/>
      <c r="CH23" s="503"/>
      <c r="CI23" s="503"/>
      <c r="CJ23" s="503"/>
      <c r="CK23" s="503"/>
      <c r="CL23" s="503"/>
      <c r="CM23" s="503"/>
      <c r="CN23" s="503"/>
      <c r="CO23" s="503"/>
      <c r="CP23" s="503"/>
      <c r="CQ23" s="503"/>
      <c r="CR23" s="503"/>
      <c r="CS23" s="504"/>
      <c r="CT23" s="390"/>
      <c r="CU23" s="391"/>
      <c r="CV23" s="391"/>
      <c r="CW23" s="391"/>
      <c r="CX23" s="391"/>
      <c r="CY23" s="391"/>
      <c r="CZ23" s="391"/>
      <c r="DA23" s="392"/>
      <c r="DB23" s="390"/>
      <c r="DC23" s="391"/>
      <c r="DD23" s="391"/>
      <c r="DE23" s="391"/>
      <c r="DF23" s="391"/>
      <c r="DG23" s="391"/>
      <c r="DH23" s="391"/>
      <c r="DI23" s="392"/>
    </row>
    <row r="24" spans="1:113" ht="18.75" customHeight="1" thickBot="1" x14ac:dyDescent="0.25">
      <c r="A24" s="181"/>
      <c r="B24" s="533"/>
      <c r="C24" s="534"/>
      <c r="D24" s="535"/>
      <c r="E24" s="443" t="s">
        <v>168</v>
      </c>
      <c r="F24" s="423"/>
      <c r="G24" s="423"/>
      <c r="H24" s="423"/>
      <c r="I24" s="423"/>
      <c r="J24" s="423"/>
      <c r="K24" s="424"/>
      <c r="L24" s="444">
        <v>1</v>
      </c>
      <c r="M24" s="445"/>
      <c r="N24" s="445"/>
      <c r="O24" s="445"/>
      <c r="P24" s="487"/>
      <c r="Q24" s="444">
        <v>6500</v>
      </c>
      <c r="R24" s="445"/>
      <c r="S24" s="445"/>
      <c r="T24" s="445"/>
      <c r="U24" s="445"/>
      <c r="V24" s="487"/>
      <c r="W24" s="546"/>
      <c r="X24" s="534"/>
      <c r="Y24" s="535"/>
      <c r="Z24" s="443" t="s">
        <v>169</v>
      </c>
      <c r="AA24" s="423"/>
      <c r="AB24" s="423"/>
      <c r="AC24" s="423"/>
      <c r="AD24" s="423"/>
      <c r="AE24" s="423"/>
      <c r="AF24" s="423"/>
      <c r="AG24" s="424"/>
      <c r="AH24" s="444">
        <v>117</v>
      </c>
      <c r="AI24" s="445"/>
      <c r="AJ24" s="445"/>
      <c r="AK24" s="445"/>
      <c r="AL24" s="487"/>
      <c r="AM24" s="444">
        <v>352170</v>
      </c>
      <c r="AN24" s="445"/>
      <c r="AO24" s="445"/>
      <c r="AP24" s="445"/>
      <c r="AQ24" s="445"/>
      <c r="AR24" s="487"/>
      <c r="AS24" s="444">
        <v>3010</v>
      </c>
      <c r="AT24" s="445"/>
      <c r="AU24" s="445"/>
      <c r="AV24" s="445"/>
      <c r="AW24" s="445"/>
      <c r="AX24" s="446"/>
      <c r="AY24" s="566" t="s">
        <v>170</v>
      </c>
      <c r="AZ24" s="567"/>
      <c r="BA24" s="567"/>
      <c r="BB24" s="567"/>
      <c r="BC24" s="567"/>
      <c r="BD24" s="567"/>
      <c r="BE24" s="567"/>
      <c r="BF24" s="567"/>
      <c r="BG24" s="567"/>
      <c r="BH24" s="567"/>
      <c r="BI24" s="567"/>
      <c r="BJ24" s="567"/>
      <c r="BK24" s="567"/>
      <c r="BL24" s="567"/>
      <c r="BM24" s="568"/>
      <c r="BN24" s="393">
        <v>2214929</v>
      </c>
      <c r="BO24" s="394"/>
      <c r="BP24" s="394"/>
      <c r="BQ24" s="394"/>
      <c r="BR24" s="394"/>
      <c r="BS24" s="394"/>
      <c r="BT24" s="394"/>
      <c r="BU24" s="395"/>
      <c r="BV24" s="393">
        <v>2070513</v>
      </c>
      <c r="BW24" s="394"/>
      <c r="BX24" s="394"/>
      <c r="BY24" s="394"/>
      <c r="BZ24" s="394"/>
      <c r="CA24" s="394"/>
      <c r="CB24" s="394"/>
      <c r="CC24" s="395"/>
      <c r="CD24" s="194"/>
      <c r="CE24" s="503"/>
      <c r="CF24" s="503"/>
      <c r="CG24" s="503"/>
      <c r="CH24" s="503"/>
      <c r="CI24" s="503"/>
      <c r="CJ24" s="503"/>
      <c r="CK24" s="503"/>
      <c r="CL24" s="503"/>
      <c r="CM24" s="503"/>
      <c r="CN24" s="503"/>
      <c r="CO24" s="503"/>
      <c r="CP24" s="503"/>
      <c r="CQ24" s="503"/>
      <c r="CR24" s="503"/>
      <c r="CS24" s="504"/>
      <c r="CT24" s="390"/>
      <c r="CU24" s="391"/>
      <c r="CV24" s="391"/>
      <c r="CW24" s="391"/>
      <c r="CX24" s="391"/>
      <c r="CY24" s="391"/>
      <c r="CZ24" s="391"/>
      <c r="DA24" s="392"/>
      <c r="DB24" s="390"/>
      <c r="DC24" s="391"/>
      <c r="DD24" s="391"/>
      <c r="DE24" s="391"/>
      <c r="DF24" s="391"/>
      <c r="DG24" s="391"/>
      <c r="DH24" s="391"/>
      <c r="DI24" s="392"/>
    </row>
    <row r="25" spans="1:113" ht="18.75" customHeight="1" x14ac:dyDescent="0.2">
      <c r="A25" s="181"/>
      <c r="B25" s="533"/>
      <c r="C25" s="534"/>
      <c r="D25" s="535"/>
      <c r="E25" s="443" t="s">
        <v>171</v>
      </c>
      <c r="F25" s="423"/>
      <c r="G25" s="423"/>
      <c r="H25" s="423"/>
      <c r="I25" s="423"/>
      <c r="J25" s="423"/>
      <c r="K25" s="424"/>
      <c r="L25" s="444">
        <v>1</v>
      </c>
      <c r="M25" s="445"/>
      <c r="N25" s="445"/>
      <c r="O25" s="445"/>
      <c r="P25" s="487"/>
      <c r="Q25" s="444">
        <v>5800</v>
      </c>
      <c r="R25" s="445"/>
      <c r="S25" s="445"/>
      <c r="T25" s="445"/>
      <c r="U25" s="445"/>
      <c r="V25" s="487"/>
      <c r="W25" s="546"/>
      <c r="X25" s="534"/>
      <c r="Y25" s="535"/>
      <c r="Z25" s="443" t="s">
        <v>172</v>
      </c>
      <c r="AA25" s="423"/>
      <c r="AB25" s="423"/>
      <c r="AC25" s="423"/>
      <c r="AD25" s="423"/>
      <c r="AE25" s="423"/>
      <c r="AF25" s="423"/>
      <c r="AG25" s="424"/>
      <c r="AH25" s="444" t="s">
        <v>136</v>
      </c>
      <c r="AI25" s="445"/>
      <c r="AJ25" s="445"/>
      <c r="AK25" s="445"/>
      <c r="AL25" s="487"/>
      <c r="AM25" s="444" t="s">
        <v>173</v>
      </c>
      <c r="AN25" s="445"/>
      <c r="AO25" s="445"/>
      <c r="AP25" s="445"/>
      <c r="AQ25" s="445"/>
      <c r="AR25" s="487"/>
      <c r="AS25" s="444" t="s">
        <v>136</v>
      </c>
      <c r="AT25" s="445"/>
      <c r="AU25" s="445"/>
      <c r="AV25" s="445"/>
      <c r="AW25" s="445"/>
      <c r="AX25" s="446"/>
      <c r="AY25" s="353" t="s">
        <v>174</v>
      </c>
      <c r="AZ25" s="354"/>
      <c r="BA25" s="354"/>
      <c r="BB25" s="354"/>
      <c r="BC25" s="354"/>
      <c r="BD25" s="354"/>
      <c r="BE25" s="354"/>
      <c r="BF25" s="354"/>
      <c r="BG25" s="354"/>
      <c r="BH25" s="354"/>
      <c r="BI25" s="354"/>
      <c r="BJ25" s="354"/>
      <c r="BK25" s="354"/>
      <c r="BL25" s="354"/>
      <c r="BM25" s="355"/>
      <c r="BN25" s="356">
        <v>107641</v>
      </c>
      <c r="BO25" s="357"/>
      <c r="BP25" s="357"/>
      <c r="BQ25" s="357"/>
      <c r="BR25" s="357"/>
      <c r="BS25" s="357"/>
      <c r="BT25" s="357"/>
      <c r="BU25" s="358"/>
      <c r="BV25" s="356">
        <v>79049</v>
      </c>
      <c r="BW25" s="357"/>
      <c r="BX25" s="357"/>
      <c r="BY25" s="357"/>
      <c r="BZ25" s="357"/>
      <c r="CA25" s="357"/>
      <c r="CB25" s="357"/>
      <c r="CC25" s="358"/>
      <c r="CD25" s="194"/>
      <c r="CE25" s="503"/>
      <c r="CF25" s="503"/>
      <c r="CG25" s="503"/>
      <c r="CH25" s="503"/>
      <c r="CI25" s="503"/>
      <c r="CJ25" s="503"/>
      <c r="CK25" s="503"/>
      <c r="CL25" s="503"/>
      <c r="CM25" s="503"/>
      <c r="CN25" s="503"/>
      <c r="CO25" s="503"/>
      <c r="CP25" s="503"/>
      <c r="CQ25" s="503"/>
      <c r="CR25" s="503"/>
      <c r="CS25" s="504"/>
      <c r="CT25" s="390"/>
      <c r="CU25" s="391"/>
      <c r="CV25" s="391"/>
      <c r="CW25" s="391"/>
      <c r="CX25" s="391"/>
      <c r="CY25" s="391"/>
      <c r="CZ25" s="391"/>
      <c r="DA25" s="392"/>
      <c r="DB25" s="390"/>
      <c r="DC25" s="391"/>
      <c r="DD25" s="391"/>
      <c r="DE25" s="391"/>
      <c r="DF25" s="391"/>
      <c r="DG25" s="391"/>
      <c r="DH25" s="391"/>
      <c r="DI25" s="392"/>
    </row>
    <row r="26" spans="1:113" ht="18.75" customHeight="1" x14ac:dyDescent="0.2">
      <c r="A26" s="181"/>
      <c r="B26" s="533"/>
      <c r="C26" s="534"/>
      <c r="D26" s="535"/>
      <c r="E26" s="443" t="s">
        <v>175</v>
      </c>
      <c r="F26" s="423"/>
      <c r="G26" s="423"/>
      <c r="H26" s="423"/>
      <c r="I26" s="423"/>
      <c r="J26" s="423"/>
      <c r="K26" s="424"/>
      <c r="L26" s="444">
        <v>1</v>
      </c>
      <c r="M26" s="445"/>
      <c r="N26" s="445"/>
      <c r="O26" s="445"/>
      <c r="P26" s="487"/>
      <c r="Q26" s="444">
        <v>5500</v>
      </c>
      <c r="R26" s="445"/>
      <c r="S26" s="445"/>
      <c r="T26" s="445"/>
      <c r="U26" s="445"/>
      <c r="V26" s="487"/>
      <c r="W26" s="546"/>
      <c r="X26" s="534"/>
      <c r="Y26" s="535"/>
      <c r="Z26" s="443" t="s">
        <v>176</v>
      </c>
      <c r="AA26" s="556"/>
      <c r="AB26" s="556"/>
      <c r="AC26" s="556"/>
      <c r="AD26" s="556"/>
      <c r="AE26" s="556"/>
      <c r="AF26" s="556"/>
      <c r="AG26" s="557"/>
      <c r="AH26" s="444">
        <v>5</v>
      </c>
      <c r="AI26" s="445"/>
      <c r="AJ26" s="445"/>
      <c r="AK26" s="445"/>
      <c r="AL26" s="487"/>
      <c r="AM26" s="444">
        <v>11830</v>
      </c>
      <c r="AN26" s="445"/>
      <c r="AO26" s="445"/>
      <c r="AP26" s="445"/>
      <c r="AQ26" s="445"/>
      <c r="AR26" s="487"/>
      <c r="AS26" s="444">
        <v>2366</v>
      </c>
      <c r="AT26" s="445"/>
      <c r="AU26" s="445"/>
      <c r="AV26" s="445"/>
      <c r="AW26" s="445"/>
      <c r="AX26" s="446"/>
      <c r="AY26" s="396" t="s">
        <v>177</v>
      </c>
      <c r="AZ26" s="397"/>
      <c r="BA26" s="397"/>
      <c r="BB26" s="397"/>
      <c r="BC26" s="397"/>
      <c r="BD26" s="397"/>
      <c r="BE26" s="397"/>
      <c r="BF26" s="397"/>
      <c r="BG26" s="397"/>
      <c r="BH26" s="397"/>
      <c r="BI26" s="397"/>
      <c r="BJ26" s="397"/>
      <c r="BK26" s="397"/>
      <c r="BL26" s="397"/>
      <c r="BM26" s="398"/>
      <c r="BN26" s="393" t="s">
        <v>173</v>
      </c>
      <c r="BO26" s="394"/>
      <c r="BP26" s="394"/>
      <c r="BQ26" s="394"/>
      <c r="BR26" s="394"/>
      <c r="BS26" s="394"/>
      <c r="BT26" s="394"/>
      <c r="BU26" s="395"/>
      <c r="BV26" s="393" t="s">
        <v>178</v>
      </c>
      <c r="BW26" s="394"/>
      <c r="BX26" s="394"/>
      <c r="BY26" s="394"/>
      <c r="BZ26" s="394"/>
      <c r="CA26" s="394"/>
      <c r="CB26" s="394"/>
      <c r="CC26" s="395"/>
      <c r="CD26" s="194"/>
      <c r="CE26" s="503"/>
      <c r="CF26" s="503"/>
      <c r="CG26" s="503"/>
      <c r="CH26" s="503"/>
      <c r="CI26" s="503"/>
      <c r="CJ26" s="503"/>
      <c r="CK26" s="503"/>
      <c r="CL26" s="503"/>
      <c r="CM26" s="503"/>
      <c r="CN26" s="503"/>
      <c r="CO26" s="503"/>
      <c r="CP26" s="503"/>
      <c r="CQ26" s="503"/>
      <c r="CR26" s="503"/>
      <c r="CS26" s="504"/>
      <c r="CT26" s="390"/>
      <c r="CU26" s="391"/>
      <c r="CV26" s="391"/>
      <c r="CW26" s="391"/>
      <c r="CX26" s="391"/>
      <c r="CY26" s="391"/>
      <c r="CZ26" s="391"/>
      <c r="DA26" s="392"/>
      <c r="DB26" s="390"/>
      <c r="DC26" s="391"/>
      <c r="DD26" s="391"/>
      <c r="DE26" s="391"/>
      <c r="DF26" s="391"/>
      <c r="DG26" s="391"/>
      <c r="DH26" s="391"/>
      <c r="DI26" s="392"/>
    </row>
    <row r="27" spans="1:113" ht="18.75" customHeight="1" thickBot="1" x14ac:dyDescent="0.25">
      <c r="A27" s="181"/>
      <c r="B27" s="533"/>
      <c r="C27" s="534"/>
      <c r="D27" s="535"/>
      <c r="E27" s="443" t="s">
        <v>179</v>
      </c>
      <c r="F27" s="423"/>
      <c r="G27" s="423"/>
      <c r="H27" s="423"/>
      <c r="I27" s="423"/>
      <c r="J27" s="423"/>
      <c r="K27" s="424"/>
      <c r="L27" s="444">
        <v>1</v>
      </c>
      <c r="M27" s="445"/>
      <c r="N27" s="445"/>
      <c r="O27" s="445"/>
      <c r="P27" s="487"/>
      <c r="Q27" s="444">
        <v>2400</v>
      </c>
      <c r="R27" s="445"/>
      <c r="S27" s="445"/>
      <c r="T27" s="445"/>
      <c r="U27" s="445"/>
      <c r="V27" s="487"/>
      <c r="W27" s="546"/>
      <c r="X27" s="534"/>
      <c r="Y27" s="535"/>
      <c r="Z27" s="443" t="s">
        <v>180</v>
      </c>
      <c r="AA27" s="423"/>
      <c r="AB27" s="423"/>
      <c r="AC27" s="423"/>
      <c r="AD27" s="423"/>
      <c r="AE27" s="423"/>
      <c r="AF27" s="423"/>
      <c r="AG27" s="424"/>
      <c r="AH27" s="444" t="s">
        <v>173</v>
      </c>
      <c r="AI27" s="445"/>
      <c r="AJ27" s="445"/>
      <c r="AK27" s="445"/>
      <c r="AL27" s="487"/>
      <c r="AM27" s="444" t="s">
        <v>178</v>
      </c>
      <c r="AN27" s="445"/>
      <c r="AO27" s="445"/>
      <c r="AP27" s="445"/>
      <c r="AQ27" s="445"/>
      <c r="AR27" s="487"/>
      <c r="AS27" s="444" t="s">
        <v>136</v>
      </c>
      <c r="AT27" s="445"/>
      <c r="AU27" s="445"/>
      <c r="AV27" s="445"/>
      <c r="AW27" s="445"/>
      <c r="AX27" s="446"/>
      <c r="AY27" s="488" t="s">
        <v>181</v>
      </c>
      <c r="AZ27" s="489"/>
      <c r="BA27" s="489"/>
      <c r="BB27" s="489"/>
      <c r="BC27" s="489"/>
      <c r="BD27" s="489"/>
      <c r="BE27" s="489"/>
      <c r="BF27" s="489"/>
      <c r="BG27" s="489"/>
      <c r="BH27" s="489"/>
      <c r="BI27" s="489"/>
      <c r="BJ27" s="489"/>
      <c r="BK27" s="489"/>
      <c r="BL27" s="489"/>
      <c r="BM27" s="490"/>
      <c r="BN27" s="569" t="s">
        <v>173</v>
      </c>
      <c r="BO27" s="570"/>
      <c r="BP27" s="570"/>
      <c r="BQ27" s="570"/>
      <c r="BR27" s="570"/>
      <c r="BS27" s="570"/>
      <c r="BT27" s="570"/>
      <c r="BU27" s="571"/>
      <c r="BV27" s="569" t="s">
        <v>173</v>
      </c>
      <c r="BW27" s="570"/>
      <c r="BX27" s="570"/>
      <c r="BY27" s="570"/>
      <c r="BZ27" s="570"/>
      <c r="CA27" s="570"/>
      <c r="CB27" s="570"/>
      <c r="CC27" s="571"/>
      <c r="CD27" s="196"/>
      <c r="CE27" s="503"/>
      <c r="CF27" s="503"/>
      <c r="CG27" s="503"/>
      <c r="CH27" s="503"/>
      <c r="CI27" s="503"/>
      <c r="CJ27" s="503"/>
      <c r="CK27" s="503"/>
      <c r="CL27" s="503"/>
      <c r="CM27" s="503"/>
      <c r="CN27" s="503"/>
      <c r="CO27" s="503"/>
      <c r="CP27" s="503"/>
      <c r="CQ27" s="503"/>
      <c r="CR27" s="503"/>
      <c r="CS27" s="504"/>
      <c r="CT27" s="390"/>
      <c r="CU27" s="391"/>
      <c r="CV27" s="391"/>
      <c r="CW27" s="391"/>
      <c r="CX27" s="391"/>
      <c r="CY27" s="391"/>
      <c r="CZ27" s="391"/>
      <c r="DA27" s="392"/>
      <c r="DB27" s="390"/>
      <c r="DC27" s="391"/>
      <c r="DD27" s="391"/>
      <c r="DE27" s="391"/>
      <c r="DF27" s="391"/>
      <c r="DG27" s="391"/>
      <c r="DH27" s="391"/>
      <c r="DI27" s="392"/>
    </row>
    <row r="28" spans="1:113" ht="18.75" customHeight="1" x14ac:dyDescent="0.2">
      <c r="A28" s="181"/>
      <c r="B28" s="533"/>
      <c r="C28" s="534"/>
      <c r="D28" s="535"/>
      <c r="E28" s="443" t="s">
        <v>182</v>
      </c>
      <c r="F28" s="423"/>
      <c r="G28" s="423"/>
      <c r="H28" s="423"/>
      <c r="I28" s="423"/>
      <c r="J28" s="423"/>
      <c r="K28" s="424"/>
      <c r="L28" s="444">
        <v>1</v>
      </c>
      <c r="M28" s="445"/>
      <c r="N28" s="445"/>
      <c r="O28" s="445"/>
      <c r="P28" s="487"/>
      <c r="Q28" s="444">
        <v>1950</v>
      </c>
      <c r="R28" s="445"/>
      <c r="S28" s="445"/>
      <c r="T28" s="445"/>
      <c r="U28" s="445"/>
      <c r="V28" s="487"/>
      <c r="W28" s="546"/>
      <c r="X28" s="534"/>
      <c r="Y28" s="535"/>
      <c r="Z28" s="443" t="s">
        <v>183</v>
      </c>
      <c r="AA28" s="423"/>
      <c r="AB28" s="423"/>
      <c r="AC28" s="423"/>
      <c r="AD28" s="423"/>
      <c r="AE28" s="423"/>
      <c r="AF28" s="423"/>
      <c r="AG28" s="424"/>
      <c r="AH28" s="444" t="s">
        <v>178</v>
      </c>
      <c r="AI28" s="445"/>
      <c r="AJ28" s="445"/>
      <c r="AK28" s="445"/>
      <c r="AL28" s="487"/>
      <c r="AM28" s="444" t="s">
        <v>136</v>
      </c>
      <c r="AN28" s="445"/>
      <c r="AO28" s="445"/>
      <c r="AP28" s="445"/>
      <c r="AQ28" s="445"/>
      <c r="AR28" s="487"/>
      <c r="AS28" s="444" t="s">
        <v>173</v>
      </c>
      <c r="AT28" s="445"/>
      <c r="AU28" s="445"/>
      <c r="AV28" s="445"/>
      <c r="AW28" s="445"/>
      <c r="AX28" s="446"/>
      <c r="AY28" s="572" t="s">
        <v>184</v>
      </c>
      <c r="AZ28" s="573"/>
      <c r="BA28" s="573"/>
      <c r="BB28" s="574"/>
      <c r="BC28" s="353" t="s">
        <v>47</v>
      </c>
      <c r="BD28" s="354"/>
      <c r="BE28" s="354"/>
      <c r="BF28" s="354"/>
      <c r="BG28" s="354"/>
      <c r="BH28" s="354"/>
      <c r="BI28" s="354"/>
      <c r="BJ28" s="354"/>
      <c r="BK28" s="354"/>
      <c r="BL28" s="354"/>
      <c r="BM28" s="355"/>
      <c r="BN28" s="356">
        <v>972197</v>
      </c>
      <c r="BO28" s="357"/>
      <c r="BP28" s="357"/>
      <c r="BQ28" s="357"/>
      <c r="BR28" s="357"/>
      <c r="BS28" s="357"/>
      <c r="BT28" s="357"/>
      <c r="BU28" s="358"/>
      <c r="BV28" s="356">
        <v>972197</v>
      </c>
      <c r="BW28" s="357"/>
      <c r="BX28" s="357"/>
      <c r="BY28" s="357"/>
      <c r="BZ28" s="357"/>
      <c r="CA28" s="357"/>
      <c r="CB28" s="357"/>
      <c r="CC28" s="358"/>
      <c r="CD28" s="194"/>
      <c r="CE28" s="503"/>
      <c r="CF28" s="503"/>
      <c r="CG28" s="503"/>
      <c r="CH28" s="503"/>
      <c r="CI28" s="503"/>
      <c r="CJ28" s="503"/>
      <c r="CK28" s="503"/>
      <c r="CL28" s="503"/>
      <c r="CM28" s="503"/>
      <c r="CN28" s="503"/>
      <c r="CO28" s="503"/>
      <c r="CP28" s="503"/>
      <c r="CQ28" s="503"/>
      <c r="CR28" s="503"/>
      <c r="CS28" s="504"/>
      <c r="CT28" s="390"/>
      <c r="CU28" s="391"/>
      <c r="CV28" s="391"/>
      <c r="CW28" s="391"/>
      <c r="CX28" s="391"/>
      <c r="CY28" s="391"/>
      <c r="CZ28" s="391"/>
      <c r="DA28" s="392"/>
      <c r="DB28" s="390"/>
      <c r="DC28" s="391"/>
      <c r="DD28" s="391"/>
      <c r="DE28" s="391"/>
      <c r="DF28" s="391"/>
      <c r="DG28" s="391"/>
      <c r="DH28" s="391"/>
      <c r="DI28" s="392"/>
    </row>
    <row r="29" spans="1:113" ht="18.75" customHeight="1" x14ac:dyDescent="0.2">
      <c r="A29" s="181"/>
      <c r="B29" s="533"/>
      <c r="C29" s="534"/>
      <c r="D29" s="535"/>
      <c r="E29" s="443" t="s">
        <v>185</v>
      </c>
      <c r="F29" s="423"/>
      <c r="G29" s="423"/>
      <c r="H29" s="423"/>
      <c r="I29" s="423"/>
      <c r="J29" s="423"/>
      <c r="K29" s="424"/>
      <c r="L29" s="444">
        <v>6</v>
      </c>
      <c r="M29" s="445"/>
      <c r="N29" s="445"/>
      <c r="O29" s="445"/>
      <c r="P29" s="487"/>
      <c r="Q29" s="444">
        <v>1760</v>
      </c>
      <c r="R29" s="445"/>
      <c r="S29" s="445"/>
      <c r="T29" s="445"/>
      <c r="U29" s="445"/>
      <c r="V29" s="487"/>
      <c r="W29" s="547"/>
      <c r="X29" s="548"/>
      <c r="Y29" s="549"/>
      <c r="Z29" s="443" t="s">
        <v>186</v>
      </c>
      <c r="AA29" s="423"/>
      <c r="AB29" s="423"/>
      <c r="AC29" s="423"/>
      <c r="AD29" s="423"/>
      <c r="AE29" s="423"/>
      <c r="AF29" s="423"/>
      <c r="AG29" s="424"/>
      <c r="AH29" s="444">
        <v>117</v>
      </c>
      <c r="AI29" s="445"/>
      <c r="AJ29" s="445"/>
      <c r="AK29" s="445"/>
      <c r="AL29" s="487"/>
      <c r="AM29" s="444">
        <v>352170</v>
      </c>
      <c r="AN29" s="445"/>
      <c r="AO29" s="445"/>
      <c r="AP29" s="445"/>
      <c r="AQ29" s="445"/>
      <c r="AR29" s="487"/>
      <c r="AS29" s="444">
        <v>3010</v>
      </c>
      <c r="AT29" s="445"/>
      <c r="AU29" s="445"/>
      <c r="AV29" s="445"/>
      <c r="AW29" s="445"/>
      <c r="AX29" s="446"/>
      <c r="AY29" s="575"/>
      <c r="AZ29" s="576"/>
      <c r="BA29" s="576"/>
      <c r="BB29" s="577"/>
      <c r="BC29" s="427" t="s">
        <v>187</v>
      </c>
      <c r="BD29" s="428"/>
      <c r="BE29" s="428"/>
      <c r="BF29" s="428"/>
      <c r="BG29" s="428"/>
      <c r="BH29" s="428"/>
      <c r="BI29" s="428"/>
      <c r="BJ29" s="428"/>
      <c r="BK29" s="428"/>
      <c r="BL29" s="428"/>
      <c r="BM29" s="429"/>
      <c r="BN29" s="393">
        <v>474164</v>
      </c>
      <c r="BO29" s="394"/>
      <c r="BP29" s="394"/>
      <c r="BQ29" s="394"/>
      <c r="BR29" s="394"/>
      <c r="BS29" s="394"/>
      <c r="BT29" s="394"/>
      <c r="BU29" s="395"/>
      <c r="BV29" s="393">
        <v>414541</v>
      </c>
      <c r="BW29" s="394"/>
      <c r="BX29" s="394"/>
      <c r="BY29" s="394"/>
      <c r="BZ29" s="394"/>
      <c r="CA29" s="394"/>
      <c r="CB29" s="394"/>
      <c r="CC29" s="395"/>
      <c r="CD29" s="196"/>
      <c r="CE29" s="503"/>
      <c r="CF29" s="503"/>
      <c r="CG29" s="503"/>
      <c r="CH29" s="503"/>
      <c r="CI29" s="503"/>
      <c r="CJ29" s="503"/>
      <c r="CK29" s="503"/>
      <c r="CL29" s="503"/>
      <c r="CM29" s="503"/>
      <c r="CN29" s="503"/>
      <c r="CO29" s="503"/>
      <c r="CP29" s="503"/>
      <c r="CQ29" s="503"/>
      <c r="CR29" s="503"/>
      <c r="CS29" s="504"/>
      <c r="CT29" s="390"/>
      <c r="CU29" s="391"/>
      <c r="CV29" s="391"/>
      <c r="CW29" s="391"/>
      <c r="CX29" s="391"/>
      <c r="CY29" s="391"/>
      <c r="CZ29" s="391"/>
      <c r="DA29" s="392"/>
      <c r="DB29" s="390"/>
      <c r="DC29" s="391"/>
      <c r="DD29" s="391"/>
      <c r="DE29" s="391"/>
      <c r="DF29" s="391"/>
      <c r="DG29" s="391"/>
      <c r="DH29" s="391"/>
      <c r="DI29" s="392"/>
    </row>
    <row r="30" spans="1:113" ht="18.75" customHeight="1" thickBot="1" x14ac:dyDescent="0.25">
      <c r="A30" s="181"/>
      <c r="B30" s="536"/>
      <c r="C30" s="537"/>
      <c r="D30" s="538"/>
      <c r="E30" s="447"/>
      <c r="F30" s="448"/>
      <c r="G30" s="448"/>
      <c r="H30" s="448"/>
      <c r="I30" s="448"/>
      <c r="J30" s="448"/>
      <c r="K30" s="449"/>
      <c r="L30" s="550"/>
      <c r="M30" s="551"/>
      <c r="N30" s="551"/>
      <c r="O30" s="551"/>
      <c r="P30" s="552"/>
      <c r="Q30" s="550"/>
      <c r="R30" s="551"/>
      <c r="S30" s="551"/>
      <c r="T30" s="551"/>
      <c r="U30" s="551"/>
      <c r="V30" s="552"/>
      <c r="W30" s="553" t="s">
        <v>188</v>
      </c>
      <c r="X30" s="554"/>
      <c r="Y30" s="554"/>
      <c r="Z30" s="554"/>
      <c r="AA30" s="554"/>
      <c r="AB30" s="554"/>
      <c r="AC30" s="554"/>
      <c r="AD30" s="554"/>
      <c r="AE30" s="554"/>
      <c r="AF30" s="554"/>
      <c r="AG30" s="555"/>
      <c r="AH30" s="512">
        <v>93.9</v>
      </c>
      <c r="AI30" s="513"/>
      <c r="AJ30" s="513"/>
      <c r="AK30" s="513"/>
      <c r="AL30" s="513"/>
      <c r="AM30" s="513"/>
      <c r="AN30" s="513"/>
      <c r="AO30" s="513"/>
      <c r="AP30" s="513"/>
      <c r="AQ30" s="513"/>
      <c r="AR30" s="513"/>
      <c r="AS30" s="513"/>
      <c r="AT30" s="513"/>
      <c r="AU30" s="513"/>
      <c r="AV30" s="513"/>
      <c r="AW30" s="513"/>
      <c r="AX30" s="515"/>
      <c r="AY30" s="578"/>
      <c r="AZ30" s="579"/>
      <c r="BA30" s="579"/>
      <c r="BB30" s="580"/>
      <c r="BC30" s="566" t="s">
        <v>49</v>
      </c>
      <c r="BD30" s="567"/>
      <c r="BE30" s="567"/>
      <c r="BF30" s="567"/>
      <c r="BG30" s="567"/>
      <c r="BH30" s="567"/>
      <c r="BI30" s="567"/>
      <c r="BJ30" s="567"/>
      <c r="BK30" s="567"/>
      <c r="BL30" s="567"/>
      <c r="BM30" s="568"/>
      <c r="BN30" s="569">
        <v>1237490</v>
      </c>
      <c r="BO30" s="570"/>
      <c r="BP30" s="570"/>
      <c r="BQ30" s="570"/>
      <c r="BR30" s="570"/>
      <c r="BS30" s="570"/>
      <c r="BT30" s="570"/>
      <c r="BU30" s="571"/>
      <c r="BV30" s="569">
        <v>1167538</v>
      </c>
      <c r="BW30" s="570"/>
      <c r="BX30" s="570"/>
      <c r="BY30" s="570"/>
      <c r="BZ30" s="570"/>
      <c r="CA30" s="570"/>
      <c r="CB30" s="570"/>
      <c r="CC30" s="57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181" t="s">
        <v>189</v>
      </c>
      <c r="D32" s="181"/>
      <c r="E32" s="181"/>
      <c r="U32" s="180" t="s">
        <v>190</v>
      </c>
      <c r="AM32" s="180" t="s">
        <v>191</v>
      </c>
      <c r="BE32" s="180" t="s">
        <v>192</v>
      </c>
      <c r="BW32" s="180" t="s">
        <v>193</v>
      </c>
      <c r="CO32" s="180" t="s">
        <v>194</v>
      </c>
      <c r="DI32" s="204"/>
    </row>
    <row r="33" spans="1:113" ht="13.5" customHeight="1" x14ac:dyDescent="0.2">
      <c r="A33" s="181"/>
      <c r="B33" s="205"/>
      <c r="C33" s="417" t="s">
        <v>195</v>
      </c>
      <c r="D33" s="417"/>
      <c r="E33" s="382" t="s">
        <v>196</v>
      </c>
      <c r="F33" s="382"/>
      <c r="G33" s="382"/>
      <c r="H33" s="382"/>
      <c r="I33" s="382"/>
      <c r="J33" s="382"/>
      <c r="K33" s="382"/>
      <c r="L33" s="382"/>
      <c r="M33" s="382"/>
      <c r="N33" s="382"/>
      <c r="O33" s="382"/>
      <c r="P33" s="382"/>
      <c r="Q33" s="382"/>
      <c r="R33" s="382"/>
      <c r="S33" s="382"/>
      <c r="T33" s="206"/>
      <c r="U33" s="417" t="s">
        <v>197</v>
      </c>
      <c r="V33" s="417"/>
      <c r="W33" s="382" t="s">
        <v>198</v>
      </c>
      <c r="X33" s="382"/>
      <c r="Y33" s="382"/>
      <c r="Z33" s="382"/>
      <c r="AA33" s="382"/>
      <c r="AB33" s="382"/>
      <c r="AC33" s="382"/>
      <c r="AD33" s="382"/>
      <c r="AE33" s="382"/>
      <c r="AF33" s="382"/>
      <c r="AG33" s="382"/>
      <c r="AH33" s="382"/>
      <c r="AI33" s="382"/>
      <c r="AJ33" s="382"/>
      <c r="AK33" s="382"/>
      <c r="AL33" s="206"/>
      <c r="AM33" s="417" t="s">
        <v>195</v>
      </c>
      <c r="AN33" s="417"/>
      <c r="AO33" s="382" t="s">
        <v>196</v>
      </c>
      <c r="AP33" s="382"/>
      <c r="AQ33" s="382"/>
      <c r="AR33" s="382"/>
      <c r="AS33" s="382"/>
      <c r="AT33" s="382"/>
      <c r="AU33" s="382"/>
      <c r="AV33" s="382"/>
      <c r="AW33" s="382"/>
      <c r="AX33" s="382"/>
      <c r="AY33" s="382"/>
      <c r="AZ33" s="382"/>
      <c r="BA33" s="382"/>
      <c r="BB33" s="382"/>
      <c r="BC33" s="382"/>
      <c r="BD33" s="207"/>
      <c r="BE33" s="382" t="s">
        <v>199</v>
      </c>
      <c r="BF33" s="382"/>
      <c r="BG33" s="382" t="s">
        <v>200</v>
      </c>
      <c r="BH33" s="382"/>
      <c r="BI33" s="382"/>
      <c r="BJ33" s="382"/>
      <c r="BK33" s="382"/>
      <c r="BL33" s="382"/>
      <c r="BM33" s="382"/>
      <c r="BN33" s="382"/>
      <c r="BO33" s="382"/>
      <c r="BP33" s="382"/>
      <c r="BQ33" s="382"/>
      <c r="BR33" s="382"/>
      <c r="BS33" s="382"/>
      <c r="BT33" s="382"/>
      <c r="BU33" s="382"/>
      <c r="BV33" s="207"/>
      <c r="BW33" s="417" t="s">
        <v>199</v>
      </c>
      <c r="BX33" s="417"/>
      <c r="BY33" s="382" t="s">
        <v>201</v>
      </c>
      <c r="BZ33" s="382"/>
      <c r="CA33" s="382"/>
      <c r="CB33" s="382"/>
      <c r="CC33" s="382"/>
      <c r="CD33" s="382"/>
      <c r="CE33" s="382"/>
      <c r="CF33" s="382"/>
      <c r="CG33" s="382"/>
      <c r="CH33" s="382"/>
      <c r="CI33" s="382"/>
      <c r="CJ33" s="382"/>
      <c r="CK33" s="382"/>
      <c r="CL33" s="382"/>
      <c r="CM33" s="382"/>
      <c r="CN33" s="206"/>
      <c r="CO33" s="417" t="s">
        <v>195</v>
      </c>
      <c r="CP33" s="417"/>
      <c r="CQ33" s="382" t="s">
        <v>202</v>
      </c>
      <c r="CR33" s="382"/>
      <c r="CS33" s="382"/>
      <c r="CT33" s="382"/>
      <c r="CU33" s="382"/>
      <c r="CV33" s="382"/>
      <c r="CW33" s="382"/>
      <c r="CX33" s="382"/>
      <c r="CY33" s="382"/>
      <c r="CZ33" s="382"/>
      <c r="DA33" s="382"/>
      <c r="DB33" s="382"/>
      <c r="DC33" s="382"/>
      <c r="DD33" s="382"/>
      <c r="DE33" s="382"/>
      <c r="DF33" s="206"/>
      <c r="DG33" s="581" t="s">
        <v>203</v>
      </c>
      <c r="DH33" s="581"/>
      <c r="DI33" s="208"/>
    </row>
    <row r="34" spans="1:113" ht="32.25" customHeight="1" x14ac:dyDescent="0.2">
      <c r="A34" s="181"/>
      <c r="B34" s="205"/>
      <c r="C34" s="582">
        <f>IF(E34="","",1)</f>
        <v>1</v>
      </c>
      <c r="D34" s="582"/>
      <c r="E34" s="583" t="str">
        <f>IF('各会計、関係団体の財政状況及び健全化判断比率'!B7="","",'各会計、関係団体の財政状況及び健全化判断比率'!B7)</f>
        <v>一般会計</v>
      </c>
      <c r="F34" s="583"/>
      <c r="G34" s="583"/>
      <c r="H34" s="583"/>
      <c r="I34" s="583"/>
      <c r="J34" s="583"/>
      <c r="K34" s="583"/>
      <c r="L34" s="583"/>
      <c r="M34" s="583"/>
      <c r="N34" s="583"/>
      <c r="O34" s="583"/>
      <c r="P34" s="583"/>
      <c r="Q34" s="583"/>
      <c r="R34" s="583"/>
      <c r="S34" s="583"/>
      <c r="T34" s="181"/>
      <c r="U34" s="582">
        <f>IF(W34="","",MAX(C34:D43)+1)</f>
        <v>4</v>
      </c>
      <c r="V34" s="582"/>
      <c r="W34" s="583" t="str">
        <f>IF('各会計、関係団体の財政状況及び健全化判断比率'!B28="","",'各会計、関係団体の財政状況及び健全化判断比率'!B28)</f>
        <v>国民健康保険特別会計</v>
      </c>
      <c r="X34" s="583"/>
      <c r="Y34" s="583"/>
      <c r="Z34" s="583"/>
      <c r="AA34" s="583"/>
      <c r="AB34" s="583"/>
      <c r="AC34" s="583"/>
      <c r="AD34" s="583"/>
      <c r="AE34" s="583"/>
      <c r="AF34" s="583"/>
      <c r="AG34" s="583"/>
      <c r="AH34" s="583"/>
      <c r="AI34" s="583"/>
      <c r="AJ34" s="583"/>
      <c r="AK34" s="583"/>
      <c r="AL34" s="181"/>
      <c r="AM34" s="582" t="str">
        <f>IF(AO34="","",MAX(C34:D43,U34:V43)+1)</f>
        <v/>
      </c>
      <c r="AN34" s="582"/>
      <c r="AO34" s="583"/>
      <c r="AP34" s="583"/>
      <c r="AQ34" s="583"/>
      <c r="AR34" s="583"/>
      <c r="AS34" s="583"/>
      <c r="AT34" s="583"/>
      <c r="AU34" s="583"/>
      <c r="AV34" s="583"/>
      <c r="AW34" s="583"/>
      <c r="AX34" s="583"/>
      <c r="AY34" s="583"/>
      <c r="AZ34" s="583"/>
      <c r="BA34" s="583"/>
      <c r="BB34" s="583"/>
      <c r="BC34" s="583"/>
      <c r="BD34" s="181"/>
      <c r="BE34" s="582">
        <f>IF(BG34="","",MAX(C34:D43,U34:V43,AM34:AN43)+1)</f>
        <v>8</v>
      </c>
      <c r="BF34" s="582"/>
      <c r="BG34" s="583" t="str">
        <f>IF('各会計、関係団体の財政状況及び健全化判断比率'!B32="","",'各会計、関係団体の財政状況及び健全化判断比率'!B32)</f>
        <v>簡易水道事業特別会計</v>
      </c>
      <c r="BH34" s="583"/>
      <c r="BI34" s="583"/>
      <c r="BJ34" s="583"/>
      <c r="BK34" s="583"/>
      <c r="BL34" s="583"/>
      <c r="BM34" s="583"/>
      <c r="BN34" s="583"/>
      <c r="BO34" s="583"/>
      <c r="BP34" s="583"/>
      <c r="BQ34" s="583"/>
      <c r="BR34" s="583"/>
      <c r="BS34" s="583"/>
      <c r="BT34" s="583"/>
      <c r="BU34" s="583"/>
      <c r="BV34" s="181"/>
      <c r="BW34" s="582">
        <f>IF(BY34="","",MAX(C34:D43,U34:V43,AM34:AN43,BE34:BF43)+1)</f>
        <v>10</v>
      </c>
      <c r="BX34" s="582"/>
      <c r="BY34" s="583" t="str">
        <f>IF('各会計、関係団体の財政状況及び健全化判断比率'!B68="","",'各会計、関係団体の財政状況及び健全化判断比率'!B68)</f>
        <v>東京都島嶼町村一部事務組合</v>
      </c>
      <c r="BZ34" s="583"/>
      <c r="CA34" s="583"/>
      <c r="CB34" s="583"/>
      <c r="CC34" s="583"/>
      <c r="CD34" s="583"/>
      <c r="CE34" s="583"/>
      <c r="CF34" s="583"/>
      <c r="CG34" s="583"/>
      <c r="CH34" s="583"/>
      <c r="CI34" s="583"/>
      <c r="CJ34" s="583"/>
      <c r="CK34" s="583"/>
      <c r="CL34" s="583"/>
      <c r="CM34" s="583"/>
      <c r="CN34" s="181"/>
      <c r="CO34" s="582">
        <f>IF(CQ34="","",MAX(C34:D43,U34:V43,AM34:AN43,BE34:BF43,BW34:BX43)+1)</f>
        <v>17</v>
      </c>
      <c r="CP34" s="582"/>
      <c r="CQ34" s="583" t="str">
        <f>IF('各会計、関係団体の財政状況及び健全化判断比率'!BS7="","",'各会計、関係団体の財政状況及び健全化判断比率'!BS7)</f>
        <v>小笠原ラム・リキュール株式会社</v>
      </c>
      <c r="CR34" s="583"/>
      <c r="CS34" s="583"/>
      <c r="CT34" s="583"/>
      <c r="CU34" s="583"/>
      <c r="CV34" s="583"/>
      <c r="CW34" s="583"/>
      <c r="CX34" s="583"/>
      <c r="CY34" s="583"/>
      <c r="CZ34" s="583"/>
      <c r="DA34" s="583"/>
      <c r="DB34" s="583"/>
      <c r="DC34" s="583"/>
      <c r="DD34" s="583"/>
      <c r="DE34" s="583"/>
      <c r="DG34" s="584" t="str">
        <f>IF('各会計、関係団体の財政状況及び健全化判断比率'!BR7="","",'各会計、関係団体の財政状況及び健全化判断比率'!BR7)</f>
        <v/>
      </c>
      <c r="DH34" s="584"/>
      <c r="DI34" s="208"/>
    </row>
    <row r="35" spans="1:113" ht="32.25" customHeight="1" x14ac:dyDescent="0.2">
      <c r="A35" s="181"/>
      <c r="B35" s="205"/>
      <c r="C35" s="582">
        <f>IF(E35="","",C34+1)</f>
        <v>2</v>
      </c>
      <c r="D35" s="582"/>
      <c r="E35" s="583" t="str">
        <f>IF('各会計、関係団体の財政状況及び健全化判断比率'!B8="","",'各会計、関係団体の財政状況及び健全化判断比率'!B8)</f>
        <v>宅地造成事業特別会計</v>
      </c>
      <c r="F35" s="583"/>
      <c r="G35" s="583"/>
      <c r="H35" s="583"/>
      <c r="I35" s="583"/>
      <c r="J35" s="583"/>
      <c r="K35" s="583"/>
      <c r="L35" s="583"/>
      <c r="M35" s="583"/>
      <c r="N35" s="583"/>
      <c r="O35" s="583"/>
      <c r="P35" s="583"/>
      <c r="Q35" s="583"/>
      <c r="R35" s="583"/>
      <c r="S35" s="583"/>
      <c r="T35" s="181"/>
      <c r="U35" s="582">
        <f>IF(W35="","",U34+1)</f>
        <v>5</v>
      </c>
      <c r="V35" s="582"/>
      <c r="W35" s="583" t="str">
        <f>IF('各会計、関係団体の財政状況及び健全化判断比率'!B29="","",'各会計、関係団体の財政状況及び健全化判断比率'!B29)</f>
        <v>介護保険（保険事業勘定）特別会計</v>
      </c>
      <c r="X35" s="583"/>
      <c r="Y35" s="583"/>
      <c r="Z35" s="583"/>
      <c r="AA35" s="583"/>
      <c r="AB35" s="583"/>
      <c r="AC35" s="583"/>
      <c r="AD35" s="583"/>
      <c r="AE35" s="583"/>
      <c r="AF35" s="583"/>
      <c r="AG35" s="583"/>
      <c r="AH35" s="583"/>
      <c r="AI35" s="583"/>
      <c r="AJ35" s="583"/>
      <c r="AK35" s="583"/>
      <c r="AL35" s="181"/>
      <c r="AM35" s="582" t="str">
        <f t="shared" ref="AM35:AM43" si="0">IF(AO35="","",AM34+1)</f>
        <v/>
      </c>
      <c r="AN35" s="582"/>
      <c r="AO35" s="583"/>
      <c r="AP35" s="583"/>
      <c r="AQ35" s="583"/>
      <c r="AR35" s="583"/>
      <c r="AS35" s="583"/>
      <c r="AT35" s="583"/>
      <c r="AU35" s="583"/>
      <c r="AV35" s="583"/>
      <c r="AW35" s="583"/>
      <c r="AX35" s="583"/>
      <c r="AY35" s="583"/>
      <c r="AZ35" s="583"/>
      <c r="BA35" s="583"/>
      <c r="BB35" s="583"/>
      <c r="BC35" s="583"/>
      <c r="BD35" s="181"/>
      <c r="BE35" s="582">
        <f t="shared" ref="BE35:BE43" si="1">IF(BG35="","",BE34+1)</f>
        <v>9</v>
      </c>
      <c r="BF35" s="582"/>
      <c r="BG35" s="583" t="str">
        <f>IF('各会計、関係団体の財政状況及び健全化判断比率'!B33="","",'各会計、関係団体の財政状況及び健全化判断比率'!B33)</f>
        <v>浄化槽事業特別会計</v>
      </c>
      <c r="BH35" s="583"/>
      <c r="BI35" s="583"/>
      <c r="BJ35" s="583"/>
      <c r="BK35" s="583"/>
      <c r="BL35" s="583"/>
      <c r="BM35" s="583"/>
      <c r="BN35" s="583"/>
      <c r="BO35" s="583"/>
      <c r="BP35" s="583"/>
      <c r="BQ35" s="583"/>
      <c r="BR35" s="583"/>
      <c r="BS35" s="583"/>
      <c r="BT35" s="583"/>
      <c r="BU35" s="583"/>
      <c r="BV35" s="181"/>
      <c r="BW35" s="582">
        <f t="shared" ref="BW35:BW43" si="2">IF(BY35="","",BW34+1)</f>
        <v>11</v>
      </c>
      <c r="BX35" s="582"/>
      <c r="BY35" s="583" t="str">
        <f>IF('各会計、関係団体の財政状況及び健全化判断比率'!B69="","",'各会計、関係団体の財政状況及び健全化判断比率'!B69)</f>
        <v>東京都市町村職員退職手当組合</v>
      </c>
      <c r="BZ35" s="583"/>
      <c r="CA35" s="583"/>
      <c r="CB35" s="583"/>
      <c r="CC35" s="583"/>
      <c r="CD35" s="583"/>
      <c r="CE35" s="583"/>
      <c r="CF35" s="583"/>
      <c r="CG35" s="583"/>
      <c r="CH35" s="583"/>
      <c r="CI35" s="583"/>
      <c r="CJ35" s="583"/>
      <c r="CK35" s="583"/>
      <c r="CL35" s="583"/>
      <c r="CM35" s="583"/>
      <c r="CN35" s="181"/>
      <c r="CO35" s="582" t="str">
        <f t="shared" ref="CO35:CO43" si="3">IF(CQ35="","",CO34+1)</f>
        <v/>
      </c>
      <c r="CP35" s="582"/>
      <c r="CQ35" s="583" t="str">
        <f>IF('各会計、関係団体の財政状況及び健全化判断比率'!BS8="","",'各会計、関係団体の財政状況及び健全化判断比率'!BS8)</f>
        <v/>
      </c>
      <c r="CR35" s="583"/>
      <c r="CS35" s="583"/>
      <c r="CT35" s="583"/>
      <c r="CU35" s="583"/>
      <c r="CV35" s="583"/>
      <c r="CW35" s="583"/>
      <c r="CX35" s="583"/>
      <c r="CY35" s="583"/>
      <c r="CZ35" s="583"/>
      <c r="DA35" s="583"/>
      <c r="DB35" s="583"/>
      <c r="DC35" s="583"/>
      <c r="DD35" s="583"/>
      <c r="DE35" s="583"/>
      <c r="DG35" s="584" t="str">
        <f>IF('各会計、関係団体の財政状況及び健全化判断比率'!BR8="","",'各会計、関係団体の財政状況及び健全化判断比率'!BR8)</f>
        <v/>
      </c>
      <c r="DH35" s="584"/>
      <c r="DI35" s="208"/>
    </row>
    <row r="36" spans="1:113" ht="32.25" customHeight="1" x14ac:dyDescent="0.2">
      <c r="A36" s="181"/>
      <c r="B36" s="205"/>
      <c r="C36" s="582">
        <f>IF(E36="","",C35+1)</f>
        <v>3</v>
      </c>
      <c r="D36" s="582"/>
      <c r="E36" s="583" t="str">
        <f>IF('各会計、関係団体の財政状況及び健全化判断比率'!B9="","",'各会計、関係団体の財政状況及び健全化判断比率'!B9)</f>
        <v>下水道事業特別会計</v>
      </c>
      <c r="F36" s="583"/>
      <c r="G36" s="583"/>
      <c r="H36" s="583"/>
      <c r="I36" s="583"/>
      <c r="J36" s="583"/>
      <c r="K36" s="583"/>
      <c r="L36" s="583"/>
      <c r="M36" s="583"/>
      <c r="N36" s="583"/>
      <c r="O36" s="583"/>
      <c r="P36" s="583"/>
      <c r="Q36" s="583"/>
      <c r="R36" s="583"/>
      <c r="S36" s="583"/>
      <c r="T36" s="181"/>
      <c r="U36" s="582">
        <f t="shared" ref="U36:U43" si="4">IF(W36="","",U35+1)</f>
        <v>6</v>
      </c>
      <c r="V36" s="582"/>
      <c r="W36" s="583" t="str">
        <f>IF('各会計、関係団体の財政状況及び健全化判断比率'!B30="","",'各会計、関係団体の財政状況及び健全化判断比率'!B30)</f>
        <v>介護保険（介護サービス事業勘定）特別会計</v>
      </c>
      <c r="X36" s="583"/>
      <c r="Y36" s="583"/>
      <c r="Z36" s="583"/>
      <c r="AA36" s="583"/>
      <c r="AB36" s="583"/>
      <c r="AC36" s="583"/>
      <c r="AD36" s="583"/>
      <c r="AE36" s="583"/>
      <c r="AF36" s="583"/>
      <c r="AG36" s="583"/>
      <c r="AH36" s="583"/>
      <c r="AI36" s="583"/>
      <c r="AJ36" s="583"/>
      <c r="AK36" s="583"/>
      <c r="AL36" s="181"/>
      <c r="AM36" s="582" t="str">
        <f t="shared" si="0"/>
        <v/>
      </c>
      <c r="AN36" s="582"/>
      <c r="AO36" s="583"/>
      <c r="AP36" s="583"/>
      <c r="AQ36" s="583"/>
      <c r="AR36" s="583"/>
      <c r="AS36" s="583"/>
      <c r="AT36" s="583"/>
      <c r="AU36" s="583"/>
      <c r="AV36" s="583"/>
      <c r="AW36" s="583"/>
      <c r="AX36" s="583"/>
      <c r="AY36" s="583"/>
      <c r="AZ36" s="583"/>
      <c r="BA36" s="583"/>
      <c r="BB36" s="583"/>
      <c r="BC36" s="583"/>
      <c r="BD36" s="181"/>
      <c r="BE36" s="582" t="str">
        <f t="shared" si="1"/>
        <v/>
      </c>
      <c r="BF36" s="582"/>
      <c r="BG36" s="583"/>
      <c r="BH36" s="583"/>
      <c r="BI36" s="583"/>
      <c r="BJ36" s="583"/>
      <c r="BK36" s="583"/>
      <c r="BL36" s="583"/>
      <c r="BM36" s="583"/>
      <c r="BN36" s="583"/>
      <c r="BO36" s="583"/>
      <c r="BP36" s="583"/>
      <c r="BQ36" s="583"/>
      <c r="BR36" s="583"/>
      <c r="BS36" s="583"/>
      <c r="BT36" s="583"/>
      <c r="BU36" s="583"/>
      <c r="BV36" s="181"/>
      <c r="BW36" s="582">
        <f t="shared" si="2"/>
        <v>12</v>
      </c>
      <c r="BX36" s="582"/>
      <c r="BY36" s="583" t="str">
        <f>IF('各会計、関係団体の財政状況及び健全化判断比率'!B70="","",'各会計、関係団体の財政状況及び健全化判断比率'!B70)</f>
        <v>東京都市町村議会議員公務災害補償等組合</v>
      </c>
      <c r="BZ36" s="583"/>
      <c r="CA36" s="583"/>
      <c r="CB36" s="583"/>
      <c r="CC36" s="583"/>
      <c r="CD36" s="583"/>
      <c r="CE36" s="583"/>
      <c r="CF36" s="583"/>
      <c r="CG36" s="583"/>
      <c r="CH36" s="583"/>
      <c r="CI36" s="583"/>
      <c r="CJ36" s="583"/>
      <c r="CK36" s="583"/>
      <c r="CL36" s="583"/>
      <c r="CM36" s="583"/>
      <c r="CN36" s="181"/>
      <c r="CO36" s="582" t="str">
        <f t="shared" si="3"/>
        <v/>
      </c>
      <c r="CP36" s="582"/>
      <c r="CQ36" s="583" t="str">
        <f>IF('各会計、関係団体の財政状況及び健全化判断比率'!BS9="","",'各会計、関係団体の財政状況及び健全化判断比率'!BS9)</f>
        <v/>
      </c>
      <c r="CR36" s="583"/>
      <c r="CS36" s="583"/>
      <c r="CT36" s="583"/>
      <c r="CU36" s="583"/>
      <c r="CV36" s="583"/>
      <c r="CW36" s="583"/>
      <c r="CX36" s="583"/>
      <c r="CY36" s="583"/>
      <c r="CZ36" s="583"/>
      <c r="DA36" s="583"/>
      <c r="DB36" s="583"/>
      <c r="DC36" s="583"/>
      <c r="DD36" s="583"/>
      <c r="DE36" s="583"/>
      <c r="DG36" s="584" t="str">
        <f>IF('各会計、関係団体の財政状況及び健全化判断比率'!BR9="","",'各会計、関係団体の財政状況及び健全化判断比率'!BR9)</f>
        <v/>
      </c>
      <c r="DH36" s="584"/>
      <c r="DI36" s="208"/>
    </row>
    <row r="37" spans="1:113" ht="32.25" customHeight="1" x14ac:dyDescent="0.2">
      <c r="A37" s="181"/>
      <c r="B37" s="205"/>
      <c r="C37" s="582" t="str">
        <f>IF(E37="","",C36+1)</f>
        <v/>
      </c>
      <c r="D37" s="582"/>
      <c r="E37" s="583" t="str">
        <f>IF('各会計、関係団体の財政状況及び健全化判断比率'!B10="","",'各会計、関係団体の財政状況及び健全化判断比率'!B10)</f>
        <v/>
      </c>
      <c r="F37" s="583"/>
      <c r="G37" s="583"/>
      <c r="H37" s="583"/>
      <c r="I37" s="583"/>
      <c r="J37" s="583"/>
      <c r="K37" s="583"/>
      <c r="L37" s="583"/>
      <c r="M37" s="583"/>
      <c r="N37" s="583"/>
      <c r="O37" s="583"/>
      <c r="P37" s="583"/>
      <c r="Q37" s="583"/>
      <c r="R37" s="583"/>
      <c r="S37" s="583"/>
      <c r="T37" s="181"/>
      <c r="U37" s="582">
        <f t="shared" si="4"/>
        <v>7</v>
      </c>
      <c r="V37" s="582"/>
      <c r="W37" s="583" t="str">
        <f>IF('各会計、関係団体の財政状況及び健全化判断比率'!B31="","",'各会計、関係団体の財政状況及び健全化判断比率'!B31)</f>
        <v>後期高齢者医療特別会計</v>
      </c>
      <c r="X37" s="583"/>
      <c r="Y37" s="583"/>
      <c r="Z37" s="583"/>
      <c r="AA37" s="583"/>
      <c r="AB37" s="583"/>
      <c r="AC37" s="583"/>
      <c r="AD37" s="583"/>
      <c r="AE37" s="583"/>
      <c r="AF37" s="583"/>
      <c r="AG37" s="583"/>
      <c r="AH37" s="583"/>
      <c r="AI37" s="583"/>
      <c r="AJ37" s="583"/>
      <c r="AK37" s="583"/>
      <c r="AL37" s="181"/>
      <c r="AM37" s="582" t="str">
        <f t="shared" si="0"/>
        <v/>
      </c>
      <c r="AN37" s="582"/>
      <c r="AO37" s="583"/>
      <c r="AP37" s="583"/>
      <c r="AQ37" s="583"/>
      <c r="AR37" s="583"/>
      <c r="AS37" s="583"/>
      <c r="AT37" s="583"/>
      <c r="AU37" s="583"/>
      <c r="AV37" s="583"/>
      <c r="AW37" s="583"/>
      <c r="AX37" s="583"/>
      <c r="AY37" s="583"/>
      <c r="AZ37" s="583"/>
      <c r="BA37" s="583"/>
      <c r="BB37" s="583"/>
      <c r="BC37" s="583"/>
      <c r="BD37" s="181"/>
      <c r="BE37" s="582" t="str">
        <f t="shared" si="1"/>
        <v/>
      </c>
      <c r="BF37" s="582"/>
      <c r="BG37" s="583"/>
      <c r="BH37" s="583"/>
      <c r="BI37" s="583"/>
      <c r="BJ37" s="583"/>
      <c r="BK37" s="583"/>
      <c r="BL37" s="583"/>
      <c r="BM37" s="583"/>
      <c r="BN37" s="583"/>
      <c r="BO37" s="583"/>
      <c r="BP37" s="583"/>
      <c r="BQ37" s="583"/>
      <c r="BR37" s="583"/>
      <c r="BS37" s="583"/>
      <c r="BT37" s="583"/>
      <c r="BU37" s="583"/>
      <c r="BV37" s="181"/>
      <c r="BW37" s="582">
        <f t="shared" si="2"/>
        <v>13</v>
      </c>
      <c r="BX37" s="582"/>
      <c r="BY37" s="583" t="str">
        <f>IF('各会計、関係団体の財政状況及び健全化判断比率'!B71="","",'各会計、関係団体の財政状況及び健全化判断比率'!B71)</f>
        <v>東京市町村総合事務組合（一般会計）</v>
      </c>
      <c r="BZ37" s="583"/>
      <c r="CA37" s="583"/>
      <c r="CB37" s="583"/>
      <c r="CC37" s="583"/>
      <c r="CD37" s="583"/>
      <c r="CE37" s="583"/>
      <c r="CF37" s="583"/>
      <c r="CG37" s="583"/>
      <c r="CH37" s="583"/>
      <c r="CI37" s="583"/>
      <c r="CJ37" s="583"/>
      <c r="CK37" s="583"/>
      <c r="CL37" s="583"/>
      <c r="CM37" s="583"/>
      <c r="CN37" s="181"/>
      <c r="CO37" s="582" t="str">
        <f t="shared" si="3"/>
        <v/>
      </c>
      <c r="CP37" s="582"/>
      <c r="CQ37" s="583" t="str">
        <f>IF('各会計、関係団体の財政状況及び健全化判断比率'!BS10="","",'各会計、関係団体の財政状況及び健全化判断比率'!BS10)</f>
        <v/>
      </c>
      <c r="CR37" s="583"/>
      <c r="CS37" s="583"/>
      <c r="CT37" s="583"/>
      <c r="CU37" s="583"/>
      <c r="CV37" s="583"/>
      <c r="CW37" s="583"/>
      <c r="CX37" s="583"/>
      <c r="CY37" s="583"/>
      <c r="CZ37" s="583"/>
      <c r="DA37" s="583"/>
      <c r="DB37" s="583"/>
      <c r="DC37" s="583"/>
      <c r="DD37" s="583"/>
      <c r="DE37" s="583"/>
      <c r="DG37" s="584" t="str">
        <f>IF('各会計、関係団体の財政状況及び健全化判断比率'!BR10="","",'各会計、関係団体の財政状況及び健全化判断比率'!BR10)</f>
        <v/>
      </c>
      <c r="DH37" s="584"/>
      <c r="DI37" s="208"/>
    </row>
    <row r="38" spans="1:113" ht="32.25" customHeight="1" x14ac:dyDescent="0.2">
      <c r="A38" s="181"/>
      <c r="B38" s="205"/>
      <c r="C38" s="582" t="str">
        <f t="shared" ref="C38:C43" si="5">IF(E38="","",C37+1)</f>
        <v/>
      </c>
      <c r="D38" s="582"/>
      <c r="E38" s="583" t="str">
        <f>IF('各会計、関係団体の財政状況及び健全化判断比率'!B11="","",'各会計、関係団体の財政状況及び健全化判断比率'!B11)</f>
        <v/>
      </c>
      <c r="F38" s="583"/>
      <c r="G38" s="583"/>
      <c r="H38" s="583"/>
      <c r="I38" s="583"/>
      <c r="J38" s="583"/>
      <c r="K38" s="583"/>
      <c r="L38" s="583"/>
      <c r="M38" s="583"/>
      <c r="N38" s="583"/>
      <c r="O38" s="583"/>
      <c r="P38" s="583"/>
      <c r="Q38" s="583"/>
      <c r="R38" s="583"/>
      <c r="S38" s="583"/>
      <c r="T38" s="181"/>
      <c r="U38" s="582" t="str">
        <f t="shared" si="4"/>
        <v/>
      </c>
      <c r="V38" s="582"/>
      <c r="W38" s="583"/>
      <c r="X38" s="583"/>
      <c r="Y38" s="583"/>
      <c r="Z38" s="583"/>
      <c r="AA38" s="583"/>
      <c r="AB38" s="583"/>
      <c r="AC38" s="583"/>
      <c r="AD38" s="583"/>
      <c r="AE38" s="583"/>
      <c r="AF38" s="583"/>
      <c r="AG38" s="583"/>
      <c r="AH38" s="583"/>
      <c r="AI38" s="583"/>
      <c r="AJ38" s="583"/>
      <c r="AK38" s="583"/>
      <c r="AL38" s="181"/>
      <c r="AM38" s="582" t="str">
        <f t="shared" si="0"/>
        <v/>
      </c>
      <c r="AN38" s="582"/>
      <c r="AO38" s="583"/>
      <c r="AP38" s="583"/>
      <c r="AQ38" s="583"/>
      <c r="AR38" s="583"/>
      <c r="AS38" s="583"/>
      <c r="AT38" s="583"/>
      <c r="AU38" s="583"/>
      <c r="AV38" s="583"/>
      <c r="AW38" s="583"/>
      <c r="AX38" s="583"/>
      <c r="AY38" s="583"/>
      <c r="AZ38" s="583"/>
      <c r="BA38" s="583"/>
      <c r="BB38" s="583"/>
      <c r="BC38" s="583"/>
      <c r="BD38" s="181"/>
      <c r="BE38" s="582" t="str">
        <f t="shared" si="1"/>
        <v/>
      </c>
      <c r="BF38" s="582"/>
      <c r="BG38" s="583"/>
      <c r="BH38" s="583"/>
      <c r="BI38" s="583"/>
      <c r="BJ38" s="583"/>
      <c r="BK38" s="583"/>
      <c r="BL38" s="583"/>
      <c r="BM38" s="583"/>
      <c r="BN38" s="583"/>
      <c r="BO38" s="583"/>
      <c r="BP38" s="583"/>
      <c r="BQ38" s="583"/>
      <c r="BR38" s="583"/>
      <c r="BS38" s="583"/>
      <c r="BT38" s="583"/>
      <c r="BU38" s="583"/>
      <c r="BV38" s="181"/>
      <c r="BW38" s="582">
        <f t="shared" si="2"/>
        <v>14</v>
      </c>
      <c r="BX38" s="582"/>
      <c r="BY38" s="583" t="str">
        <f>IF('各会計、関係団体の財政状況及び健全化判断比率'!B72="","",'各会計、関係団体の財政状況及び健全化判断比率'!B72)</f>
        <v>東京市町村総合事務組合（交通災害共済）</v>
      </c>
      <c r="BZ38" s="583"/>
      <c r="CA38" s="583"/>
      <c r="CB38" s="583"/>
      <c r="CC38" s="583"/>
      <c r="CD38" s="583"/>
      <c r="CE38" s="583"/>
      <c r="CF38" s="583"/>
      <c r="CG38" s="583"/>
      <c r="CH38" s="583"/>
      <c r="CI38" s="583"/>
      <c r="CJ38" s="583"/>
      <c r="CK38" s="583"/>
      <c r="CL38" s="583"/>
      <c r="CM38" s="583"/>
      <c r="CN38" s="181"/>
      <c r="CO38" s="582" t="str">
        <f t="shared" si="3"/>
        <v/>
      </c>
      <c r="CP38" s="582"/>
      <c r="CQ38" s="583" t="str">
        <f>IF('各会計、関係団体の財政状況及び健全化判断比率'!BS11="","",'各会計、関係団体の財政状況及び健全化判断比率'!BS11)</f>
        <v/>
      </c>
      <c r="CR38" s="583"/>
      <c r="CS38" s="583"/>
      <c r="CT38" s="583"/>
      <c r="CU38" s="583"/>
      <c r="CV38" s="583"/>
      <c r="CW38" s="583"/>
      <c r="CX38" s="583"/>
      <c r="CY38" s="583"/>
      <c r="CZ38" s="583"/>
      <c r="DA38" s="583"/>
      <c r="DB38" s="583"/>
      <c r="DC38" s="583"/>
      <c r="DD38" s="583"/>
      <c r="DE38" s="583"/>
      <c r="DG38" s="584" t="str">
        <f>IF('各会計、関係団体の財政状況及び健全化判断比率'!BR11="","",'各会計、関係団体の財政状況及び健全化判断比率'!BR11)</f>
        <v/>
      </c>
      <c r="DH38" s="584"/>
      <c r="DI38" s="208"/>
    </row>
    <row r="39" spans="1:113" ht="32.25" customHeight="1" x14ac:dyDescent="0.2">
      <c r="A39" s="181"/>
      <c r="B39" s="205"/>
      <c r="C39" s="582" t="str">
        <f t="shared" si="5"/>
        <v/>
      </c>
      <c r="D39" s="582"/>
      <c r="E39" s="583" t="str">
        <f>IF('各会計、関係団体の財政状況及び健全化判断比率'!B12="","",'各会計、関係団体の財政状況及び健全化判断比率'!B12)</f>
        <v/>
      </c>
      <c r="F39" s="583"/>
      <c r="G39" s="583"/>
      <c r="H39" s="583"/>
      <c r="I39" s="583"/>
      <c r="J39" s="583"/>
      <c r="K39" s="583"/>
      <c r="L39" s="583"/>
      <c r="M39" s="583"/>
      <c r="N39" s="583"/>
      <c r="O39" s="583"/>
      <c r="P39" s="583"/>
      <c r="Q39" s="583"/>
      <c r="R39" s="583"/>
      <c r="S39" s="583"/>
      <c r="T39" s="181"/>
      <c r="U39" s="582" t="str">
        <f t="shared" si="4"/>
        <v/>
      </c>
      <c r="V39" s="582"/>
      <c r="W39" s="583"/>
      <c r="X39" s="583"/>
      <c r="Y39" s="583"/>
      <c r="Z39" s="583"/>
      <c r="AA39" s="583"/>
      <c r="AB39" s="583"/>
      <c r="AC39" s="583"/>
      <c r="AD39" s="583"/>
      <c r="AE39" s="583"/>
      <c r="AF39" s="583"/>
      <c r="AG39" s="583"/>
      <c r="AH39" s="583"/>
      <c r="AI39" s="583"/>
      <c r="AJ39" s="583"/>
      <c r="AK39" s="583"/>
      <c r="AL39" s="181"/>
      <c r="AM39" s="582" t="str">
        <f t="shared" si="0"/>
        <v/>
      </c>
      <c r="AN39" s="582"/>
      <c r="AO39" s="583"/>
      <c r="AP39" s="583"/>
      <c r="AQ39" s="583"/>
      <c r="AR39" s="583"/>
      <c r="AS39" s="583"/>
      <c r="AT39" s="583"/>
      <c r="AU39" s="583"/>
      <c r="AV39" s="583"/>
      <c r="AW39" s="583"/>
      <c r="AX39" s="583"/>
      <c r="AY39" s="583"/>
      <c r="AZ39" s="583"/>
      <c r="BA39" s="583"/>
      <c r="BB39" s="583"/>
      <c r="BC39" s="583"/>
      <c r="BD39" s="181"/>
      <c r="BE39" s="582" t="str">
        <f t="shared" si="1"/>
        <v/>
      </c>
      <c r="BF39" s="582"/>
      <c r="BG39" s="583"/>
      <c r="BH39" s="583"/>
      <c r="BI39" s="583"/>
      <c r="BJ39" s="583"/>
      <c r="BK39" s="583"/>
      <c r="BL39" s="583"/>
      <c r="BM39" s="583"/>
      <c r="BN39" s="583"/>
      <c r="BO39" s="583"/>
      <c r="BP39" s="583"/>
      <c r="BQ39" s="583"/>
      <c r="BR39" s="583"/>
      <c r="BS39" s="583"/>
      <c r="BT39" s="583"/>
      <c r="BU39" s="583"/>
      <c r="BV39" s="181"/>
      <c r="BW39" s="582">
        <f t="shared" si="2"/>
        <v>15</v>
      </c>
      <c r="BX39" s="582"/>
      <c r="BY39" s="583" t="str">
        <f>IF('各会計、関係団体の財政状況及び健全化判断比率'!B73="","",'各会計、関係団体の財政状況及び健全化判断比率'!B73)</f>
        <v>東京都後期高齢者医療広域連合（一般会計）</v>
      </c>
      <c r="BZ39" s="583"/>
      <c r="CA39" s="583"/>
      <c r="CB39" s="583"/>
      <c r="CC39" s="583"/>
      <c r="CD39" s="583"/>
      <c r="CE39" s="583"/>
      <c r="CF39" s="583"/>
      <c r="CG39" s="583"/>
      <c r="CH39" s="583"/>
      <c r="CI39" s="583"/>
      <c r="CJ39" s="583"/>
      <c r="CK39" s="583"/>
      <c r="CL39" s="583"/>
      <c r="CM39" s="583"/>
      <c r="CN39" s="181"/>
      <c r="CO39" s="582" t="str">
        <f t="shared" si="3"/>
        <v/>
      </c>
      <c r="CP39" s="582"/>
      <c r="CQ39" s="583" t="str">
        <f>IF('各会計、関係団体の財政状況及び健全化判断比率'!BS12="","",'各会計、関係団体の財政状況及び健全化判断比率'!BS12)</f>
        <v/>
      </c>
      <c r="CR39" s="583"/>
      <c r="CS39" s="583"/>
      <c r="CT39" s="583"/>
      <c r="CU39" s="583"/>
      <c r="CV39" s="583"/>
      <c r="CW39" s="583"/>
      <c r="CX39" s="583"/>
      <c r="CY39" s="583"/>
      <c r="CZ39" s="583"/>
      <c r="DA39" s="583"/>
      <c r="DB39" s="583"/>
      <c r="DC39" s="583"/>
      <c r="DD39" s="583"/>
      <c r="DE39" s="583"/>
      <c r="DG39" s="584" t="str">
        <f>IF('各会計、関係団体の財政状況及び健全化判断比率'!BR12="","",'各会計、関係団体の財政状況及び健全化判断比率'!BR12)</f>
        <v/>
      </c>
      <c r="DH39" s="584"/>
      <c r="DI39" s="208"/>
    </row>
    <row r="40" spans="1:113" ht="32.25" customHeight="1" x14ac:dyDescent="0.2">
      <c r="A40" s="181"/>
      <c r="B40" s="205"/>
      <c r="C40" s="582" t="str">
        <f t="shared" si="5"/>
        <v/>
      </c>
      <c r="D40" s="582"/>
      <c r="E40" s="583" t="str">
        <f>IF('各会計、関係団体の財政状況及び健全化判断比率'!B13="","",'各会計、関係団体の財政状況及び健全化判断比率'!B13)</f>
        <v/>
      </c>
      <c r="F40" s="583"/>
      <c r="G40" s="583"/>
      <c r="H40" s="583"/>
      <c r="I40" s="583"/>
      <c r="J40" s="583"/>
      <c r="K40" s="583"/>
      <c r="L40" s="583"/>
      <c r="M40" s="583"/>
      <c r="N40" s="583"/>
      <c r="O40" s="583"/>
      <c r="P40" s="583"/>
      <c r="Q40" s="583"/>
      <c r="R40" s="583"/>
      <c r="S40" s="583"/>
      <c r="T40" s="181"/>
      <c r="U40" s="582" t="str">
        <f t="shared" si="4"/>
        <v/>
      </c>
      <c r="V40" s="582"/>
      <c r="W40" s="583"/>
      <c r="X40" s="583"/>
      <c r="Y40" s="583"/>
      <c r="Z40" s="583"/>
      <c r="AA40" s="583"/>
      <c r="AB40" s="583"/>
      <c r="AC40" s="583"/>
      <c r="AD40" s="583"/>
      <c r="AE40" s="583"/>
      <c r="AF40" s="583"/>
      <c r="AG40" s="583"/>
      <c r="AH40" s="583"/>
      <c r="AI40" s="583"/>
      <c r="AJ40" s="583"/>
      <c r="AK40" s="583"/>
      <c r="AL40" s="181"/>
      <c r="AM40" s="582" t="str">
        <f t="shared" si="0"/>
        <v/>
      </c>
      <c r="AN40" s="582"/>
      <c r="AO40" s="583"/>
      <c r="AP40" s="583"/>
      <c r="AQ40" s="583"/>
      <c r="AR40" s="583"/>
      <c r="AS40" s="583"/>
      <c r="AT40" s="583"/>
      <c r="AU40" s="583"/>
      <c r="AV40" s="583"/>
      <c r="AW40" s="583"/>
      <c r="AX40" s="583"/>
      <c r="AY40" s="583"/>
      <c r="AZ40" s="583"/>
      <c r="BA40" s="583"/>
      <c r="BB40" s="583"/>
      <c r="BC40" s="583"/>
      <c r="BD40" s="181"/>
      <c r="BE40" s="582" t="str">
        <f t="shared" si="1"/>
        <v/>
      </c>
      <c r="BF40" s="582"/>
      <c r="BG40" s="583"/>
      <c r="BH40" s="583"/>
      <c r="BI40" s="583"/>
      <c r="BJ40" s="583"/>
      <c r="BK40" s="583"/>
      <c r="BL40" s="583"/>
      <c r="BM40" s="583"/>
      <c r="BN40" s="583"/>
      <c r="BO40" s="583"/>
      <c r="BP40" s="583"/>
      <c r="BQ40" s="583"/>
      <c r="BR40" s="583"/>
      <c r="BS40" s="583"/>
      <c r="BT40" s="583"/>
      <c r="BU40" s="583"/>
      <c r="BV40" s="181"/>
      <c r="BW40" s="582">
        <f t="shared" si="2"/>
        <v>16</v>
      </c>
      <c r="BX40" s="582"/>
      <c r="BY40" s="583" t="str">
        <f>IF('各会計、関係団体の財政状況及び健全化判断比率'!B74="","",'各会計、関係団体の財政状況及び健全化判断比率'!B74)</f>
        <v>東京都後期高齢者医療広域連合
（後期高齢者医療特別会計）</v>
      </c>
      <c r="BZ40" s="583"/>
      <c r="CA40" s="583"/>
      <c r="CB40" s="583"/>
      <c r="CC40" s="583"/>
      <c r="CD40" s="583"/>
      <c r="CE40" s="583"/>
      <c r="CF40" s="583"/>
      <c r="CG40" s="583"/>
      <c r="CH40" s="583"/>
      <c r="CI40" s="583"/>
      <c r="CJ40" s="583"/>
      <c r="CK40" s="583"/>
      <c r="CL40" s="583"/>
      <c r="CM40" s="583"/>
      <c r="CN40" s="181"/>
      <c r="CO40" s="582" t="str">
        <f t="shared" si="3"/>
        <v/>
      </c>
      <c r="CP40" s="582"/>
      <c r="CQ40" s="583" t="str">
        <f>IF('各会計、関係団体の財政状況及び健全化判断比率'!BS13="","",'各会計、関係団体の財政状況及び健全化判断比率'!BS13)</f>
        <v/>
      </c>
      <c r="CR40" s="583"/>
      <c r="CS40" s="583"/>
      <c r="CT40" s="583"/>
      <c r="CU40" s="583"/>
      <c r="CV40" s="583"/>
      <c r="CW40" s="583"/>
      <c r="CX40" s="583"/>
      <c r="CY40" s="583"/>
      <c r="CZ40" s="583"/>
      <c r="DA40" s="583"/>
      <c r="DB40" s="583"/>
      <c r="DC40" s="583"/>
      <c r="DD40" s="583"/>
      <c r="DE40" s="583"/>
      <c r="DG40" s="584" t="str">
        <f>IF('各会計、関係団体の財政状況及び健全化判断比率'!BR13="","",'各会計、関係団体の財政状況及び健全化判断比率'!BR13)</f>
        <v/>
      </c>
      <c r="DH40" s="584"/>
      <c r="DI40" s="208"/>
    </row>
    <row r="41" spans="1:113" ht="32.25" customHeight="1" x14ac:dyDescent="0.2">
      <c r="A41" s="181"/>
      <c r="B41" s="205"/>
      <c r="C41" s="582" t="str">
        <f t="shared" si="5"/>
        <v/>
      </c>
      <c r="D41" s="582"/>
      <c r="E41" s="583" t="str">
        <f>IF('各会計、関係団体の財政状況及び健全化判断比率'!B14="","",'各会計、関係団体の財政状況及び健全化判断比率'!B14)</f>
        <v/>
      </c>
      <c r="F41" s="583"/>
      <c r="G41" s="583"/>
      <c r="H41" s="583"/>
      <c r="I41" s="583"/>
      <c r="J41" s="583"/>
      <c r="K41" s="583"/>
      <c r="L41" s="583"/>
      <c r="M41" s="583"/>
      <c r="N41" s="583"/>
      <c r="O41" s="583"/>
      <c r="P41" s="583"/>
      <c r="Q41" s="583"/>
      <c r="R41" s="583"/>
      <c r="S41" s="583"/>
      <c r="T41" s="181"/>
      <c r="U41" s="582" t="str">
        <f t="shared" si="4"/>
        <v/>
      </c>
      <c r="V41" s="582"/>
      <c r="W41" s="583"/>
      <c r="X41" s="583"/>
      <c r="Y41" s="583"/>
      <c r="Z41" s="583"/>
      <c r="AA41" s="583"/>
      <c r="AB41" s="583"/>
      <c r="AC41" s="583"/>
      <c r="AD41" s="583"/>
      <c r="AE41" s="583"/>
      <c r="AF41" s="583"/>
      <c r="AG41" s="583"/>
      <c r="AH41" s="583"/>
      <c r="AI41" s="583"/>
      <c r="AJ41" s="583"/>
      <c r="AK41" s="583"/>
      <c r="AL41" s="181"/>
      <c r="AM41" s="582" t="str">
        <f t="shared" si="0"/>
        <v/>
      </c>
      <c r="AN41" s="582"/>
      <c r="AO41" s="583"/>
      <c r="AP41" s="583"/>
      <c r="AQ41" s="583"/>
      <c r="AR41" s="583"/>
      <c r="AS41" s="583"/>
      <c r="AT41" s="583"/>
      <c r="AU41" s="583"/>
      <c r="AV41" s="583"/>
      <c r="AW41" s="583"/>
      <c r="AX41" s="583"/>
      <c r="AY41" s="583"/>
      <c r="AZ41" s="583"/>
      <c r="BA41" s="583"/>
      <c r="BB41" s="583"/>
      <c r="BC41" s="583"/>
      <c r="BD41" s="181"/>
      <c r="BE41" s="582" t="str">
        <f t="shared" si="1"/>
        <v/>
      </c>
      <c r="BF41" s="582"/>
      <c r="BG41" s="583"/>
      <c r="BH41" s="583"/>
      <c r="BI41" s="583"/>
      <c r="BJ41" s="583"/>
      <c r="BK41" s="583"/>
      <c r="BL41" s="583"/>
      <c r="BM41" s="583"/>
      <c r="BN41" s="583"/>
      <c r="BO41" s="583"/>
      <c r="BP41" s="583"/>
      <c r="BQ41" s="583"/>
      <c r="BR41" s="583"/>
      <c r="BS41" s="583"/>
      <c r="BT41" s="583"/>
      <c r="BU41" s="583"/>
      <c r="BV41" s="181"/>
      <c r="BW41" s="582" t="str">
        <f t="shared" si="2"/>
        <v/>
      </c>
      <c r="BX41" s="582"/>
      <c r="BY41" s="583" t="str">
        <f>IF('各会計、関係団体の財政状況及び健全化判断比率'!B75="","",'各会計、関係団体の財政状況及び健全化判断比率'!B75)</f>
        <v/>
      </c>
      <c r="BZ41" s="583"/>
      <c r="CA41" s="583"/>
      <c r="CB41" s="583"/>
      <c r="CC41" s="583"/>
      <c r="CD41" s="583"/>
      <c r="CE41" s="583"/>
      <c r="CF41" s="583"/>
      <c r="CG41" s="583"/>
      <c r="CH41" s="583"/>
      <c r="CI41" s="583"/>
      <c r="CJ41" s="583"/>
      <c r="CK41" s="583"/>
      <c r="CL41" s="583"/>
      <c r="CM41" s="583"/>
      <c r="CN41" s="181"/>
      <c r="CO41" s="582" t="str">
        <f t="shared" si="3"/>
        <v/>
      </c>
      <c r="CP41" s="582"/>
      <c r="CQ41" s="583" t="str">
        <f>IF('各会計、関係団体の財政状況及び健全化判断比率'!BS14="","",'各会計、関係団体の財政状況及び健全化判断比率'!BS14)</f>
        <v/>
      </c>
      <c r="CR41" s="583"/>
      <c r="CS41" s="583"/>
      <c r="CT41" s="583"/>
      <c r="CU41" s="583"/>
      <c r="CV41" s="583"/>
      <c r="CW41" s="583"/>
      <c r="CX41" s="583"/>
      <c r="CY41" s="583"/>
      <c r="CZ41" s="583"/>
      <c r="DA41" s="583"/>
      <c r="DB41" s="583"/>
      <c r="DC41" s="583"/>
      <c r="DD41" s="583"/>
      <c r="DE41" s="583"/>
      <c r="DG41" s="584" t="str">
        <f>IF('各会計、関係団体の財政状況及び健全化判断比率'!BR14="","",'各会計、関係団体の財政状況及び健全化判断比率'!BR14)</f>
        <v/>
      </c>
      <c r="DH41" s="584"/>
      <c r="DI41" s="208"/>
    </row>
    <row r="42" spans="1:113" ht="32.25" customHeight="1" x14ac:dyDescent="0.2">
      <c r="B42" s="205"/>
      <c r="C42" s="582" t="str">
        <f t="shared" si="5"/>
        <v/>
      </c>
      <c r="D42" s="582"/>
      <c r="E42" s="583" t="str">
        <f>IF('各会計、関係団体の財政状況及び健全化判断比率'!B15="","",'各会計、関係団体の財政状況及び健全化判断比率'!B15)</f>
        <v/>
      </c>
      <c r="F42" s="583"/>
      <c r="G42" s="583"/>
      <c r="H42" s="583"/>
      <c r="I42" s="583"/>
      <c r="J42" s="583"/>
      <c r="K42" s="583"/>
      <c r="L42" s="583"/>
      <c r="M42" s="583"/>
      <c r="N42" s="583"/>
      <c r="O42" s="583"/>
      <c r="P42" s="583"/>
      <c r="Q42" s="583"/>
      <c r="R42" s="583"/>
      <c r="S42" s="583"/>
      <c r="T42" s="181"/>
      <c r="U42" s="582" t="str">
        <f t="shared" si="4"/>
        <v/>
      </c>
      <c r="V42" s="582"/>
      <c r="W42" s="583"/>
      <c r="X42" s="583"/>
      <c r="Y42" s="583"/>
      <c r="Z42" s="583"/>
      <c r="AA42" s="583"/>
      <c r="AB42" s="583"/>
      <c r="AC42" s="583"/>
      <c r="AD42" s="583"/>
      <c r="AE42" s="583"/>
      <c r="AF42" s="583"/>
      <c r="AG42" s="583"/>
      <c r="AH42" s="583"/>
      <c r="AI42" s="583"/>
      <c r="AJ42" s="583"/>
      <c r="AK42" s="583"/>
      <c r="AL42" s="181"/>
      <c r="AM42" s="582" t="str">
        <f t="shared" si="0"/>
        <v/>
      </c>
      <c r="AN42" s="582"/>
      <c r="AO42" s="583"/>
      <c r="AP42" s="583"/>
      <c r="AQ42" s="583"/>
      <c r="AR42" s="583"/>
      <c r="AS42" s="583"/>
      <c r="AT42" s="583"/>
      <c r="AU42" s="583"/>
      <c r="AV42" s="583"/>
      <c r="AW42" s="583"/>
      <c r="AX42" s="583"/>
      <c r="AY42" s="583"/>
      <c r="AZ42" s="583"/>
      <c r="BA42" s="583"/>
      <c r="BB42" s="583"/>
      <c r="BC42" s="583"/>
      <c r="BD42" s="181"/>
      <c r="BE42" s="582" t="str">
        <f t="shared" si="1"/>
        <v/>
      </c>
      <c r="BF42" s="582"/>
      <c r="BG42" s="583"/>
      <c r="BH42" s="583"/>
      <c r="BI42" s="583"/>
      <c r="BJ42" s="583"/>
      <c r="BK42" s="583"/>
      <c r="BL42" s="583"/>
      <c r="BM42" s="583"/>
      <c r="BN42" s="583"/>
      <c r="BO42" s="583"/>
      <c r="BP42" s="583"/>
      <c r="BQ42" s="583"/>
      <c r="BR42" s="583"/>
      <c r="BS42" s="583"/>
      <c r="BT42" s="583"/>
      <c r="BU42" s="583"/>
      <c r="BV42" s="181"/>
      <c r="BW42" s="582" t="str">
        <f t="shared" si="2"/>
        <v/>
      </c>
      <c r="BX42" s="582"/>
      <c r="BY42" s="583" t="str">
        <f>IF('各会計、関係団体の財政状況及び健全化判断比率'!B76="","",'各会計、関係団体の財政状況及び健全化判断比率'!B76)</f>
        <v/>
      </c>
      <c r="BZ42" s="583"/>
      <c r="CA42" s="583"/>
      <c r="CB42" s="583"/>
      <c r="CC42" s="583"/>
      <c r="CD42" s="583"/>
      <c r="CE42" s="583"/>
      <c r="CF42" s="583"/>
      <c r="CG42" s="583"/>
      <c r="CH42" s="583"/>
      <c r="CI42" s="583"/>
      <c r="CJ42" s="583"/>
      <c r="CK42" s="583"/>
      <c r="CL42" s="583"/>
      <c r="CM42" s="583"/>
      <c r="CN42" s="181"/>
      <c r="CO42" s="582" t="str">
        <f t="shared" si="3"/>
        <v/>
      </c>
      <c r="CP42" s="582"/>
      <c r="CQ42" s="583" t="str">
        <f>IF('各会計、関係団体の財政状況及び健全化判断比率'!BS15="","",'各会計、関係団体の財政状況及び健全化判断比率'!BS15)</f>
        <v/>
      </c>
      <c r="CR42" s="583"/>
      <c r="CS42" s="583"/>
      <c r="CT42" s="583"/>
      <c r="CU42" s="583"/>
      <c r="CV42" s="583"/>
      <c r="CW42" s="583"/>
      <c r="CX42" s="583"/>
      <c r="CY42" s="583"/>
      <c r="CZ42" s="583"/>
      <c r="DA42" s="583"/>
      <c r="DB42" s="583"/>
      <c r="DC42" s="583"/>
      <c r="DD42" s="583"/>
      <c r="DE42" s="583"/>
      <c r="DG42" s="584" t="str">
        <f>IF('各会計、関係団体の財政状況及び健全化判断比率'!BR15="","",'各会計、関係団体の財政状況及び健全化判断比率'!BR15)</f>
        <v/>
      </c>
      <c r="DH42" s="584"/>
      <c r="DI42" s="208"/>
    </row>
    <row r="43" spans="1:113" ht="32.25" customHeight="1" x14ac:dyDescent="0.2">
      <c r="B43" s="205"/>
      <c r="C43" s="582" t="str">
        <f t="shared" si="5"/>
        <v/>
      </c>
      <c r="D43" s="582"/>
      <c r="E43" s="583" t="str">
        <f>IF('各会計、関係団体の財政状況及び健全化判断比率'!B16="","",'各会計、関係団体の財政状況及び健全化判断比率'!B16)</f>
        <v/>
      </c>
      <c r="F43" s="583"/>
      <c r="G43" s="583"/>
      <c r="H43" s="583"/>
      <c r="I43" s="583"/>
      <c r="J43" s="583"/>
      <c r="K43" s="583"/>
      <c r="L43" s="583"/>
      <c r="M43" s="583"/>
      <c r="N43" s="583"/>
      <c r="O43" s="583"/>
      <c r="P43" s="583"/>
      <c r="Q43" s="583"/>
      <c r="R43" s="583"/>
      <c r="S43" s="583"/>
      <c r="T43" s="181"/>
      <c r="U43" s="582" t="str">
        <f t="shared" si="4"/>
        <v/>
      </c>
      <c r="V43" s="582"/>
      <c r="W43" s="583"/>
      <c r="X43" s="583"/>
      <c r="Y43" s="583"/>
      <c r="Z43" s="583"/>
      <c r="AA43" s="583"/>
      <c r="AB43" s="583"/>
      <c r="AC43" s="583"/>
      <c r="AD43" s="583"/>
      <c r="AE43" s="583"/>
      <c r="AF43" s="583"/>
      <c r="AG43" s="583"/>
      <c r="AH43" s="583"/>
      <c r="AI43" s="583"/>
      <c r="AJ43" s="583"/>
      <c r="AK43" s="583"/>
      <c r="AL43" s="181"/>
      <c r="AM43" s="582" t="str">
        <f t="shared" si="0"/>
        <v/>
      </c>
      <c r="AN43" s="582"/>
      <c r="AO43" s="583"/>
      <c r="AP43" s="583"/>
      <c r="AQ43" s="583"/>
      <c r="AR43" s="583"/>
      <c r="AS43" s="583"/>
      <c r="AT43" s="583"/>
      <c r="AU43" s="583"/>
      <c r="AV43" s="583"/>
      <c r="AW43" s="583"/>
      <c r="AX43" s="583"/>
      <c r="AY43" s="583"/>
      <c r="AZ43" s="583"/>
      <c r="BA43" s="583"/>
      <c r="BB43" s="583"/>
      <c r="BC43" s="583"/>
      <c r="BD43" s="181"/>
      <c r="BE43" s="582" t="str">
        <f t="shared" si="1"/>
        <v/>
      </c>
      <c r="BF43" s="582"/>
      <c r="BG43" s="583"/>
      <c r="BH43" s="583"/>
      <c r="BI43" s="583"/>
      <c r="BJ43" s="583"/>
      <c r="BK43" s="583"/>
      <c r="BL43" s="583"/>
      <c r="BM43" s="583"/>
      <c r="BN43" s="583"/>
      <c r="BO43" s="583"/>
      <c r="BP43" s="583"/>
      <c r="BQ43" s="583"/>
      <c r="BR43" s="583"/>
      <c r="BS43" s="583"/>
      <c r="BT43" s="583"/>
      <c r="BU43" s="583"/>
      <c r="BV43" s="181"/>
      <c r="BW43" s="582" t="str">
        <f t="shared" si="2"/>
        <v/>
      </c>
      <c r="BX43" s="582"/>
      <c r="BY43" s="583" t="str">
        <f>IF('各会計、関係団体の財政状況及び健全化判断比率'!B77="","",'各会計、関係団体の財政状況及び健全化判断比率'!B77)</f>
        <v/>
      </c>
      <c r="BZ43" s="583"/>
      <c r="CA43" s="583"/>
      <c r="CB43" s="583"/>
      <c r="CC43" s="583"/>
      <c r="CD43" s="583"/>
      <c r="CE43" s="583"/>
      <c r="CF43" s="583"/>
      <c r="CG43" s="583"/>
      <c r="CH43" s="583"/>
      <c r="CI43" s="583"/>
      <c r="CJ43" s="583"/>
      <c r="CK43" s="583"/>
      <c r="CL43" s="583"/>
      <c r="CM43" s="583"/>
      <c r="CN43" s="181"/>
      <c r="CO43" s="582" t="str">
        <f t="shared" si="3"/>
        <v/>
      </c>
      <c r="CP43" s="582"/>
      <c r="CQ43" s="583" t="str">
        <f>IF('各会計、関係団体の財政状況及び健全化判断比率'!BS16="","",'各会計、関係団体の財政状況及び健全化判断比率'!BS16)</f>
        <v/>
      </c>
      <c r="CR43" s="583"/>
      <c r="CS43" s="583"/>
      <c r="CT43" s="583"/>
      <c r="CU43" s="583"/>
      <c r="CV43" s="583"/>
      <c r="CW43" s="583"/>
      <c r="CX43" s="583"/>
      <c r="CY43" s="583"/>
      <c r="CZ43" s="583"/>
      <c r="DA43" s="583"/>
      <c r="DB43" s="583"/>
      <c r="DC43" s="583"/>
      <c r="DD43" s="583"/>
      <c r="DE43" s="583"/>
      <c r="DG43" s="584" t="str">
        <f>IF('各会計、関係団体の財政状況及び健全化判断比率'!BR16="","",'各会計、関係団体の財政状況及び健全化判断比率'!BR16)</f>
        <v/>
      </c>
      <c r="DH43" s="584"/>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180" t="s">
        <v>205</v>
      </c>
    </row>
    <row r="47" spans="1:113" x14ac:dyDescent="0.2">
      <c r="E47" s="180" t="s">
        <v>206</v>
      </c>
    </row>
    <row r="48" spans="1:113" x14ac:dyDescent="0.2">
      <c r="E48" s="180" t="s">
        <v>207</v>
      </c>
    </row>
    <row r="49" spans="5:5" x14ac:dyDescent="0.2">
      <c r="E49" s="212" t="s">
        <v>208</v>
      </c>
    </row>
    <row r="50" spans="5:5" x14ac:dyDescent="0.2">
      <c r="E50" s="180" t="s">
        <v>209</v>
      </c>
    </row>
    <row r="51" spans="5:5" x14ac:dyDescent="0.2">
      <c r="E51" s="180" t="s">
        <v>210</v>
      </c>
    </row>
    <row r="52" spans="5:5" x14ac:dyDescent="0.2">
      <c r="E52" s="180" t="s">
        <v>211</v>
      </c>
    </row>
    <row r="53" spans="5:5" x14ac:dyDescent="0.2"/>
    <row r="54" spans="5:5" x14ac:dyDescent="0.2"/>
    <row r="55" spans="5:5" x14ac:dyDescent="0.2"/>
    <row r="56" spans="5:5" x14ac:dyDescent="0.2"/>
  </sheetData>
  <sheetProtection algorithmName="SHA-512" hashValue="oUnHCS7Wqm2mjJR7uy239bwk1EOdjE/TFXwaX22+CGdzLikTGIj6MNns/5zgBz16UF1OOGP5r+Dz10N0qUdJ1w==" saltValue="I+u19WDSpz8P6W+p9gF9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25" t="s">
        <v>562</v>
      </c>
      <c r="D34" s="1125"/>
      <c r="E34" s="1126"/>
      <c r="F34" s="32">
        <v>9.0299999999999994</v>
      </c>
      <c r="G34" s="33">
        <v>8.52</v>
      </c>
      <c r="H34" s="33">
        <v>11.52</v>
      </c>
      <c r="I34" s="33">
        <v>12.42</v>
      </c>
      <c r="J34" s="34">
        <v>15.21</v>
      </c>
      <c r="K34" s="22"/>
      <c r="L34" s="22"/>
      <c r="M34" s="22"/>
      <c r="N34" s="22"/>
      <c r="O34" s="22"/>
      <c r="P34" s="22"/>
    </row>
    <row r="35" spans="1:16" ht="39" customHeight="1" x14ac:dyDescent="0.2">
      <c r="A35" s="22"/>
      <c r="B35" s="35"/>
      <c r="C35" s="1121" t="s">
        <v>563</v>
      </c>
      <c r="D35" s="1121"/>
      <c r="E35" s="1122"/>
      <c r="F35" s="36">
        <v>0.48</v>
      </c>
      <c r="G35" s="37">
        <v>0.18</v>
      </c>
      <c r="H35" s="37">
        <v>0.03</v>
      </c>
      <c r="I35" s="37">
        <v>0.1</v>
      </c>
      <c r="J35" s="38">
        <v>0</v>
      </c>
      <c r="K35" s="22"/>
      <c r="L35" s="22"/>
      <c r="M35" s="22"/>
      <c r="N35" s="22"/>
      <c r="O35" s="22"/>
      <c r="P35" s="22"/>
    </row>
    <row r="36" spans="1:16" ht="39" customHeight="1" x14ac:dyDescent="0.2">
      <c r="A36" s="22"/>
      <c r="B36" s="35"/>
      <c r="C36" s="1121" t="s">
        <v>564</v>
      </c>
      <c r="D36" s="1121"/>
      <c r="E36" s="1122"/>
      <c r="F36" s="36">
        <v>1</v>
      </c>
      <c r="G36" s="37">
        <v>0.46</v>
      </c>
      <c r="H36" s="37">
        <v>0.24</v>
      </c>
      <c r="I36" s="37">
        <v>0.46</v>
      </c>
      <c r="J36" s="38">
        <v>0</v>
      </c>
      <c r="K36" s="22"/>
      <c r="L36" s="22"/>
      <c r="M36" s="22"/>
      <c r="N36" s="22"/>
      <c r="O36" s="22"/>
      <c r="P36" s="22"/>
    </row>
    <row r="37" spans="1:16" ht="39" customHeight="1" x14ac:dyDescent="0.2">
      <c r="A37" s="22"/>
      <c r="B37" s="35"/>
      <c r="C37" s="1121" t="s">
        <v>565</v>
      </c>
      <c r="D37" s="1121"/>
      <c r="E37" s="1122"/>
      <c r="F37" s="36">
        <v>0.08</v>
      </c>
      <c r="G37" s="37">
        <v>0</v>
      </c>
      <c r="H37" s="37">
        <v>0</v>
      </c>
      <c r="I37" s="37">
        <v>0.02</v>
      </c>
      <c r="J37" s="38">
        <v>0</v>
      </c>
      <c r="K37" s="22"/>
      <c r="L37" s="22"/>
      <c r="M37" s="22"/>
      <c r="N37" s="22"/>
      <c r="O37" s="22"/>
      <c r="P37" s="22"/>
    </row>
    <row r="38" spans="1:16" ht="39" customHeight="1" x14ac:dyDescent="0.2">
      <c r="A38" s="22"/>
      <c r="B38" s="35"/>
      <c r="C38" s="1121" t="s">
        <v>566</v>
      </c>
      <c r="D38" s="1121"/>
      <c r="E38" s="1122"/>
      <c r="F38" s="36">
        <v>0.09</v>
      </c>
      <c r="G38" s="37">
        <v>0</v>
      </c>
      <c r="H38" s="37">
        <v>0</v>
      </c>
      <c r="I38" s="37">
        <v>0</v>
      </c>
      <c r="J38" s="38">
        <v>0</v>
      </c>
      <c r="K38" s="22"/>
      <c r="L38" s="22"/>
      <c r="M38" s="22"/>
      <c r="N38" s="22"/>
      <c r="O38" s="22"/>
      <c r="P38" s="22"/>
    </row>
    <row r="39" spans="1:16" ht="39" customHeight="1" x14ac:dyDescent="0.2">
      <c r="A39" s="22"/>
      <c r="B39" s="35"/>
      <c r="C39" s="1121" t="s">
        <v>567</v>
      </c>
      <c r="D39" s="1121"/>
      <c r="E39" s="1122"/>
      <c r="F39" s="36">
        <v>0</v>
      </c>
      <c r="G39" s="37">
        <v>0</v>
      </c>
      <c r="H39" s="37">
        <v>0</v>
      </c>
      <c r="I39" s="37">
        <v>0</v>
      </c>
      <c r="J39" s="38">
        <v>0</v>
      </c>
      <c r="K39" s="22"/>
      <c r="L39" s="22"/>
      <c r="M39" s="22"/>
      <c r="N39" s="22"/>
      <c r="O39" s="22"/>
      <c r="P39" s="22"/>
    </row>
    <row r="40" spans="1:16" ht="39" customHeight="1" x14ac:dyDescent="0.2">
      <c r="A40" s="22"/>
      <c r="B40" s="35"/>
      <c r="C40" s="1121" t="s">
        <v>568</v>
      </c>
      <c r="D40" s="1121"/>
      <c r="E40" s="1122"/>
      <c r="F40" s="36">
        <v>1.94</v>
      </c>
      <c r="G40" s="37">
        <v>0.05</v>
      </c>
      <c r="H40" s="37">
        <v>0</v>
      </c>
      <c r="I40" s="37">
        <v>0</v>
      </c>
      <c r="J40" s="38">
        <v>0</v>
      </c>
      <c r="K40" s="22"/>
      <c r="L40" s="22"/>
      <c r="M40" s="22"/>
      <c r="N40" s="22"/>
      <c r="O40" s="22"/>
      <c r="P40" s="22"/>
    </row>
    <row r="41" spans="1:16" ht="39" customHeight="1" x14ac:dyDescent="0.2">
      <c r="A41" s="22"/>
      <c r="B41" s="35"/>
      <c r="C41" s="1121" t="s">
        <v>569</v>
      </c>
      <c r="D41" s="1121"/>
      <c r="E41" s="1122"/>
      <c r="F41" s="36">
        <v>0.44</v>
      </c>
      <c r="G41" s="37">
        <v>0</v>
      </c>
      <c r="H41" s="37">
        <v>0</v>
      </c>
      <c r="I41" s="37">
        <v>0</v>
      </c>
      <c r="J41" s="38">
        <v>0</v>
      </c>
      <c r="K41" s="22"/>
      <c r="L41" s="22"/>
      <c r="M41" s="22"/>
      <c r="N41" s="22"/>
      <c r="O41" s="22"/>
      <c r="P41" s="22"/>
    </row>
    <row r="42" spans="1:16" ht="39" customHeight="1" x14ac:dyDescent="0.2">
      <c r="A42" s="22"/>
      <c r="B42" s="39"/>
      <c r="C42" s="1121" t="s">
        <v>570</v>
      </c>
      <c r="D42" s="1121"/>
      <c r="E42" s="1122"/>
      <c r="F42" s="36" t="s">
        <v>515</v>
      </c>
      <c r="G42" s="37" t="s">
        <v>515</v>
      </c>
      <c r="H42" s="37" t="s">
        <v>515</v>
      </c>
      <c r="I42" s="37" t="s">
        <v>515</v>
      </c>
      <c r="J42" s="38" t="s">
        <v>515</v>
      </c>
      <c r="K42" s="22"/>
      <c r="L42" s="22"/>
      <c r="M42" s="22"/>
      <c r="N42" s="22"/>
      <c r="O42" s="22"/>
      <c r="P42" s="22"/>
    </row>
    <row r="43" spans="1:16" ht="39" customHeight="1" thickBot="1" x14ac:dyDescent="0.25">
      <c r="A43" s="22"/>
      <c r="B43" s="40"/>
      <c r="C43" s="1123" t="s">
        <v>571</v>
      </c>
      <c r="D43" s="1123"/>
      <c r="E43" s="1124"/>
      <c r="F43" s="41">
        <v>0</v>
      </c>
      <c r="G43" s="42">
        <v>0</v>
      </c>
      <c r="H43" s="42">
        <v>0</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NC95HBbFwmY6L51MlUhgpfIlVM335SSDoSZD1KCHkYL4zYwzOlzhy0iMunNzAa75AiYB/XmIjj2C0qxrOz7tw==" saltValue="fDoI78kRL5kYnZrcJMNR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4"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2">
      <c r="A45" s="46"/>
      <c r="B45" s="1127" t="s">
        <v>11</v>
      </c>
      <c r="C45" s="1128"/>
      <c r="D45" s="56"/>
      <c r="E45" s="1133" t="s">
        <v>12</v>
      </c>
      <c r="F45" s="1133"/>
      <c r="G45" s="1133"/>
      <c r="H45" s="1133"/>
      <c r="I45" s="1133"/>
      <c r="J45" s="1134"/>
      <c r="K45" s="57">
        <v>525</v>
      </c>
      <c r="L45" s="58">
        <v>473</v>
      </c>
      <c r="M45" s="58">
        <v>349</v>
      </c>
      <c r="N45" s="58">
        <v>291</v>
      </c>
      <c r="O45" s="59">
        <v>223</v>
      </c>
      <c r="P45" s="46"/>
      <c r="Q45" s="46"/>
      <c r="R45" s="46"/>
      <c r="S45" s="46"/>
      <c r="T45" s="46"/>
      <c r="U45" s="46"/>
    </row>
    <row r="46" spans="1:21" ht="30.75" customHeight="1" x14ac:dyDescent="0.2">
      <c r="A46" s="46"/>
      <c r="B46" s="1129"/>
      <c r="C46" s="1130"/>
      <c r="D46" s="60"/>
      <c r="E46" s="1135" t="s">
        <v>13</v>
      </c>
      <c r="F46" s="1135"/>
      <c r="G46" s="1135"/>
      <c r="H46" s="1135"/>
      <c r="I46" s="1135"/>
      <c r="J46" s="1136"/>
      <c r="K46" s="61" t="s">
        <v>515</v>
      </c>
      <c r="L46" s="62" t="s">
        <v>515</v>
      </c>
      <c r="M46" s="62" t="s">
        <v>515</v>
      </c>
      <c r="N46" s="62" t="s">
        <v>515</v>
      </c>
      <c r="O46" s="63" t="s">
        <v>515</v>
      </c>
      <c r="P46" s="46"/>
      <c r="Q46" s="46"/>
      <c r="R46" s="46"/>
      <c r="S46" s="46"/>
      <c r="T46" s="46"/>
      <c r="U46" s="46"/>
    </row>
    <row r="47" spans="1:21" ht="30.75" customHeight="1" x14ac:dyDescent="0.2">
      <c r="A47" s="46"/>
      <c r="B47" s="1129"/>
      <c r="C47" s="1130"/>
      <c r="D47" s="60"/>
      <c r="E47" s="1135" t="s">
        <v>14</v>
      </c>
      <c r="F47" s="1135"/>
      <c r="G47" s="1135"/>
      <c r="H47" s="1135"/>
      <c r="I47" s="1135"/>
      <c r="J47" s="1136"/>
      <c r="K47" s="61" t="s">
        <v>515</v>
      </c>
      <c r="L47" s="62" t="s">
        <v>515</v>
      </c>
      <c r="M47" s="62" t="s">
        <v>515</v>
      </c>
      <c r="N47" s="62" t="s">
        <v>515</v>
      </c>
      <c r="O47" s="63" t="s">
        <v>515</v>
      </c>
      <c r="P47" s="46"/>
      <c r="Q47" s="46"/>
      <c r="R47" s="46"/>
      <c r="S47" s="46"/>
      <c r="T47" s="46"/>
      <c r="U47" s="46"/>
    </row>
    <row r="48" spans="1:21" ht="30.75" customHeight="1" x14ac:dyDescent="0.2">
      <c r="A48" s="46"/>
      <c r="B48" s="1129"/>
      <c r="C48" s="1130"/>
      <c r="D48" s="60"/>
      <c r="E48" s="1135" t="s">
        <v>15</v>
      </c>
      <c r="F48" s="1135"/>
      <c r="G48" s="1135"/>
      <c r="H48" s="1135"/>
      <c r="I48" s="1135"/>
      <c r="J48" s="1136"/>
      <c r="K48" s="61">
        <v>25</v>
      </c>
      <c r="L48" s="62">
        <v>50</v>
      </c>
      <c r="M48" s="62">
        <v>56</v>
      </c>
      <c r="N48" s="62">
        <v>63</v>
      </c>
      <c r="O48" s="63">
        <v>69</v>
      </c>
      <c r="P48" s="46"/>
      <c r="Q48" s="46"/>
      <c r="R48" s="46"/>
      <c r="S48" s="46"/>
      <c r="T48" s="46"/>
      <c r="U48" s="46"/>
    </row>
    <row r="49" spans="1:21" ht="30.75" customHeight="1" x14ac:dyDescent="0.2">
      <c r="A49" s="46"/>
      <c r="B49" s="1129"/>
      <c r="C49" s="1130"/>
      <c r="D49" s="60"/>
      <c r="E49" s="1135" t="s">
        <v>16</v>
      </c>
      <c r="F49" s="1135"/>
      <c r="G49" s="1135"/>
      <c r="H49" s="1135"/>
      <c r="I49" s="1135"/>
      <c r="J49" s="1136"/>
      <c r="K49" s="61" t="s">
        <v>515</v>
      </c>
      <c r="L49" s="62" t="s">
        <v>515</v>
      </c>
      <c r="M49" s="62" t="s">
        <v>515</v>
      </c>
      <c r="N49" s="62" t="s">
        <v>515</v>
      </c>
      <c r="O49" s="63" t="s">
        <v>515</v>
      </c>
      <c r="P49" s="46"/>
      <c r="Q49" s="46"/>
      <c r="R49" s="46"/>
      <c r="S49" s="46"/>
      <c r="T49" s="46"/>
      <c r="U49" s="46"/>
    </row>
    <row r="50" spans="1:21" ht="30.75" customHeight="1" x14ac:dyDescent="0.2">
      <c r="A50" s="46"/>
      <c r="B50" s="1129"/>
      <c r="C50" s="1130"/>
      <c r="D50" s="60"/>
      <c r="E50" s="1135" t="s">
        <v>17</v>
      </c>
      <c r="F50" s="1135"/>
      <c r="G50" s="1135"/>
      <c r="H50" s="1135"/>
      <c r="I50" s="1135"/>
      <c r="J50" s="1136"/>
      <c r="K50" s="61" t="s">
        <v>515</v>
      </c>
      <c r="L50" s="62" t="s">
        <v>515</v>
      </c>
      <c r="M50" s="62" t="s">
        <v>515</v>
      </c>
      <c r="N50" s="62" t="s">
        <v>515</v>
      </c>
      <c r="O50" s="63" t="s">
        <v>515</v>
      </c>
      <c r="P50" s="46"/>
      <c r="Q50" s="46"/>
      <c r="R50" s="46"/>
      <c r="S50" s="46"/>
      <c r="T50" s="46"/>
      <c r="U50" s="46"/>
    </row>
    <row r="51" spans="1:21" ht="30.75" customHeight="1" x14ac:dyDescent="0.2">
      <c r="A51" s="46"/>
      <c r="B51" s="1131"/>
      <c r="C51" s="1132"/>
      <c r="D51" s="64"/>
      <c r="E51" s="1135" t="s">
        <v>18</v>
      </c>
      <c r="F51" s="1135"/>
      <c r="G51" s="1135"/>
      <c r="H51" s="1135"/>
      <c r="I51" s="1135"/>
      <c r="J51" s="1136"/>
      <c r="K51" s="61" t="s">
        <v>515</v>
      </c>
      <c r="L51" s="62" t="s">
        <v>515</v>
      </c>
      <c r="M51" s="62" t="s">
        <v>515</v>
      </c>
      <c r="N51" s="62" t="s">
        <v>515</v>
      </c>
      <c r="O51" s="63" t="s">
        <v>515</v>
      </c>
      <c r="P51" s="46"/>
      <c r="Q51" s="46"/>
      <c r="R51" s="46"/>
      <c r="S51" s="46"/>
      <c r="T51" s="46"/>
      <c r="U51" s="46"/>
    </row>
    <row r="52" spans="1:21" ht="30.75" customHeight="1" x14ac:dyDescent="0.2">
      <c r="A52" s="46"/>
      <c r="B52" s="1137" t="s">
        <v>19</v>
      </c>
      <c r="C52" s="1138"/>
      <c r="D52" s="64"/>
      <c r="E52" s="1135" t="s">
        <v>20</v>
      </c>
      <c r="F52" s="1135"/>
      <c r="G52" s="1135"/>
      <c r="H52" s="1135"/>
      <c r="I52" s="1135"/>
      <c r="J52" s="1136"/>
      <c r="K52" s="61">
        <v>397</v>
      </c>
      <c r="L52" s="62">
        <v>379</v>
      </c>
      <c r="M52" s="62">
        <v>297</v>
      </c>
      <c r="N52" s="62">
        <v>267</v>
      </c>
      <c r="O52" s="63">
        <v>215</v>
      </c>
      <c r="P52" s="46"/>
      <c r="Q52" s="46"/>
      <c r="R52" s="46"/>
      <c r="S52" s="46"/>
      <c r="T52" s="46"/>
      <c r="U52" s="46"/>
    </row>
    <row r="53" spans="1:21" ht="30.75" customHeight="1" thickBot="1" x14ac:dyDescent="0.25">
      <c r="A53" s="46"/>
      <c r="B53" s="1139" t="s">
        <v>21</v>
      </c>
      <c r="C53" s="1140"/>
      <c r="D53" s="65"/>
      <c r="E53" s="1141" t="s">
        <v>22</v>
      </c>
      <c r="F53" s="1141"/>
      <c r="G53" s="1141"/>
      <c r="H53" s="1141"/>
      <c r="I53" s="1141"/>
      <c r="J53" s="1142"/>
      <c r="K53" s="66">
        <v>153</v>
      </c>
      <c r="L53" s="67">
        <v>144</v>
      </c>
      <c r="M53" s="67">
        <v>108</v>
      </c>
      <c r="N53" s="67">
        <v>87</v>
      </c>
      <c r="O53" s="68">
        <v>77</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3">
      <c r="A55" s="46"/>
      <c r="B55" s="70" t="s">
        <v>24</v>
      </c>
      <c r="C55" s="71"/>
      <c r="D55" s="71"/>
      <c r="E55" s="71"/>
      <c r="F55" s="71"/>
      <c r="G55" s="71"/>
      <c r="H55" s="71"/>
      <c r="I55" s="71"/>
      <c r="J55" s="71"/>
      <c r="K55" s="72"/>
      <c r="L55" s="72"/>
      <c r="M55" s="72"/>
      <c r="N55" s="72"/>
      <c r="O55" s="73" t="s">
        <v>572</v>
      </c>
      <c r="P55" s="46"/>
      <c r="Q55" s="46"/>
      <c r="R55" s="46"/>
      <c r="S55" s="46"/>
      <c r="T55" s="46"/>
      <c r="U55" s="46"/>
    </row>
    <row r="56" spans="1:21" ht="31.5" customHeight="1" thickBot="1" x14ac:dyDescent="0.3">
      <c r="A56" s="46"/>
      <c r="B56" s="74"/>
      <c r="C56" s="75"/>
      <c r="D56" s="75"/>
      <c r="E56" s="76"/>
      <c r="F56" s="76"/>
      <c r="G56" s="76"/>
      <c r="H56" s="76"/>
      <c r="I56" s="76"/>
      <c r="J56" s="77" t="s">
        <v>2</v>
      </c>
      <c r="K56" s="78" t="s">
        <v>573</v>
      </c>
      <c r="L56" s="79" t="s">
        <v>574</v>
      </c>
      <c r="M56" s="79" t="s">
        <v>575</v>
      </c>
      <c r="N56" s="79" t="s">
        <v>576</v>
      </c>
      <c r="O56" s="80" t="s">
        <v>577</v>
      </c>
      <c r="P56" s="46"/>
      <c r="Q56" s="46"/>
      <c r="R56" s="46"/>
      <c r="S56" s="46"/>
      <c r="T56" s="46"/>
      <c r="U56" s="46"/>
    </row>
    <row r="57" spans="1:21" ht="31.5" customHeight="1" x14ac:dyDescent="0.2">
      <c r="B57" s="1143" t="s">
        <v>25</v>
      </c>
      <c r="C57" s="1144"/>
      <c r="D57" s="1147" t="s">
        <v>26</v>
      </c>
      <c r="E57" s="1148"/>
      <c r="F57" s="1148"/>
      <c r="G57" s="1148"/>
      <c r="H57" s="1148"/>
      <c r="I57" s="1148"/>
      <c r="J57" s="1149"/>
      <c r="K57" s="81">
        <v>271</v>
      </c>
      <c r="L57" s="82">
        <v>395</v>
      </c>
      <c r="M57" s="82">
        <v>218</v>
      </c>
      <c r="N57" s="82">
        <v>303</v>
      </c>
      <c r="O57" s="83">
        <v>415</v>
      </c>
    </row>
    <row r="58" spans="1:21" ht="31.5" customHeight="1" thickBot="1" x14ac:dyDescent="0.25">
      <c r="B58" s="1145"/>
      <c r="C58" s="1146"/>
      <c r="D58" s="1150" t="s">
        <v>27</v>
      </c>
      <c r="E58" s="1151"/>
      <c r="F58" s="1151"/>
      <c r="G58" s="1151"/>
      <c r="H58" s="1151"/>
      <c r="I58" s="1151"/>
      <c r="J58" s="1152"/>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wm0UsCIdS2rXvfNZXh7yWAZtZv1r6HaWBRXkaKeUhKHyiSPO6qp3DznUbCrNQPAZnjyBABSPLRFEjbe19z8kTg==" saltValue="1TwX2RfYkPVtZ8AwPtWo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85" zoomScaleNormal="85" zoomScaleSheetLayoutView="100" workbookViewId="0"/>
  </sheetViews>
  <sheetFormatPr defaultColWidth="0" defaultRowHeight="13.5" customHeight="1" zeroHeight="1" x14ac:dyDescent="0.2"/>
  <cols>
    <col min="1" max="1" width="6.6328125" style="91" customWidth="1"/>
    <col min="2" max="3" width="12.6328125" style="91" customWidth="1"/>
    <col min="4" max="4" width="11.6328125" style="91" customWidth="1"/>
    <col min="5" max="8" width="10.36328125" style="91" customWidth="1"/>
    <col min="9" max="13" width="16.36328125" style="91" customWidth="1"/>
    <col min="14" max="19" width="12.63281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3">
      <c r="B40" s="93" t="s">
        <v>10</v>
      </c>
      <c r="C40" s="94"/>
      <c r="D40" s="94"/>
      <c r="E40" s="95"/>
      <c r="F40" s="95"/>
      <c r="G40" s="95"/>
      <c r="H40" s="96" t="s">
        <v>2</v>
      </c>
      <c r="I40" s="97" t="s">
        <v>557</v>
      </c>
      <c r="J40" s="98" t="s">
        <v>558</v>
      </c>
      <c r="K40" s="98" t="s">
        <v>559</v>
      </c>
      <c r="L40" s="98" t="s">
        <v>560</v>
      </c>
      <c r="M40" s="99" t="s">
        <v>561</v>
      </c>
    </row>
    <row r="41" spans="2:13" ht="27.75" customHeight="1" x14ac:dyDescent="0.2">
      <c r="B41" s="1153" t="s">
        <v>30</v>
      </c>
      <c r="C41" s="1154"/>
      <c r="D41" s="100"/>
      <c r="E41" s="1159" t="s">
        <v>31</v>
      </c>
      <c r="F41" s="1159"/>
      <c r="G41" s="1159"/>
      <c r="H41" s="1160"/>
      <c r="I41" s="101">
        <v>2592</v>
      </c>
      <c r="J41" s="102">
        <v>2128</v>
      </c>
      <c r="K41" s="102">
        <v>2237</v>
      </c>
      <c r="L41" s="102">
        <v>2254</v>
      </c>
      <c r="M41" s="103">
        <v>2538</v>
      </c>
    </row>
    <row r="42" spans="2:13" ht="27.75" customHeight="1" x14ac:dyDescent="0.2">
      <c r="B42" s="1155"/>
      <c r="C42" s="1156"/>
      <c r="D42" s="104"/>
      <c r="E42" s="1161" t="s">
        <v>32</v>
      </c>
      <c r="F42" s="1161"/>
      <c r="G42" s="1161"/>
      <c r="H42" s="1162"/>
      <c r="I42" s="105" t="s">
        <v>515</v>
      </c>
      <c r="J42" s="106" t="s">
        <v>515</v>
      </c>
      <c r="K42" s="106" t="s">
        <v>515</v>
      </c>
      <c r="L42" s="106" t="s">
        <v>515</v>
      </c>
      <c r="M42" s="107" t="s">
        <v>515</v>
      </c>
    </row>
    <row r="43" spans="2:13" ht="27.75" customHeight="1" x14ac:dyDescent="0.2">
      <c r="B43" s="1155"/>
      <c r="C43" s="1156"/>
      <c r="D43" s="104"/>
      <c r="E43" s="1161" t="s">
        <v>33</v>
      </c>
      <c r="F43" s="1161"/>
      <c r="G43" s="1161"/>
      <c r="H43" s="1162"/>
      <c r="I43" s="105">
        <v>782</v>
      </c>
      <c r="J43" s="106">
        <v>900</v>
      </c>
      <c r="K43" s="106">
        <v>995</v>
      </c>
      <c r="L43" s="106">
        <v>1037</v>
      </c>
      <c r="M43" s="107">
        <v>1006</v>
      </c>
    </row>
    <row r="44" spans="2:13" ht="27.75" customHeight="1" x14ac:dyDescent="0.2">
      <c r="B44" s="1155"/>
      <c r="C44" s="1156"/>
      <c r="D44" s="104"/>
      <c r="E44" s="1161" t="s">
        <v>34</v>
      </c>
      <c r="F44" s="1161"/>
      <c r="G44" s="1161"/>
      <c r="H44" s="1162"/>
      <c r="I44" s="105" t="s">
        <v>515</v>
      </c>
      <c r="J44" s="106" t="s">
        <v>515</v>
      </c>
      <c r="K44" s="106" t="s">
        <v>515</v>
      </c>
      <c r="L44" s="106" t="s">
        <v>515</v>
      </c>
      <c r="M44" s="107" t="s">
        <v>515</v>
      </c>
    </row>
    <row r="45" spans="2:13" ht="27.75" customHeight="1" x14ac:dyDescent="0.2">
      <c r="B45" s="1155"/>
      <c r="C45" s="1156"/>
      <c r="D45" s="104"/>
      <c r="E45" s="1161" t="s">
        <v>35</v>
      </c>
      <c r="F45" s="1161"/>
      <c r="G45" s="1161"/>
      <c r="H45" s="1162"/>
      <c r="I45" s="105" t="s">
        <v>515</v>
      </c>
      <c r="J45" s="106" t="s">
        <v>515</v>
      </c>
      <c r="K45" s="106" t="s">
        <v>515</v>
      </c>
      <c r="L45" s="106" t="s">
        <v>515</v>
      </c>
      <c r="M45" s="107" t="s">
        <v>515</v>
      </c>
    </row>
    <row r="46" spans="2:13" ht="27.75" customHeight="1" x14ac:dyDescent="0.2">
      <c r="B46" s="1155"/>
      <c r="C46" s="1156"/>
      <c r="D46" s="108"/>
      <c r="E46" s="1161" t="s">
        <v>36</v>
      </c>
      <c r="F46" s="1161"/>
      <c r="G46" s="1161"/>
      <c r="H46" s="1162"/>
      <c r="I46" s="105" t="s">
        <v>515</v>
      </c>
      <c r="J46" s="106" t="s">
        <v>515</v>
      </c>
      <c r="K46" s="106" t="s">
        <v>515</v>
      </c>
      <c r="L46" s="106" t="s">
        <v>515</v>
      </c>
      <c r="M46" s="107" t="s">
        <v>515</v>
      </c>
    </row>
    <row r="47" spans="2:13" ht="27.75" customHeight="1" x14ac:dyDescent="0.2">
      <c r="B47" s="1155"/>
      <c r="C47" s="1156"/>
      <c r="D47" s="109"/>
      <c r="E47" s="1163" t="s">
        <v>37</v>
      </c>
      <c r="F47" s="1164"/>
      <c r="G47" s="1164"/>
      <c r="H47" s="1165"/>
      <c r="I47" s="105" t="s">
        <v>515</v>
      </c>
      <c r="J47" s="106" t="s">
        <v>515</v>
      </c>
      <c r="K47" s="106" t="s">
        <v>515</v>
      </c>
      <c r="L47" s="106" t="s">
        <v>515</v>
      </c>
      <c r="M47" s="107" t="s">
        <v>515</v>
      </c>
    </row>
    <row r="48" spans="2:13" ht="27.75" customHeight="1" x14ac:dyDescent="0.2">
      <c r="B48" s="1155"/>
      <c r="C48" s="1156"/>
      <c r="D48" s="104"/>
      <c r="E48" s="1161" t="s">
        <v>38</v>
      </c>
      <c r="F48" s="1161"/>
      <c r="G48" s="1161"/>
      <c r="H48" s="1162"/>
      <c r="I48" s="105" t="s">
        <v>515</v>
      </c>
      <c r="J48" s="106" t="s">
        <v>515</v>
      </c>
      <c r="K48" s="106" t="s">
        <v>515</v>
      </c>
      <c r="L48" s="106" t="s">
        <v>515</v>
      </c>
      <c r="M48" s="107" t="s">
        <v>515</v>
      </c>
    </row>
    <row r="49" spans="2:13" ht="27.75" customHeight="1" x14ac:dyDescent="0.2">
      <c r="B49" s="1157"/>
      <c r="C49" s="1158"/>
      <c r="D49" s="104"/>
      <c r="E49" s="1161" t="s">
        <v>39</v>
      </c>
      <c r="F49" s="1161"/>
      <c r="G49" s="1161"/>
      <c r="H49" s="1162"/>
      <c r="I49" s="105" t="s">
        <v>515</v>
      </c>
      <c r="J49" s="106" t="s">
        <v>515</v>
      </c>
      <c r="K49" s="106" t="s">
        <v>515</v>
      </c>
      <c r="L49" s="106" t="s">
        <v>515</v>
      </c>
      <c r="M49" s="107" t="s">
        <v>515</v>
      </c>
    </row>
    <row r="50" spans="2:13" ht="27.75" customHeight="1" x14ac:dyDescent="0.2">
      <c r="B50" s="1166" t="s">
        <v>40</v>
      </c>
      <c r="C50" s="1167"/>
      <c r="D50" s="110"/>
      <c r="E50" s="1161" t="s">
        <v>41</v>
      </c>
      <c r="F50" s="1161"/>
      <c r="G50" s="1161"/>
      <c r="H50" s="1162"/>
      <c r="I50" s="105">
        <v>2389</v>
      </c>
      <c r="J50" s="106">
        <v>2285</v>
      </c>
      <c r="K50" s="106">
        <v>2439</v>
      </c>
      <c r="L50" s="106">
        <v>2548</v>
      </c>
      <c r="M50" s="107">
        <v>2670</v>
      </c>
    </row>
    <row r="51" spans="2:13" ht="27.75" customHeight="1" x14ac:dyDescent="0.2">
      <c r="B51" s="1155"/>
      <c r="C51" s="1156"/>
      <c r="D51" s="104"/>
      <c r="E51" s="1161" t="s">
        <v>42</v>
      </c>
      <c r="F51" s="1161"/>
      <c r="G51" s="1161"/>
      <c r="H51" s="1162"/>
      <c r="I51" s="105" t="s">
        <v>515</v>
      </c>
      <c r="J51" s="106" t="s">
        <v>515</v>
      </c>
      <c r="K51" s="106" t="s">
        <v>515</v>
      </c>
      <c r="L51" s="106" t="s">
        <v>515</v>
      </c>
      <c r="M51" s="107" t="s">
        <v>515</v>
      </c>
    </row>
    <row r="52" spans="2:13" ht="27.75" customHeight="1" x14ac:dyDescent="0.2">
      <c r="B52" s="1157"/>
      <c r="C52" s="1158"/>
      <c r="D52" s="104"/>
      <c r="E52" s="1161" t="s">
        <v>43</v>
      </c>
      <c r="F52" s="1161"/>
      <c r="G52" s="1161"/>
      <c r="H52" s="1162"/>
      <c r="I52" s="105">
        <v>2572</v>
      </c>
      <c r="J52" s="106">
        <v>2373</v>
      </c>
      <c r="K52" s="106">
        <v>2468</v>
      </c>
      <c r="L52" s="106">
        <v>2564</v>
      </c>
      <c r="M52" s="107">
        <v>2559</v>
      </c>
    </row>
    <row r="53" spans="2:13" ht="27.75" customHeight="1" thickBot="1" x14ac:dyDescent="0.25">
      <c r="B53" s="1168" t="s">
        <v>21</v>
      </c>
      <c r="C53" s="1169"/>
      <c r="D53" s="111"/>
      <c r="E53" s="1170" t="s">
        <v>44</v>
      </c>
      <c r="F53" s="1170"/>
      <c r="G53" s="1170"/>
      <c r="H53" s="1171"/>
      <c r="I53" s="112">
        <v>-1587</v>
      </c>
      <c r="J53" s="113">
        <v>-1630</v>
      </c>
      <c r="K53" s="113">
        <v>-1674</v>
      </c>
      <c r="L53" s="113">
        <v>-1821</v>
      </c>
      <c r="M53" s="114">
        <v>-1685</v>
      </c>
    </row>
    <row r="54" spans="2:13" ht="27.75" customHeight="1" x14ac:dyDescent="0.25">
      <c r="B54" s="115" t="s">
        <v>45</v>
      </c>
      <c r="C54" s="116"/>
      <c r="D54" s="116"/>
      <c r="E54" s="117"/>
      <c r="F54" s="117"/>
      <c r="G54" s="117"/>
      <c r="H54" s="117"/>
      <c r="I54" s="118"/>
      <c r="J54" s="118"/>
      <c r="K54" s="118"/>
      <c r="L54" s="118"/>
      <c r="M54" s="118"/>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gT9SW5yemOjKxttbXylbhzguwT3qgUwvrYkQFZ9RkkU3X5qLda+92KsVU6BO+5VZeQA7SPAcTuOTCrXwf0+PRQ==" saltValue="9WWb2iYmwSTuV2cSKdqB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9" t="s">
        <v>46</v>
      </c>
    </row>
    <row r="54" spans="2:8" ht="29.25" customHeight="1" thickBot="1" x14ac:dyDescent="0.35">
      <c r="B54" s="120" t="s">
        <v>1</v>
      </c>
      <c r="C54" s="121"/>
      <c r="D54" s="121"/>
      <c r="E54" s="122" t="s">
        <v>2</v>
      </c>
      <c r="F54" s="123" t="s">
        <v>559</v>
      </c>
      <c r="G54" s="123" t="s">
        <v>560</v>
      </c>
      <c r="H54" s="124" t="s">
        <v>561</v>
      </c>
    </row>
    <row r="55" spans="2:8" ht="52.5" customHeight="1" x14ac:dyDescent="0.2">
      <c r="B55" s="125"/>
      <c r="C55" s="1180" t="s">
        <v>47</v>
      </c>
      <c r="D55" s="1180"/>
      <c r="E55" s="1181"/>
      <c r="F55" s="126">
        <v>918</v>
      </c>
      <c r="G55" s="126">
        <v>972</v>
      </c>
      <c r="H55" s="127">
        <v>972</v>
      </c>
    </row>
    <row r="56" spans="2:8" ht="52.5" customHeight="1" x14ac:dyDescent="0.2">
      <c r="B56" s="128"/>
      <c r="C56" s="1182" t="s">
        <v>48</v>
      </c>
      <c r="D56" s="1182"/>
      <c r="E56" s="1183"/>
      <c r="F56" s="129">
        <v>303</v>
      </c>
      <c r="G56" s="129">
        <v>415</v>
      </c>
      <c r="H56" s="130">
        <v>474</v>
      </c>
    </row>
    <row r="57" spans="2:8" ht="53.25" customHeight="1" x14ac:dyDescent="0.2">
      <c r="B57" s="128"/>
      <c r="C57" s="1184" t="s">
        <v>49</v>
      </c>
      <c r="D57" s="1184"/>
      <c r="E57" s="1185"/>
      <c r="F57" s="131">
        <v>1172</v>
      </c>
      <c r="G57" s="131">
        <v>1168</v>
      </c>
      <c r="H57" s="132">
        <v>1237</v>
      </c>
    </row>
    <row r="58" spans="2:8" ht="45.75" customHeight="1" x14ac:dyDescent="0.2">
      <c r="B58" s="133"/>
      <c r="C58" s="1172" t="s">
        <v>587</v>
      </c>
      <c r="D58" s="1173"/>
      <c r="E58" s="1174"/>
      <c r="F58" s="134">
        <v>511</v>
      </c>
      <c r="G58" s="134">
        <v>511</v>
      </c>
      <c r="H58" s="135">
        <v>511</v>
      </c>
    </row>
    <row r="59" spans="2:8" ht="45.75" customHeight="1" x14ac:dyDescent="0.2">
      <c r="B59" s="133"/>
      <c r="C59" s="1172" t="s">
        <v>588</v>
      </c>
      <c r="D59" s="1173"/>
      <c r="E59" s="1174"/>
      <c r="F59" s="134">
        <v>115</v>
      </c>
      <c r="G59" s="134">
        <v>81</v>
      </c>
      <c r="H59" s="135">
        <v>131</v>
      </c>
    </row>
    <row r="60" spans="2:8" ht="45.75" customHeight="1" x14ac:dyDescent="0.2">
      <c r="B60" s="133"/>
      <c r="C60" s="1172" t="s">
        <v>589</v>
      </c>
      <c r="D60" s="1173"/>
      <c r="E60" s="1174"/>
      <c r="F60" s="134">
        <v>100</v>
      </c>
      <c r="G60" s="134">
        <v>100</v>
      </c>
      <c r="H60" s="135">
        <v>100</v>
      </c>
    </row>
    <row r="61" spans="2:8" ht="45.75" customHeight="1" x14ac:dyDescent="0.2">
      <c r="B61" s="133"/>
      <c r="C61" s="1172" t="s">
        <v>590</v>
      </c>
      <c r="D61" s="1173"/>
      <c r="E61" s="1174"/>
      <c r="F61" s="134">
        <v>114</v>
      </c>
      <c r="G61" s="134">
        <v>92</v>
      </c>
      <c r="H61" s="135">
        <v>89</v>
      </c>
    </row>
    <row r="62" spans="2:8" ht="45.75" customHeight="1" thickBot="1" x14ac:dyDescent="0.25">
      <c r="B62" s="136"/>
      <c r="C62" s="1175" t="s">
        <v>591</v>
      </c>
      <c r="D62" s="1176"/>
      <c r="E62" s="1177"/>
      <c r="F62" s="137">
        <v>83</v>
      </c>
      <c r="G62" s="137">
        <v>83</v>
      </c>
      <c r="H62" s="138">
        <v>83</v>
      </c>
    </row>
    <row r="63" spans="2:8" ht="52.5" customHeight="1" thickBot="1" x14ac:dyDescent="0.25">
      <c r="B63" s="139"/>
      <c r="C63" s="1178" t="s">
        <v>50</v>
      </c>
      <c r="D63" s="1178"/>
      <c r="E63" s="1179"/>
      <c r="F63" s="140">
        <v>2394</v>
      </c>
      <c r="G63" s="140">
        <v>2554</v>
      </c>
      <c r="H63" s="141">
        <v>2684</v>
      </c>
    </row>
    <row r="64" spans="2:8" ht="15" customHeight="1" x14ac:dyDescent="0.2"/>
  </sheetData>
  <sheetProtection algorithmName="SHA-512" hashValue="oPOJTZDI1dxhqcyiGBPG38PpMk/XeAUTu5fTcYYXE9yrxqJIZ3AKru+FiUv3V0SGgjU+D0N9iEqV3amgsBe/bA==" saltValue="8T38Ou5YoKLqC9or6MwD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0"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0B528-FB20-4CAD-BE06-321F979BA581}">
  <sheetPr>
    <pageSetUpPr fitToPage="1"/>
  </sheetPr>
  <dimension ref="A1:WZM160"/>
  <sheetViews>
    <sheetView showGridLines="0" topLeftCell="A22" zoomScale="85" zoomScaleNormal="85" zoomScaleSheetLayoutView="55" workbookViewId="0">
      <selection activeCell="AE38" sqref="AE38"/>
    </sheetView>
  </sheetViews>
  <sheetFormatPr defaultColWidth="0" defaultRowHeight="13.5" customHeight="1" zeroHeight="1" x14ac:dyDescent="0.2"/>
  <cols>
    <col min="1" max="1" width="6.36328125" style="263" customWidth="1"/>
    <col min="2" max="107" width="2.453125" style="263" customWidth="1"/>
    <col min="108" max="108" width="6.08984375" style="269" customWidth="1"/>
    <col min="109" max="109" width="5.90625" style="267" customWidth="1"/>
    <col min="110" max="110" width="19.08984375" style="263" hidden="1"/>
    <col min="111" max="115" width="12.6328125" style="263" hidden="1"/>
    <col min="116" max="349" width="8.6328125" style="263" hidden="1"/>
    <col min="350" max="355" width="14.90625" style="263" hidden="1"/>
    <col min="356" max="357" width="15.90625" style="263" hidden="1"/>
    <col min="358" max="363" width="16.08984375" style="263" hidden="1"/>
    <col min="364" max="364" width="6.08984375" style="263" hidden="1"/>
    <col min="365" max="365" width="3" style="263" hidden="1"/>
    <col min="366" max="605" width="8.6328125" style="263" hidden="1"/>
    <col min="606" max="611" width="14.90625" style="263" hidden="1"/>
    <col min="612" max="613" width="15.90625" style="263" hidden="1"/>
    <col min="614" max="619" width="16.08984375" style="263" hidden="1"/>
    <col min="620" max="620" width="6.08984375" style="263" hidden="1"/>
    <col min="621" max="621" width="3" style="263" hidden="1"/>
    <col min="622" max="861" width="8.6328125" style="263" hidden="1"/>
    <col min="862" max="867" width="14.90625" style="263" hidden="1"/>
    <col min="868" max="869" width="15.90625" style="263" hidden="1"/>
    <col min="870" max="875" width="16.08984375" style="263" hidden="1"/>
    <col min="876" max="876" width="6.08984375" style="263" hidden="1"/>
    <col min="877" max="877" width="3" style="263" hidden="1"/>
    <col min="878" max="1117" width="8.6328125" style="263" hidden="1"/>
    <col min="1118" max="1123" width="14.90625" style="263" hidden="1"/>
    <col min="1124" max="1125" width="15.90625" style="263" hidden="1"/>
    <col min="1126" max="1131" width="16.08984375" style="263" hidden="1"/>
    <col min="1132" max="1132" width="6.08984375" style="263" hidden="1"/>
    <col min="1133" max="1133" width="3" style="263" hidden="1"/>
    <col min="1134" max="1373" width="8.6328125" style="263" hidden="1"/>
    <col min="1374" max="1379" width="14.90625" style="263" hidden="1"/>
    <col min="1380" max="1381" width="15.90625" style="263" hidden="1"/>
    <col min="1382" max="1387" width="16.08984375" style="263" hidden="1"/>
    <col min="1388" max="1388" width="6.08984375" style="263" hidden="1"/>
    <col min="1389" max="1389" width="3" style="263" hidden="1"/>
    <col min="1390" max="1629" width="8.6328125" style="263" hidden="1"/>
    <col min="1630" max="1635" width="14.90625" style="263" hidden="1"/>
    <col min="1636" max="1637" width="15.90625" style="263" hidden="1"/>
    <col min="1638" max="1643" width="16.08984375" style="263" hidden="1"/>
    <col min="1644" max="1644" width="6.08984375" style="263" hidden="1"/>
    <col min="1645" max="1645" width="3" style="263" hidden="1"/>
    <col min="1646" max="1885" width="8.6328125" style="263" hidden="1"/>
    <col min="1886" max="1891" width="14.90625" style="263" hidden="1"/>
    <col min="1892" max="1893" width="15.90625" style="263" hidden="1"/>
    <col min="1894" max="1899" width="16.08984375" style="263" hidden="1"/>
    <col min="1900" max="1900" width="6.08984375" style="263" hidden="1"/>
    <col min="1901" max="1901" width="3" style="263" hidden="1"/>
    <col min="1902" max="2141" width="8.6328125" style="263" hidden="1"/>
    <col min="2142" max="2147" width="14.90625" style="263" hidden="1"/>
    <col min="2148" max="2149" width="15.90625" style="263" hidden="1"/>
    <col min="2150" max="2155" width="16.08984375" style="263" hidden="1"/>
    <col min="2156" max="2156" width="6.08984375" style="263" hidden="1"/>
    <col min="2157" max="2157" width="3" style="263" hidden="1"/>
    <col min="2158" max="2397" width="8.6328125" style="263" hidden="1"/>
    <col min="2398" max="2403" width="14.90625" style="263" hidden="1"/>
    <col min="2404" max="2405" width="15.90625" style="263" hidden="1"/>
    <col min="2406" max="2411" width="16.08984375" style="263" hidden="1"/>
    <col min="2412" max="2412" width="6.08984375" style="263" hidden="1"/>
    <col min="2413" max="2413" width="3" style="263" hidden="1"/>
    <col min="2414" max="2653" width="8.6328125" style="263" hidden="1"/>
    <col min="2654" max="2659" width="14.90625" style="263" hidden="1"/>
    <col min="2660" max="2661" width="15.90625" style="263" hidden="1"/>
    <col min="2662" max="2667" width="16.08984375" style="263" hidden="1"/>
    <col min="2668" max="2668" width="6.08984375" style="263" hidden="1"/>
    <col min="2669" max="2669" width="3" style="263" hidden="1"/>
    <col min="2670" max="2909" width="8.6328125" style="263" hidden="1"/>
    <col min="2910" max="2915" width="14.90625" style="263" hidden="1"/>
    <col min="2916" max="2917" width="15.90625" style="263" hidden="1"/>
    <col min="2918" max="2923" width="16.08984375" style="263" hidden="1"/>
    <col min="2924" max="2924" width="6.08984375" style="263" hidden="1"/>
    <col min="2925" max="2925" width="3" style="263" hidden="1"/>
    <col min="2926" max="3165" width="8.6328125" style="263" hidden="1"/>
    <col min="3166" max="3171" width="14.90625" style="263" hidden="1"/>
    <col min="3172" max="3173" width="15.90625" style="263" hidden="1"/>
    <col min="3174" max="3179" width="16.08984375" style="263" hidden="1"/>
    <col min="3180" max="3180" width="6.08984375" style="263" hidden="1"/>
    <col min="3181" max="3181" width="3" style="263" hidden="1"/>
    <col min="3182" max="3421" width="8.6328125" style="263" hidden="1"/>
    <col min="3422" max="3427" width="14.90625" style="263" hidden="1"/>
    <col min="3428" max="3429" width="15.90625" style="263" hidden="1"/>
    <col min="3430" max="3435" width="16.08984375" style="263" hidden="1"/>
    <col min="3436" max="3436" width="6.08984375" style="263" hidden="1"/>
    <col min="3437" max="3437" width="3" style="263" hidden="1"/>
    <col min="3438" max="3677" width="8.6328125" style="263" hidden="1"/>
    <col min="3678" max="3683" width="14.90625" style="263" hidden="1"/>
    <col min="3684" max="3685" width="15.90625" style="263" hidden="1"/>
    <col min="3686" max="3691" width="16.08984375" style="263" hidden="1"/>
    <col min="3692" max="3692" width="6.08984375" style="263" hidden="1"/>
    <col min="3693" max="3693" width="3" style="263" hidden="1"/>
    <col min="3694" max="3933" width="8.6328125" style="263" hidden="1"/>
    <col min="3934" max="3939" width="14.90625" style="263" hidden="1"/>
    <col min="3940" max="3941" width="15.90625" style="263" hidden="1"/>
    <col min="3942" max="3947" width="16.08984375" style="263" hidden="1"/>
    <col min="3948" max="3948" width="6.08984375" style="263" hidden="1"/>
    <col min="3949" max="3949" width="3" style="263" hidden="1"/>
    <col min="3950" max="4189" width="8.6328125" style="263" hidden="1"/>
    <col min="4190" max="4195" width="14.90625" style="263" hidden="1"/>
    <col min="4196" max="4197" width="15.90625" style="263" hidden="1"/>
    <col min="4198" max="4203" width="16.08984375" style="263" hidden="1"/>
    <col min="4204" max="4204" width="6.08984375" style="263" hidden="1"/>
    <col min="4205" max="4205" width="3" style="263" hidden="1"/>
    <col min="4206" max="4445" width="8.6328125" style="263" hidden="1"/>
    <col min="4446" max="4451" width="14.90625" style="263" hidden="1"/>
    <col min="4452" max="4453" width="15.90625" style="263" hidden="1"/>
    <col min="4454" max="4459" width="16.08984375" style="263" hidden="1"/>
    <col min="4460" max="4460" width="6.08984375" style="263" hidden="1"/>
    <col min="4461" max="4461" width="3" style="263" hidden="1"/>
    <col min="4462" max="4701" width="8.6328125" style="263" hidden="1"/>
    <col min="4702" max="4707" width="14.90625" style="263" hidden="1"/>
    <col min="4708" max="4709" width="15.90625" style="263" hidden="1"/>
    <col min="4710" max="4715" width="16.08984375" style="263" hidden="1"/>
    <col min="4716" max="4716" width="6.08984375" style="263" hidden="1"/>
    <col min="4717" max="4717" width="3" style="263" hidden="1"/>
    <col min="4718" max="4957" width="8.6328125" style="263" hidden="1"/>
    <col min="4958" max="4963" width="14.90625" style="263" hidden="1"/>
    <col min="4964" max="4965" width="15.90625" style="263" hidden="1"/>
    <col min="4966" max="4971" width="16.08984375" style="263" hidden="1"/>
    <col min="4972" max="4972" width="6.08984375" style="263" hidden="1"/>
    <col min="4973" max="4973" width="3" style="263" hidden="1"/>
    <col min="4974" max="5213" width="8.6328125" style="263" hidden="1"/>
    <col min="5214" max="5219" width="14.90625" style="263" hidden="1"/>
    <col min="5220" max="5221" width="15.90625" style="263" hidden="1"/>
    <col min="5222" max="5227" width="16.08984375" style="263" hidden="1"/>
    <col min="5228" max="5228" width="6.08984375" style="263" hidden="1"/>
    <col min="5229" max="5229" width="3" style="263" hidden="1"/>
    <col min="5230" max="5469" width="8.6328125" style="263" hidden="1"/>
    <col min="5470" max="5475" width="14.90625" style="263" hidden="1"/>
    <col min="5476" max="5477" width="15.90625" style="263" hidden="1"/>
    <col min="5478" max="5483" width="16.08984375" style="263" hidden="1"/>
    <col min="5484" max="5484" width="6.08984375" style="263" hidden="1"/>
    <col min="5485" max="5485" width="3" style="263" hidden="1"/>
    <col min="5486" max="5725" width="8.6328125" style="263" hidden="1"/>
    <col min="5726" max="5731" width="14.90625" style="263" hidden="1"/>
    <col min="5732" max="5733" width="15.90625" style="263" hidden="1"/>
    <col min="5734" max="5739" width="16.08984375" style="263" hidden="1"/>
    <col min="5740" max="5740" width="6.08984375" style="263" hidden="1"/>
    <col min="5741" max="5741" width="3" style="263" hidden="1"/>
    <col min="5742" max="5981" width="8.6328125" style="263" hidden="1"/>
    <col min="5982" max="5987" width="14.90625" style="263" hidden="1"/>
    <col min="5988" max="5989" width="15.90625" style="263" hidden="1"/>
    <col min="5990" max="5995" width="16.08984375" style="263" hidden="1"/>
    <col min="5996" max="5996" width="6.08984375" style="263" hidden="1"/>
    <col min="5997" max="5997" width="3" style="263" hidden="1"/>
    <col min="5998" max="6237" width="8.6328125" style="263" hidden="1"/>
    <col min="6238" max="6243" width="14.90625" style="263" hidden="1"/>
    <col min="6244" max="6245" width="15.90625" style="263" hidden="1"/>
    <col min="6246" max="6251" width="16.08984375" style="263" hidden="1"/>
    <col min="6252" max="6252" width="6.08984375" style="263" hidden="1"/>
    <col min="6253" max="6253" width="3" style="263" hidden="1"/>
    <col min="6254" max="6493" width="8.6328125" style="263" hidden="1"/>
    <col min="6494" max="6499" width="14.90625" style="263" hidden="1"/>
    <col min="6500" max="6501" width="15.90625" style="263" hidden="1"/>
    <col min="6502" max="6507" width="16.08984375" style="263" hidden="1"/>
    <col min="6508" max="6508" width="6.08984375" style="263" hidden="1"/>
    <col min="6509" max="6509" width="3" style="263" hidden="1"/>
    <col min="6510" max="6749" width="8.6328125" style="263" hidden="1"/>
    <col min="6750" max="6755" width="14.90625" style="263" hidden="1"/>
    <col min="6756" max="6757" width="15.90625" style="263" hidden="1"/>
    <col min="6758" max="6763" width="16.08984375" style="263" hidden="1"/>
    <col min="6764" max="6764" width="6.08984375" style="263" hidden="1"/>
    <col min="6765" max="6765" width="3" style="263" hidden="1"/>
    <col min="6766" max="7005" width="8.6328125" style="263" hidden="1"/>
    <col min="7006" max="7011" width="14.90625" style="263" hidden="1"/>
    <col min="7012" max="7013" width="15.90625" style="263" hidden="1"/>
    <col min="7014" max="7019" width="16.08984375" style="263" hidden="1"/>
    <col min="7020" max="7020" width="6.08984375" style="263" hidden="1"/>
    <col min="7021" max="7021" width="3" style="263" hidden="1"/>
    <col min="7022" max="7261" width="8.6328125" style="263" hidden="1"/>
    <col min="7262" max="7267" width="14.90625" style="263" hidden="1"/>
    <col min="7268" max="7269" width="15.90625" style="263" hidden="1"/>
    <col min="7270" max="7275" width="16.08984375" style="263" hidden="1"/>
    <col min="7276" max="7276" width="6.08984375" style="263" hidden="1"/>
    <col min="7277" max="7277" width="3" style="263" hidden="1"/>
    <col min="7278" max="7517" width="8.6328125" style="263" hidden="1"/>
    <col min="7518" max="7523" width="14.90625" style="263" hidden="1"/>
    <col min="7524" max="7525" width="15.90625" style="263" hidden="1"/>
    <col min="7526" max="7531" width="16.08984375" style="263" hidden="1"/>
    <col min="7532" max="7532" width="6.08984375" style="263" hidden="1"/>
    <col min="7533" max="7533" width="3" style="263" hidden="1"/>
    <col min="7534" max="7773" width="8.6328125" style="263" hidden="1"/>
    <col min="7774" max="7779" width="14.90625" style="263" hidden="1"/>
    <col min="7780" max="7781" width="15.90625" style="263" hidden="1"/>
    <col min="7782" max="7787" width="16.08984375" style="263" hidden="1"/>
    <col min="7788" max="7788" width="6.08984375" style="263" hidden="1"/>
    <col min="7789" max="7789" width="3" style="263" hidden="1"/>
    <col min="7790" max="8029" width="8.6328125" style="263" hidden="1"/>
    <col min="8030" max="8035" width="14.90625" style="263" hidden="1"/>
    <col min="8036" max="8037" width="15.90625" style="263" hidden="1"/>
    <col min="8038" max="8043" width="16.08984375" style="263" hidden="1"/>
    <col min="8044" max="8044" width="6.08984375" style="263" hidden="1"/>
    <col min="8045" max="8045" width="3" style="263" hidden="1"/>
    <col min="8046" max="8285" width="8.6328125" style="263" hidden="1"/>
    <col min="8286" max="8291" width="14.90625" style="263" hidden="1"/>
    <col min="8292" max="8293" width="15.90625" style="263" hidden="1"/>
    <col min="8294" max="8299" width="16.08984375" style="263" hidden="1"/>
    <col min="8300" max="8300" width="6.08984375" style="263" hidden="1"/>
    <col min="8301" max="8301" width="3" style="263" hidden="1"/>
    <col min="8302" max="8541" width="8.6328125" style="263" hidden="1"/>
    <col min="8542" max="8547" width="14.90625" style="263" hidden="1"/>
    <col min="8548" max="8549" width="15.90625" style="263" hidden="1"/>
    <col min="8550" max="8555" width="16.08984375" style="263" hidden="1"/>
    <col min="8556" max="8556" width="6.08984375" style="263" hidden="1"/>
    <col min="8557" max="8557" width="3" style="263" hidden="1"/>
    <col min="8558" max="8797" width="8.6328125" style="263" hidden="1"/>
    <col min="8798" max="8803" width="14.90625" style="263" hidden="1"/>
    <col min="8804" max="8805" width="15.90625" style="263" hidden="1"/>
    <col min="8806" max="8811" width="16.08984375" style="263" hidden="1"/>
    <col min="8812" max="8812" width="6.08984375" style="263" hidden="1"/>
    <col min="8813" max="8813" width="3" style="263" hidden="1"/>
    <col min="8814" max="9053" width="8.6328125" style="263" hidden="1"/>
    <col min="9054" max="9059" width="14.90625" style="263" hidden="1"/>
    <col min="9060" max="9061" width="15.90625" style="263" hidden="1"/>
    <col min="9062" max="9067" width="16.08984375" style="263" hidden="1"/>
    <col min="9068" max="9068" width="6.08984375" style="263" hidden="1"/>
    <col min="9069" max="9069" width="3" style="263" hidden="1"/>
    <col min="9070" max="9309" width="8.6328125" style="263" hidden="1"/>
    <col min="9310" max="9315" width="14.90625" style="263" hidden="1"/>
    <col min="9316" max="9317" width="15.90625" style="263" hidden="1"/>
    <col min="9318" max="9323" width="16.08984375" style="263" hidden="1"/>
    <col min="9324" max="9324" width="6.08984375" style="263" hidden="1"/>
    <col min="9325" max="9325" width="3" style="263" hidden="1"/>
    <col min="9326" max="9565" width="8.6328125" style="263" hidden="1"/>
    <col min="9566" max="9571" width="14.90625" style="263" hidden="1"/>
    <col min="9572" max="9573" width="15.90625" style="263" hidden="1"/>
    <col min="9574" max="9579" width="16.08984375" style="263" hidden="1"/>
    <col min="9580" max="9580" width="6.08984375" style="263" hidden="1"/>
    <col min="9581" max="9581" width="3" style="263" hidden="1"/>
    <col min="9582" max="9821" width="8.6328125" style="263" hidden="1"/>
    <col min="9822" max="9827" width="14.90625" style="263" hidden="1"/>
    <col min="9828" max="9829" width="15.90625" style="263" hidden="1"/>
    <col min="9830" max="9835" width="16.08984375" style="263" hidden="1"/>
    <col min="9836" max="9836" width="6.08984375" style="263" hidden="1"/>
    <col min="9837" max="9837" width="3" style="263" hidden="1"/>
    <col min="9838" max="10077" width="8.6328125" style="263" hidden="1"/>
    <col min="10078" max="10083" width="14.90625" style="263" hidden="1"/>
    <col min="10084" max="10085" width="15.90625" style="263" hidden="1"/>
    <col min="10086" max="10091" width="16.08984375" style="263" hidden="1"/>
    <col min="10092" max="10092" width="6.08984375" style="263" hidden="1"/>
    <col min="10093" max="10093" width="3" style="263" hidden="1"/>
    <col min="10094" max="10333" width="8.6328125" style="263" hidden="1"/>
    <col min="10334" max="10339" width="14.90625" style="263" hidden="1"/>
    <col min="10340" max="10341" width="15.90625" style="263" hidden="1"/>
    <col min="10342" max="10347" width="16.08984375" style="263" hidden="1"/>
    <col min="10348" max="10348" width="6.08984375" style="263" hidden="1"/>
    <col min="10349" max="10349" width="3" style="263" hidden="1"/>
    <col min="10350" max="10589" width="8.6328125" style="263" hidden="1"/>
    <col min="10590" max="10595" width="14.90625" style="263" hidden="1"/>
    <col min="10596" max="10597" width="15.90625" style="263" hidden="1"/>
    <col min="10598" max="10603" width="16.08984375" style="263" hidden="1"/>
    <col min="10604" max="10604" width="6.08984375" style="263" hidden="1"/>
    <col min="10605" max="10605" width="3" style="263" hidden="1"/>
    <col min="10606" max="10845" width="8.6328125" style="263" hidden="1"/>
    <col min="10846" max="10851" width="14.90625" style="263" hidden="1"/>
    <col min="10852" max="10853" width="15.90625" style="263" hidden="1"/>
    <col min="10854" max="10859" width="16.08984375" style="263" hidden="1"/>
    <col min="10860" max="10860" width="6.08984375" style="263" hidden="1"/>
    <col min="10861" max="10861" width="3" style="263" hidden="1"/>
    <col min="10862" max="11101" width="8.6328125" style="263" hidden="1"/>
    <col min="11102" max="11107" width="14.90625" style="263" hidden="1"/>
    <col min="11108" max="11109" width="15.90625" style="263" hidden="1"/>
    <col min="11110" max="11115" width="16.08984375" style="263" hidden="1"/>
    <col min="11116" max="11116" width="6.08984375" style="263" hidden="1"/>
    <col min="11117" max="11117" width="3" style="263" hidden="1"/>
    <col min="11118" max="11357" width="8.6328125" style="263" hidden="1"/>
    <col min="11358" max="11363" width="14.90625" style="263" hidden="1"/>
    <col min="11364" max="11365" width="15.90625" style="263" hidden="1"/>
    <col min="11366" max="11371" width="16.08984375" style="263" hidden="1"/>
    <col min="11372" max="11372" width="6.08984375" style="263" hidden="1"/>
    <col min="11373" max="11373" width="3" style="263" hidden="1"/>
    <col min="11374" max="11613" width="8.6328125" style="263" hidden="1"/>
    <col min="11614" max="11619" width="14.90625" style="263" hidden="1"/>
    <col min="11620" max="11621" width="15.90625" style="263" hidden="1"/>
    <col min="11622" max="11627" width="16.08984375" style="263" hidden="1"/>
    <col min="11628" max="11628" width="6.08984375" style="263" hidden="1"/>
    <col min="11629" max="11629" width="3" style="263" hidden="1"/>
    <col min="11630" max="11869" width="8.6328125" style="263" hidden="1"/>
    <col min="11870" max="11875" width="14.90625" style="263" hidden="1"/>
    <col min="11876" max="11877" width="15.90625" style="263" hidden="1"/>
    <col min="11878" max="11883" width="16.08984375" style="263" hidden="1"/>
    <col min="11884" max="11884" width="6.08984375" style="263" hidden="1"/>
    <col min="11885" max="11885" width="3" style="263" hidden="1"/>
    <col min="11886" max="12125" width="8.6328125" style="263" hidden="1"/>
    <col min="12126" max="12131" width="14.90625" style="263" hidden="1"/>
    <col min="12132" max="12133" width="15.90625" style="263" hidden="1"/>
    <col min="12134" max="12139" width="16.08984375" style="263" hidden="1"/>
    <col min="12140" max="12140" width="6.08984375" style="263" hidden="1"/>
    <col min="12141" max="12141" width="3" style="263" hidden="1"/>
    <col min="12142" max="12381" width="8.6328125" style="263" hidden="1"/>
    <col min="12382" max="12387" width="14.90625" style="263" hidden="1"/>
    <col min="12388" max="12389" width="15.90625" style="263" hidden="1"/>
    <col min="12390" max="12395" width="16.08984375" style="263" hidden="1"/>
    <col min="12396" max="12396" width="6.08984375" style="263" hidden="1"/>
    <col min="12397" max="12397" width="3" style="263" hidden="1"/>
    <col min="12398" max="12637" width="8.6328125" style="263" hidden="1"/>
    <col min="12638" max="12643" width="14.90625" style="263" hidden="1"/>
    <col min="12644" max="12645" width="15.90625" style="263" hidden="1"/>
    <col min="12646" max="12651" width="16.08984375" style="263" hidden="1"/>
    <col min="12652" max="12652" width="6.08984375" style="263" hidden="1"/>
    <col min="12653" max="12653" width="3" style="263" hidden="1"/>
    <col min="12654" max="12893" width="8.6328125" style="263" hidden="1"/>
    <col min="12894" max="12899" width="14.90625" style="263" hidden="1"/>
    <col min="12900" max="12901" width="15.90625" style="263" hidden="1"/>
    <col min="12902" max="12907" width="16.08984375" style="263" hidden="1"/>
    <col min="12908" max="12908" width="6.08984375" style="263" hidden="1"/>
    <col min="12909" max="12909" width="3" style="263" hidden="1"/>
    <col min="12910" max="13149" width="8.6328125" style="263" hidden="1"/>
    <col min="13150" max="13155" width="14.90625" style="263" hidden="1"/>
    <col min="13156" max="13157" width="15.90625" style="263" hidden="1"/>
    <col min="13158" max="13163" width="16.08984375" style="263" hidden="1"/>
    <col min="13164" max="13164" width="6.08984375" style="263" hidden="1"/>
    <col min="13165" max="13165" width="3" style="263" hidden="1"/>
    <col min="13166" max="13405" width="8.6328125" style="263" hidden="1"/>
    <col min="13406" max="13411" width="14.90625" style="263" hidden="1"/>
    <col min="13412" max="13413" width="15.90625" style="263" hidden="1"/>
    <col min="13414" max="13419" width="16.08984375" style="263" hidden="1"/>
    <col min="13420" max="13420" width="6.08984375" style="263" hidden="1"/>
    <col min="13421" max="13421" width="3" style="263" hidden="1"/>
    <col min="13422" max="13661" width="8.6328125" style="263" hidden="1"/>
    <col min="13662" max="13667" width="14.90625" style="263" hidden="1"/>
    <col min="13668" max="13669" width="15.90625" style="263" hidden="1"/>
    <col min="13670" max="13675" width="16.08984375" style="263" hidden="1"/>
    <col min="13676" max="13676" width="6.08984375" style="263" hidden="1"/>
    <col min="13677" max="13677" width="3" style="263" hidden="1"/>
    <col min="13678" max="13917" width="8.6328125" style="263" hidden="1"/>
    <col min="13918" max="13923" width="14.90625" style="263" hidden="1"/>
    <col min="13924" max="13925" width="15.90625" style="263" hidden="1"/>
    <col min="13926" max="13931" width="16.08984375" style="263" hidden="1"/>
    <col min="13932" max="13932" width="6.08984375" style="263" hidden="1"/>
    <col min="13933" max="13933" width="3" style="263" hidden="1"/>
    <col min="13934" max="14173" width="8.6328125" style="263" hidden="1"/>
    <col min="14174" max="14179" width="14.90625" style="263" hidden="1"/>
    <col min="14180" max="14181" width="15.90625" style="263" hidden="1"/>
    <col min="14182" max="14187" width="16.08984375" style="263" hidden="1"/>
    <col min="14188" max="14188" width="6.08984375" style="263" hidden="1"/>
    <col min="14189" max="14189" width="3" style="263" hidden="1"/>
    <col min="14190" max="14429" width="8.6328125" style="263" hidden="1"/>
    <col min="14430" max="14435" width="14.90625" style="263" hidden="1"/>
    <col min="14436" max="14437" width="15.90625" style="263" hidden="1"/>
    <col min="14438" max="14443" width="16.08984375" style="263" hidden="1"/>
    <col min="14444" max="14444" width="6.08984375" style="263" hidden="1"/>
    <col min="14445" max="14445" width="3" style="263" hidden="1"/>
    <col min="14446" max="14685" width="8.6328125" style="263" hidden="1"/>
    <col min="14686" max="14691" width="14.90625" style="263" hidden="1"/>
    <col min="14692" max="14693" width="15.90625" style="263" hidden="1"/>
    <col min="14694" max="14699" width="16.08984375" style="263" hidden="1"/>
    <col min="14700" max="14700" width="6.08984375" style="263" hidden="1"/>
    <col min="14701" max="14701" width="3" style="263" hidden="1"/>
    <col min="14702" max="14941" width="8.6328125" style="263" hidden="1"/>
    <col min="14942" max="14947" width="14.90625" style="263" hidden="1"/>
    <col min="14948" max="14949" width="15.90625" style="263" hidden="1"/>
    <col min="14950" max="14955" width="16.08984375" style="263" hidden="1"/>
    <col min="14956" max="14956" width="6.08984375" style="263" hidden="1"/>
    <col min="14957" max="14957" width="3" style="263" hidden="1"/>
    <col min="14958" max="15197" width="8.6328125" style="263" hidden="1"/>
    <col min="15198" max="15203" width="14.90625" style="263" hidden="1"/>
    <col min="15204" max="15205" width="15.90625" style="263" hidden="1"/>
    <col min="15206" max="15211" width="16.08984375" style="263" hidden="1"/>
    <col min="15212" max="15212" width="6.08984375" style="263" hidden="1"/>
    <col min="15213" max="15213" width="3" style="263" hidden="1"/>
    <col min="15214" max="15453" width="8.6328125" style="263" hidden="1"/>
    <col min="15454" max="15459" width="14.90625" style="263" hidden="1"/>
    <col min="15460" max="15461" width="15.90625" style="263" hidden="1"/>
    <col min="15462" max="15467" width="16.08984375" style="263" hidden="1"/>
    <col min="15468" max="15468" width="6.08984375" style="263" hidden="1"/>
    <col min="15469" max="15469" width="3" style="263" hidden="1"/>
    <col min="15470" max="15709" width="8.6328125" style="263" hidden="1"/>
    <col min="15710" max="15715" width="14.90625" style="263" hidden="1"/>
    <col min="15716" max="15717" width="15.90625" style="263" hidden="1"/>
    <col min="15718" max="15723" width="16.08984375" style="263" hidden="1"/>
    <col min="15724" max="15724" width="6.08984375" style="263" hidden="1"/>
    <col min="15725" max="15725" width="3" style="263" hidden="1"/>
    <col min="15726" max="15965" width="8.6328125" style="263" hidden="1"/>
    <col min="15966" max="15971" width="14.90625" style="263" hidden="1"/>
    <col min="15972" max="15973" width="15.90625" style="263" hidden="1"/>
    <col min="15974" max="15979" width="16.08984375" style="263" hidden="1"/>
    <col min="15980" max="15980" width="6.08984375" style="263" hidden="1"/>
    <col min="15981" max="15981" width="3" style="263" hidden="1"/>
    <col min="15982" max="16221" width="8.6328125" style="263" hidden="1"/>
    <col min="16222" max="16227" width="14.90625" style="263" hidden="1"/>
    <col min="16228" max="16229" width="15.90625" style="263" hidden="1"/>
    <col min="16230" max="16235" width="16.08984375" style="263" hidden="1"/>
    <col min="16236" max="16236" width="6.08984375" style="263" hidden="1"/>
    <col min="16237" max="16237" width="3" style="263" hidden="1"/>
    <col min="16238" max="16384" width="8.6328125" style="263" hidden="1"/>
  </cols>
  <sheetData>
    <row r="1" spans="1:143" ht="42.75" customHeight="1" x14ac:dyDescent="0.2">
      <c r="A1" s="1186"/>
      <c r="B1" s="1187"/>
      <c r="DD1" s="263"/>
      <c r="DE1" s="263"/>
    </row>
    <row r="2" spans="1:143" ht="25.5" customHeight="1" x14ac:dyDescent="0.2">
      <c r="A2" s="1188"/>
      <c r="C2" s="1188"/>
      <c r="O2" s="1188"/>
      <c r="P2" s="1188"/>
      <c r="Q2" s="1188"/>
      <c r="R2" s="1188"/>
      <c r="S2" s="1188"/>
      <c r="T2" s="1188"/>
      <c r="U2" s="1188"/>
      <c r="V2" s="1188"/>
      <c r="W2" s="1188"/>
      <c r="X2" s="1188"/>
      <c r="Y2" s="1188"/>
      <c r="Z2" s="1188"/>
      <c r="AA2" s="1188"/>
      <c r="AB2" s="1188"/>
      <c r="AC2" s="1188"/>
      <c r="AD2" s="1188"/>
      <c r="AE2" s="1188"/>
      <c r="AF2" s="1188"/>
      <c r="AG2" s="1188"/>
      <c r="AH2" s="1188"/>
      <c r="AI2" s="1188"/>
      <c r="AU2" s="1188"/>
      <c r="BG2" s="1188"/>
      <c r="BS2" s="1188"/>
      <c r="CE2" s="1188"/>
      <c r="CQ2" s="1188"/>
      <c r="DD2" s="263"/>
      <c r="DE2" s="263"/>
    </row>
    <row r="3" spans="1:143" ht="25.5" customHeight="1" x14ac:dyDescent="0.2">
      <c r="A3" s="1188"/>
      <c r="C3" s="1188"/>
      <c r="O3" s="1188"/>
      <c r="P3" s="1188"/>
      <c r="Q3" s="1188"/>
      <c r="R3" s="1188"/>
      <c r="S3" s="1188"/>
      <c r="T3" s="1188"/>
      <c r="U3" s="1188"/>
      <c r="V3" s="1188"/>
      <c r="W3" s="1188"/>
      <c r="X3" s="1188"/>
      <c r="Y3" s="1188"/>
      <c r="Z3" s="1188"/>
      <c r="AA3" s="1188"/>
      <c r="AB3" s="1188"/>
      <c r="AC3" s="1188"/>
      <c r="AD3" s="1188"/>
      <c r="AE3" s="1188"/>
      <c r="AF3" s="1188"/>
      <c r="AG3" s="1188"/>
      <c r="AH3" s="1188"/>
      <c r="AI3" s="1188"/>
      <c r="AU3" s="1188"/>
      <c r="BG3" s="1188"/>
      <c r="BS3" s="1188"/>
      <c r="CE3" s="1188"/>
      <c r="CQ3" s="1188"/>
      <c r="DD3" s="263"/>
      <c r="DE3" s="263"/>
    </row>
    <row r="4" spans="1:143" s="261" customFormat="1" ht="13" x14ac:dyDescent="0.2">
      <c r="A4" s="1188"/>
      <c r="B4" s="1188"/>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1188"/>
      <c r="AB4" s="1188"/>
      <c r="AC4" s="1188"/>
      <c r="AD4" s="1188"/>
      <c r="AE4" s="1188"/>
      <c r="AF4" s="1188"/>
      <c r="AG4" s="1188"/>
      <c r="AH4" s="1188"/>
      <c r="AI4" s="1188"/>
      <c r="AJ4" s="1188"/>
      <c r="AK4" s="1188"/>
      <c r="AL4" s="1188"/>
      <c r="AM4" s="1188"/>
      <c r="AN4" s="1188"/>
      <c r="AO4" s="1188"/>
      <c r="AP4" s="1188"/>
      <c r="AQ4" s="1188"/>
      <c r="AR4" s="1188"/>
      <c r="AS4" s="1188"/>
      <c r="AT4" s="1188"/>
      <c r="AU4" s="1188"/>
      <c r="AV4" s="1188"/>
      <c r="AW4" s="1188"/>
      <c r="AX4" s="1188"/>
      <c r="AY4" s="1188"/>
      <c r="AZ4" s="1188"/>
      <c r="BA4" s="1188"/>
      <c r="BB4" s="1188"/>
      <c r="BC4" s="1188"/>
      <c r="BD4" s="1188"/>
      <c r="BE4" s="1188"/>
      <c r="BF4" s="1188"/>
      <c r="BG4" s="1188"/>
      <c r="BH4" s="1188"/>
      <c r="BI4" s="1188"/>
      <c r="BJ4" s="1188"/>
      <c r="BK4" s="1188"/>
      <c r="BL4" s="1188"/>
      <c r="BM4" s="1188"/>
      <c r="BN4" s="1188"/>
      <c r="BO4" s="1188"/>
      <c r="BP4" s="1188"/>
      <c r="BQ4" s="1188"/>
      <c r="BR4" s="1188"/>
      <c r="BS4" s="1188"/>
      <c r="BT4" s="1188"/>
      <c r="BU4" s="1188"/>
      <c r="BV4" s="1188"/>
      <c r="BW4" s="1188"/>
      <c r="BX4" s="1188"/>
      <c r="BY4" s="1188"/>
      <c r="BZ4" s="1188"/>
      <c r="CA4" s="1188"/>
      <c r="CB4" s="1188"/>
      <c r="CC4" s="1188"/>
      <c r="CD4" s="1188"/>
      <c r="CE4" s="1188"/>
      <c r="CF4" s="1188"/>
      <c r="CG4" s="1188"/>
      <c r="CH4" s="1188"/>
      <c r="CI4" s="1188"/>
      <c r="CJ4" s="1188"/>
      <c r="CK4" s="1188"/>
      <c r="CL4" s="1188"/>
      <c r="CM4" s="1188"/>
      <c r="CN4" s="1188"/>
      <c r="CO4" s="1188"/>
      <c r="CP4" s="1188"/>
      <c r="CQ4" s="1188"/>
      <c r="CR4" s="1188"/>
      <c r="CS4" s="1188"/>
      <c r="CT4" s="1188"/>
      <c r="CU4" s="1188"/>
      <c r="CV4" s="1188"/>
      <c r="CW4" s="1188"/>
      <c r="CX4" s="1188"/>
      <c r="CY4" s="1188"/>
      <c r="CZ4" s="1188"/>
      <c r="DA4" s="1188"/>
      <c r="DB4" s="1188"/>
      <c r="DC4" s="1188"/>
      <c r="DD4" s="1188"/>
      <c r="DE4" s="1188"/>
      <c r="DF4" s="262"/>
      <c r="DG4" s="262"/>
      <c r="DH4" s="262"/>
      <c r="DI4" s="262"/>
      <c r="DJ4" s="262"/>
      <c r="DK4" s="262"/>
      <c r="DL4" s="262"/>
      <c r="DM4" s="262"/>
      <c r="DN4" s="262"/>
      <c r="DO4" s="262"/>
      <c r="DP4" s="262"/>
      <c r="DQ4" s="262"/>
      <c r="DR4" s="262"/>
      <c r="DS4" s="262"/>
      <c r="DT4" s="262"/>
      <c r="DU4" s="262"/>
      <c r="DV4" s="262"/>
      <c r="DW4" s="262"/>
    </row>
    <row r="5" spans="1:143" s="261" customFormat="1" ht="13" x14ac:dyDescent="0.2">
      <c r="A5" s="1188"/>
      <c r="B5" s="1188"/>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c r="AG5" s="1188"/>
      <c r="AH5" s="1188"/>
      <c r="AI5" s="1188"/>
      <c r="AJ5" s="1188"/>
      <c r="AK5" s="1188"/>
      <c r="AL5" s="1188"/>
      <c r="AM5" s="1188"/>
      <c r="AN5" s="1188"/>
      <c r="AO5" s="1188"/>
      <c r="AP5" s="1188"/>
      <c r="AQ5" s="1188"/>
      <c r="AR5" s="1188"/>
      <c r="AS5" s="1188"/>
      <c r="AT5" s="1188"/>
      <c r="AU5" s="1188"/>
      <c r="AV5" s="1188"/>
      <c r="AW5" s="1188"/>
      <c r="AX5" s="1188"/>
      <c r="AY5" s="1188"/>
      <c r="AZ5" s="1188"/>
      <c r="BA5" s="1188"/>
      <c r="BB5" s="1188"/>
      <c r="BC5" s="1188"/>
      <c r="BD5" s="1188"/>
      <c r="BE5" s="1188"/>
      <c r="BF5" s="1188"/>
      <c r="BG5" s="1188"/>
      <c r="BH5" s="1188"/>
      <c r="BI5" s="1188"/>
      <c r="BJ5" s="1188"/>
      <c r="BK5" s="1188"/>
      <c r="BL5" s="1188"/>
      <c r="BM5" s="1188"/>
      <c r="BN5" s="1188"/>
      <c r="BO5" s="1188"/>
      <c r="BP5" s="1188"/>
      <c r="BQ5" s="1188"/>
      <c r="BR5" s="1188"/>
      <c r="BS5" s="1188"/>
      <c r="BT5" s="1188"/>
      <c r="BU5" s="1188"/>
      <c r="BV5" s="1188"/>
      <c r="BW5" s="1188"/>
      <c r="BX5" s="1188"/>
      <c r="BY5" s="1188"/>
      <c r="BZ5" s="1188"/>
      <c r="CA5" s="1188"/>
      <c r="CB5" s="1188"/>
      <c r="CC5" s="1188"/>
      <c r="CD5" s="1188"/>
      <c r="CE5" s="1188"/>
      <c r="CF5" s="1188"/>
      <c r="CG5" s="1188"/>
      <c r="CH5" s="1188"/>
      <c r="CI5" s="1188"/>
      <c r="CJ5" s="1188"/>
      <c r="CK5" s="1188"/>
      <c r="CL5" s="1188"/>
      <c r="CM5" s="1188"/>
      <c r="CN5" s="1188"/>
      <c r="CO5" s="1188"/>
      <c r="CP5" s="1188"/>
      <c r="CQ5" s="1188"/>
      <c r="CR5" s="1188"/>
      <c r="CS5" s="1188"/>
      <c r="CT5" s="1188"/>
      <c r="CU5" s="1188"/>
      <c r="CV5" s="1188"/>
      <c r="CW5" s="1188"/>
      <c r="CX5" s="1188"/>
      <c r="CY5" s="1188"/>
      <c r="CZ5" s="1188"/>
      <c r="DA5" s="1188"/>
      <c r="DB5" s="1188"/>
      <c r="DC5" s="1188"/>
      <c r="DD5" s="1188"/>
      <c r="DE5" s="1188"/>
      <c r="DF5" s="262"/>
      <c r="DG5" s="262"/>
      <c r="DH5" s="262"/>
      <c r="DI5" s="262"/>
      <c r="DJ5" s="262"/>
      <c r="DK5" s="262"/>
      <c r="DL5" s="262"/>
      <c r="DM5" s="262"/>
      <c r="DN5" s="262"/>
      <c r="DO5" s="262"/>
      <c r="DP5" s="262"/>
      <c r="DQ5" s="262"/>
      <c r="DR5" s="262"/>
      <c r="DS5" s="262"/>
      <c r="DT5" s="262"/>
      <c r="DU5" s="262"/>
      <c r="DV5" s="262"/>
      <c r="DW5" s="262"/>
    </row>
    <row r="6" spans="1:143" s="261" customFormat="1" ht="13" x14ac:dyDescent="0.2">
      <c r="A6" s="1188"/>
      <c r="B6" s="1188"/>
      <c r="C6" s="1188"/>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8"/>
      <c r="AE6" s="1188"/>
      <c r="AF6" s="1188"/>
      <c r="AG6" s="1188"/>
      <c r="AH6" s="1188"/>
      <c r="AI6" s="1188"/>
      <c r="AJ6" s="1188"/>
      <c r="AK6" s="1188"/>
      <c r="AL6" s="1188"/>
      <c r="AM6" s="1188"/>
      <c r="AN6" s="1188"/>
      <c r="AO6" s="1188"/>
      <c r="AP6" s="1188"/>
      <c r="AQ6" s="1188"/>
      <c r="AR6" s="1188"/>
      <c r="AS6" s="1188"/>
      <c r="AT6" s="1188"/>
      <c r="AU6" s="1188"/>
      <c r="AV6" s="1188"/>
      <c r="AW6" s="1188"/>
      <c r="AX6" s="1188"/>
      <c r="AY6" s="1188"/>
      <c r="AZ6" s="1188"/>
      <c r="BA6" s="1188"/>
      <c r="BB6" s="1188"/>
      <c r="BC6" s="1188"/>
      <c r="BD6" s="1188"/>
      <c r="BE6" s="1188"/>
      <c r="BF6" s="1188"/>
      <c r="BG6" s="1188"/>
      <c r="BH6" s="1188"/>
      <c r="BI6" s="1188"/>
      <c r="BJ6" s="1188"/>
      <c r="BK6" s="1188"/>
      <c r="BL6" s="1188"/>
      <c r="BM6" s="1188"/>
      <c r="BN6" s="1188"/>
      <c r="BO6" s="1188"/>
      <c r="BP6" s="1188"/>
      <c r="BQ6" s="1188"/>
      <c r="BR6" s="1188"/>
      <c r="BS6" s="1188"/>
      <c r="BT6" s="1188"/>
      <c r="BU6" s="1188"/>
      <c r="BV6" s="1188"/>
      <c r="BW6" s="1188"/>
      <c r="BX6" s="1188"/>
      <c r="BY6" s="1188"/>
      <c r="BZ6" s="1188"/>
      <c r="CA6" s="1188"/>
      <c r="CB6" s="1188"/>
      <c r="CC6" s="1188"/>
      <c r="CD6" s="1188"/>
      <c r="CE6" s="1188"/>
      <c r="CF6" s="1188"/>
      <c r="CG6" s="1188"/>
      <c r="CH6" s="1188"/>
      <c r="CI6" s="1188"/>
      <c r="CJ6" s="1188"/>
      <c r="CK6" s="1188"/>
      <c r="CL6" s="1188"/>
      <c r="CM6" s="1188"/>
      <c r="CN6" s="1188"/>
      <c r="CO6" s="1188"/>
      <c r="CP6" s="1188"/>
      <c r="CQ6" s="1188"/>
      <c r="CR6" s="1188"/>
      <c r="CS6" s="1188"/>
      <c r="CT6" s="1188"/>
      <c r="CU6" s="1188"/>
      <c r="CV6" s="1188"/>
      <c r="CW6" s="1188"/>
      <c r="CX6" s="1188"/>
      <c r="CY6" s="1188"/>
      <c r="CZ6" s="1188"/>
      <c r="DA6" s="1188"/>
      <c r="DB6" s="1188"/>
      <c r="DC6" s="1188"/>
      <c r="DD6" s="1188"/>
      <c r="DE6" s="1188"/>
      <c r="DF6" s="262"/>
      <c r="DG6" s="262"/>
      <c r="DH6" s="262"/>
      <c r="DI6" s="262"/>
      <c r="DJ6" s="262"/>
      <c r="DK6" s="262"/>
      <c r="DL6" s="262"/>
      <c r="DM6" s="262"/>
      <c r="DN6" s="262"/>
      <c r="DO6" s="262"/>
      <c r="DP6" s="262"/>
      <c r="DQ6" s="262"/>
      <c r="DR6" s="262"/>
      <c r="DS6" s="262"/>
      <c r="DT6" s="262"/>
      <c r="DU6" s="262"/>
      <c r="DV6" s="262"/>
      <c r="DW6" s="262"/>
    </row>
    <row r="7" spans="1:143" s="261" customFormat="1" ht="13" x14ac:dyDescent="0.2">
      <c r="A7" s="1188"/>
      <c r="B7" s="1188"/>
      <c r="C7" s="1188"/>
      <c r="D7" s="1188"/>
      <c r="E7" s="1188"/>
      <c r="F7" s="1188"/>
      <c r="G7" s="1188"/>
      <c r="H7" s="1188"/>
      <c r="I7" s="1188"/>
      <c r="J7" s="1188"/>
      <c r="K7" s="1188"/>
      <c r="L7" s="1188"/>
      <c r="M7" s="1188"/>
      <c r="N7" s="1188"/>
      <c r="O7" s="1188"/>
      <c r="P7" s="1188"/>
      <c r="Q7" s="1188"/>
      <c r="R7" s="1188"/>
      <c r="S7" s="1188"/>
      <c r="T7" s="1188"/>
      <c r="U7" s="1188"/>
      <c r="V7" s="1188"/>
      <c r="W7" s="1188"/>
      <c r="X7" s="1188"/>
      <c r="Y7" s="1188"/>
      <c r="Z7" s="1188"/>
      <c r="AA7" s="1188"/>
      <c r="AB7" s="1188"/>
      <c r="AC7" s="1188"/>
      <c r="AD7" s="1188"/>
      <c r="AE7" s="1188"/>
      <c r="AF7" s="1188"/>
      <c r="AG7" s="1188"/>
      <c r="AH7" s="1188"/>
      <c r="AI7" s="1188"/>
      <c r="AJ7" s="1188"/>
      <c r="AK7" s="1188"/>
      <c r="AL7" s="1188"/>
      <c r="AM7" s="1188"/>
      <c r="AN7" s="1188"/>
      <c r="AO7" s="1188"/>
      <c r="AP7" s="1188"/>
      <c r="AQ7" s="1188"/>
      <c r="AR7" s="1188"/>
      <c r="AS7" s="1188"/>
      <c r="AT7" s="1188"/>
      <c r="AU7" s="1188"/>
      <c r="AV7" s="1188"/>
      <c r="AW7" s="1188"/>
      <c r="AX7" s="1188"/>
      <c r="AY7" s="1188"/>
      <c r="AZ7" s="1188"/>
      <c r="BA7" s="1188"/>
      <c r="BB7" s="1188"/>
      <c r="BC7" s="1188"/>
      <c r="BD7" s="1188"/>
      <c r="BE7" s="1188"/>
      <c r="BF7" s="1188"/>
      <c r="BG7" s="1188"/>
      <c r="BH7" s="1188"/>
      <c r="BI7" s="1188"/>
      <c r="BJ7" s="1188"/>
      <c r="BK7" s="1188"/>
      <c r="BL7" s="1188"/>
      <c r="BM7" s="1188"/>
      <c r="BN7" s="1188"/>
      <c r="BO7" s="1188"/>
      <c r="BP7" s="1188"/>
      <c r="BQ7" s="1188"/>
      <c r="BR7" s="1188"/>
      <c r="BS7" s="1188"/>
      <c r="BT7" s="1188"/>
      <c r="BU7" s="1188"/>
      <c r="BV7" s="1188"/>
      <c r="BW7" s="1188"/>
      <c r="BX7" s="1188"/>
      <c r="BY7" s="1188"/>
      <c r="BZ7" s="1188"/>
      <c r="CA7" s="1188"/>
      <c r="CB7" s="1188"/>
      <c r="CC7" s="1188"/>
      <c r="CD7" s="1188"/>
      <c r="CE7" s="1188"/>
      <c r="CF7" s="1188"/>
      <c r="CG7" s="1188"/>
      <c r="CH7" s="1188"/>
      <c r="CI7" s="1188"/>
      <c r="CJ7" s="1188"/>
      <c r="CK7" s="1188"/>
      <c r="CL7" s="1188"/>
      <c r="CM7" s="1188"/>
      <c r="CN7" s="1188"/>
      <c r="CO7" s="1188"/>
      <c r="CP7" s="1188"/>
      <c r="CQ7" s="1188"/>
      <c r="CR7" s="1188"/>
      <c r="CS7" s="1188"/>
      <c r="CT7" s="1188"/>
      <c r="CU7" s="1188"/>
      <c r="CV7" s="1188"/>
      <c r="CW7" s="1188"/>
      <c r="CX7" s="1188"/>
      <c r="CY7" s="1188"/>
      <c r="CZ7" s="1188"/>
      <c r="DA7" s="1188"/>
      <c r="DB7" s="1188"/>
      <c r="DC7" s="1188"/>
      <c r="DD7" s="1188"/>
      <c r="DE7" s="1188"/>
      <c r="DF7" s="262"/>
      <c r="DG7" s="262"/>
      <c r="DH7" s="262"/>
      <c r="DI7" s="262"/>
      <c r="DJ7" s="262"/>
      <c r="DK7" s="262"/>
      <c r="DL7" s="262"/>
      <c r="DM7" s="262"/>
      <c r="DN7" s="262"/>
      <c r="DO7" s="262"/>
      <c r="DP7" s="262"/>
      <c r="DQ7" s="262"/>
      <c r="DR7" s="262"/>
      <c r="DS7" s="262"/>
      <c r="DT7" s="262"/>
      <c r="DU7" s="262"/>
      <c r="DV7" s="262"/>
      <c r="DW7" s="262"/>
    </row>
    <row r="8" spans="1:143" s="261" customFormat="1" ht="13" x14ac:dyDescent="0.2">
      <c r="A8" s="1188"/>
      <c r="B8" s="1188"/>
      <c r="C8" s="1188"/>
      <c r="D8" s="1188"/>
      <c r="E8" s="1188"/>
      <c r="F8" s="1188"/>
      <c r="G8" s="1188"/>
      <c r="H8" s="1188"/>
      <c r="I8" s="1188"/>
      <c r="J8" s="1188"/>
      <c r="K8" s="1188"/>
      <c r="L8" s="1188"/>
      <c r="M8" s="1188"/>
      <c r="N8" s="1188"/>
      <c r="O8" s="1188"/>
      <c r="P8" s="1188"/>
      <c r="Q8" s="1188"/>
      <c r="R8" s="1188"/>
      <c r="S8" s="1188"/>
      <c r="T8" s="1188"/>
      <c r="U8" s="1188"/>
      <c r="V8" s="1188"/>
      <c r="W8" s="1188"/>
      <c r="X8" s="1188"/>
      <c r="Y8" s="1188"/>
      <c r="Z8" s="1188"/>
      <c r="AA8" s="1188"/>
      <c r="AB8" s="1188"/>
      <c r="AC8" s="1188"/>
      <c r="AD8" s="1188"/>
      <c r="AE8" s="1188"/>
      <c r="AF8" s="1188"/>
      <c r="AG8" s="1188"/>
      <c r="AH8" s="1188"/>
      <c r="AI8" s="1188"/>
      <c r="AJ8" s="1188"/>
      <c r="AK8" s="1188"/>
      <c r="AL8" s="1188"/>
      <c r="AM8" s="1188"/>
      <c r="AN8" s="1188"/>
      <c r="AO8" s="1188"/>
      <c r="AP8" s="1188"/>
      <c r="AQ8" s="1188"/>
      <c r="AR8" s="1188"/>
      <c r="AS8" s="1188"/>
      <c r="AT8" s="1188"/>
      <c r="AU8" s="1188"/>
      <c r="AV8" s="1188"/>
      <c r="AW8" s="1188"/>
      <c r="AX8" s="1188"/>
      <c r="AY8" s="1188"/>
      <c r="AZ8" s="1188"/>
      <c r="BA8" s="1188"/>
      <c r="BB8" s="1188"/>
      <c r="BC8" s="1188"/>
      <c r="BD8" s="1188"/>
      <c r="BE8" s="1188"/>
      <c r="BF8" s="1188"/>
      <c r="BG8" s="1188"/>
      <c r="BH8" s="1188"/>
      <c r="BI8" s="1188"/>
      <c r="BJ8" s="1188"/>
      <c r="BK8" s="1188"/>
      <c r="BL8" s="1188"/>
      <c r="BM8" s="1188"/>
      <c r="BN8" s="1188"/>
      <c r="BO8" s="1188"/>
      <c r="BP8" s="1188"/>
      <c r="BQ8" s="1188"/>
      <c r="BR8" s="1188"/>
      <c r="BS8" s="1188"/>
      <c r="BT8" s="1188"/>
      <c r="BU8" s="1188"/>
      <c r="BV8" s="1188"/>
      <c r="BW8" s="1188"/>
      <c r="BX8" s="1188"/>
      <c r="BY8" s="1188"/>
      <c r="BZ8" s="1188"/>
      <c r="CA8" s="1188"/>
      <c r="CB8" s="1188"/>
      <c r="CC8" s="1188"/>
      <c r="CD8" s="1188"/>
      <c r="CE8" s="1188"/>
      <c r="CF8" s="1188"/>
      <c r="CG8" s="1188"/>
      <c r="CH8" s="1188"/>
      <c r="CI8" s="1188"/>
      <c r="CJ8" s="1188"/>
      <c r="CK8" s="1188"/>
      <c r="CL8" s="1188"/>
      <c r="CM8" s="1188"/>
      <c r="CN8" s="1188"/>
      <c r="CO8" s="1188"/>
      <c r="CP8" s="1188"/>
      <c r="CQ8" s="1188"/>
      <c r="CR8" s="1188"/>
      <c r="CS8" s="1188"/>
      <c r="CT8" s="1188"/>
      <c r="CU8" s="1188"/>
      <c r="CV8" s="1188"/>
      <c r="CW8" s="1188"/>
      <c r="CX8" s="1188"/>
      <c r="CY8" s="1188"/>
      <c r="CZ8" s="1188"/>
      <c r="DA8" s="1188"/>
      <c r="DB8" s="1188"/>
      <c r="DC8" s="1188"/>
      <c r="DD8" s="1188"/>
      <c r="DE8" s="1188"/>
      <c r="DF8" s="262"/>
      <c r="DG8" s="262"/>
      <c r="DH8" s="262"/>
      <c r="DI8" s="262"/>
      <c r="DJ8" s="262"/>
      <c r="DK8" s="262"/>
      <c r="DL8" s="262"/>
      <c r="DM8" s="262"/>
      <c r="DN8" s="262"/>
      <c r="DO8" s="262"/>
      <c r="DP8" s="262"/>
      <c r="DQ8" s="262"/>
      <c r="DR8" s="262"/>
      <c r="DS8" s="262"/>
      <c r="DT8" s="262"/>
      <c r="DU8" s="262"/>
      <c r="DV8" s="262"/>
      <c r="DW8" s="262"/>
    </row>
    <row r="9" spans="1:143" s="261" customFormat="1" ht="13" x14ac:dyDescent="0.2">
      <c r="A9" s="1188"/>
      <c r="B9" s="1188"/>
      <c r="C9" s="1188"/>
      <c r="D9" s="1188"/>
      <c r="E9" s="1188"/>
      <c r="F9" s="1188"/>
      <c r="G9" s="1188"/>
      <c r="H9" s="1188"/>
      <c r="I9" s="1188"/>
      <c r="J9" s="1188"/>
      <c r="K9" s="1188"/>
      <c r="L9" s="1188"/>
      <c r="M9" s="1188"/>
      <c r="N9" s="1188"/>
      <c r="O9" s="1188"/>
      <c r="P9" s="1188"/>
      <c r="Q9" s="1188"/>
      <c r="R9" s="1188"/>
      <c r="S9" s="1188"/>
      <c r="T9" s="1188"/>
      <c r="U9" s="1188"/>
      <c r="V9" s="1188"/>
      <c r="W9" s="1188"/>
      <c r="X9" s="1188"/>
      <c r="Y9" s="1188"/>
      <c r="Z9" s="1188"/>
      <c r="AA9" s="1188"/>
      <c r="AB9" s="1188"/>
      <c r="AC9" s="1188"/>
      <c r="AD9" s="1188"/>
      <c r="AE9" s="1188"/>
      <c r="AF9" s="1188"/>
      <c r="AG9" s="1188"/>
      <c r="AH9" s="1188"/>
      <c r="AI9" s="1188"/>
      <c r="AJ9" s="1188"/>
      <c r="AK9" s="1188"/>
      <c r="AL9" s="1188"/>
      <c r="AM9" s="1188"/>
      <c r="AN9" s="1188"/>
      <c r="AO9" s="1188"/>
      <c r="AP9" s="1188"/>
      <c r="AQ9" s="1188"/>
      <c r="AR9" s="1188"/>
      <c r="AS9" s="1188"/>
      <c r="AT9" s="1188"/>
      <c r="AU9" s="1188"/>
      <c r="AV9" s="1188"/>
      <c r="AW9" s="1188"/>
      <c r="AX9" s="1188"/>
      <c r="AY9" s="1188"/>
      <c r="AZ9" s="1188"/>
      <c r="BA9" s="1188"/>
      <c r="BB9" s="1188"/>
      <c r="BC9" s="1188"/>
      <c r="BD9" s="1188"/>
      <c r="BE9" s="1188"/>
      <c r="BF9" s="1188"/>
      <c r="BG9" s="1188"/>
      <c r="BH9" s="1188"/>
      <c r="BI9" s="1188"/>
      <c r="BJ9" s="1188"/>
      <c r="BK9" s="1188"/>
      <c r="BL9" s="1188"/>
      <c r="BM9" s="1188"/>
      <c r="BN9" s="1188"/>
      <c r="BO9" s="1188"/>
      <c r="BP9" s="1188"/>
      <c r="BQ9" s="1188"/>
      <c r="BR9" s="1188"/>
      <c r="BS9" s="1188"/>
      <c r="BT9" s="1188"/>
      <c r="BU9" s="1188"/>
      <c r="BV9" s="1188"/>
      <c r="BW9" s="1188"/>
      <c r="BX9" s="1188"/>
      <c r="BY9" s="1188"/>
      <c r="BZ9" s="1188"/>
      <c r="CA9" s="1188"/>
      <c r="CB9" s="1188"/>
      <c r="CC9" s="1188"/>
      <c r="CD9" s="1188"/>
      <c r="CE9" s="1188"/>
      <c r="CF9" s="1188"/>
      <c r="CG9" s="1188"/>
      <c r="CH9" s="1188"/>
      <c r="CI9" s="1188"/>
      <c r="CJ9" s="1188"/>
      <c r="CK9" s="1188"/>
      <c r="CL9" s="1188"/>
      <c r="CM9" s="1188"/>
      <c r="CN9" s="1188"/>
      <c r="CO9" s="1188"/>
      <c r="CP9" s="1188"/>
      <c r="CQ9" s="1188"/>
      <c r="CR9" s="1188"/>
      <c r="CS9" s="1188"/>
      <c r="CT9" s="1188"/>
      <c r="CU9" s="1188"/>
      <c r="CV9" s="1188"/>
      <c r="CW9" s="1188"/>
      <c r="CX9" s="1188"/>
      <c r="CY9" s="1188"/>
      <c r="CZ9" s="1188"/>
      <c r="DA9" s="1188"/>
      <c r="DB9" s="1188"/>
      <c r="DC9" s="1188"/>
      <c r="DD9" s="1188"/>
      <c r="DE9" s="1188"/>
      <c r="DF9" s="262"/>
      <c r="DG9" s="262"/>
      <c r="DH9" s="262"/>
      <c r="DI9" s="262"/>
      <c r="DJ9" s="262"/>
      <c r="DK9" s="262"/>
      <c r="DL9" s="262"/>
      <c r="DM9" s="262"/>
      <c r="DN9" s="262"/>
      <c r="DO9" s="262"/>
      <c r="DP9" s="262"/>
      <c r="DQ9" s="262"/>
      <c r="DR9" s="262"/>
      <c r="DS9" s="262"/>
      <c r="DT9" s="262"/>
      <c r="DU9" s="262"/>
      <c r="DV9" s="262"/>
      <c r="DW9" s="262"/>
    </row>
    <row r="10" spans="1:143" s="261" customFormat="1" ht="13" x14ac:dyDescent="0.2">
      <c r="A10" s="1188"/>
      <c r="B10" s="1188"/>
      <c r="C10" s="1188"/>
      <c r="D10" s="1188"/>
      <c r="E10" s="1188"/>
      <c r="F10" s="1188"/>
      <c r="G10" s="1188"/>
      <c r="H10" s="1188"/>
      <c r="I10" s="1188"/>
      <c r="J10" s="1188"/>
      <c r="K10" s="1188"/>
      <c r="L10" s="1188"/>
      <c r="M10" s="1188"/>
      <c r="N10" s="1188"/>
      <c r="O10" s="1188"/>
      <c r="P10" s="1188"/>
      <c r="Q10" s="1188"/>
      <c r="R10" s="1188"/>
      <c r="S10" s="1188"/>
      <c r="T10" s="1188"/>
      <c r="U10" s="1188"/>
      <c r="V10" s="1188"/>
      <c r="W10" s="1188"/>
      <c r="X10" s="1188"/>
      <c r="Y10" s="1188"/>
      <c r="Z10" s="1188"/>
      <c r="AA10" s="1188"/>
      <c r="AB10" s="1188"/>
      <c r="AC10" s="1188"/>
      <c r="AD10" s="1188"/>
      <c r="AE10" s="1188"/>
      <c r="AF10" s="1188"/>
      <c r="AG10" s="1188"/>
      <c r="AH10" s="1188"/>
      <c r="AI10" s="1188"/>
      <c r="AJ10" s="1188"/>
      <c r="AK10" s="1188"/>
      <c r="AL10" s="1188"/>
      <c r="AM10" s="1188"/>
      <c r="AN10" s="1188"/>
      <c r="AO10" s="1188"/>
      <c r="AP10" s="1188"/>
      <c r="AQ10" s="1188"/>
      <c r="AR10" s="1188"/>
      <c r="AS10" s="1188"/>
      <c r="AT10" s="1188"/>
      <c r="AU10" s="1188"/>
      <c r="AV10" s="1188"/>
      <c r="AW10" s="1188"/>
      <c r="AX10" s="1188"/>
      <c r="AY10" s="1188"/>
      <c r="AZ10" s="1188"/>
      <c r="BA10" s="1188"/>
      <c r="BB10" s="1188"/>
      <c r="BC10" s="1188"/>
      <c r="BD10" s="1188"/>
      <c r="BE10" s="1188"/>
      <c r="BF10" s="1188"/>
      <c r="BG10" s="1188"/>
      <c r="BH10" s="1188"/>
      <c r="BI10" s="1188"/>
      <c r="BJ10" s="1188"/>
      <c r="BK10" s="1188"/>
      <c r="BL10" s="1188"/>
      <c r="BM10" s="1188"/>
      <c r="BN10" s="1188"/>
      <c r="BO10" s="1188"/>
      <c r="BP10" s="1188"/>
      <c r="BQ10" s="1188"/>
      <c r="BR10" s="1188"/>
      <c r="BS10" s="1188"/>
      <c r="BT10" s="1188"/>
      <c r="BU10" s="1188"/>
      <c r="BV10" s="1188"/>
      <c r="BW10" s="1188"/>
      <c r="BX10" s="1188"/>
      <c r="BY10" s="1188"/>
      <c r="BZ10" s="1188"/>
      <c r="CA10" s="1188"/>
      <c r="CB10" s="1188"/>
      <c r="CC10" s="1188"/>
      <c r="CD10" s="1188"/>
      <c r="CE10" s="1188"/>
      <c r="CF10" s="1188"/>
      <c r="CG10" s="1188"/>
      <c r="CH10" s="1188"/>
      <c r="CI10" s="1188"/>
      <c r="CJ10" s="1188"/>
      <c r="CK10" s="1188"/>
      <c r="CL10" s="1188"/>
      <c r="CM10" s="1188"/>
      <c r="CN10" s="1188"/>
      <c r="CO10" s="1188"/>
      <c r="CP10" s="1188"/>
      <c r="CQ10" s="1188"/>
      <c r="CR10" s="1188"/>
      <c r="CS10" s="1188"/>
      <c r="CT10" s="1188"/>
      <c r="CU10" s="1188"/>
      <c r="CV10" s="1188"/>
      <c r="CW10" s="1188"/>
      <c r="CX10" s="1188"/>
      <c r="CY10" s="1188"/>
      <c r="CZ10" s="1188"/>
      <c r="DA10" s="1188"/>
      <c r="DB10" s="1188"/>
      <c r="DC10" s="1188"/>
      <c r="DD10" s="1188"/>
      <c r="DE10" s="1188"/>
      <c r="DF10" s="262"/>
      <c r="DG10" s="262"/>
      <c r="DH10" s="262"/>
      <c r="DI10" s="262"/>
      <c r="DJ10" s="262"/>
      <c r="DK10" s="262"/>
      <c r="DL10" s="262"/>
      <c r="DM10" s="262"/>
      <c r="DN10" s="262"/>
      <c r="DO10" s="262"/>
      <c r="DP10" s="262"/>
      <c r="DQ10" s="262"/>
      <c r="DR10" s="262"/>
      <c r="DS10" s="262"/>
      <c r="DT10" s="262"/>
      <c r="DU10" s="262"/>
      <c r="DV10" s="262"/>
      <c r="DW10" s="262"/>
      <c r="EM10" s="261" t="s">
        <v>592</v>
      </c>
    </row>
    <row r="11" spans="1:143" s="261" customFormat="1" ht="13" x14ac:dyDescent="0.2">
      <c r="A11" s="1188"/>
      <c r="B11" s="1188"/>
      <c r="C11" s="1188"/>
      <c r="D11" s="1188"/>
      <c r="E11" s="1188"/>
      <c r="F11" s="1188"/>
      <c r="G11" s="1188"/>
      <c r="H11" s="1188"/>
      <c r="I11" s="1188"/>
      <c r="J11" s="1188"/>
      <c r="K11" s="1188"/>
      <c r="L11" s="1188"/>
      <c r="M11" s="1188"/>
      <c r="N11" s="1188"/>
      <c r="O11" s="1188"/>
      <c r="P11" s="1188"/>
      <c r="Q11" s="1188"/>
      <c r="R11" s="1188"/>
      <c r="S11" s="1188"/>
      <c r="T11" s="1188"/>
      <c r="U11" s="1188"/>
      <c r="V11" s="1188"/>
      <c r="W11" s="1188"/>
      <c r="X11" s="1188"/>
      <c r="Y11" s="1188"/>
      <c r="Z11" s="1188"/>
      <c r="AA11" s="1188"/>
      <c r="AB11" s="1188"/>
      <c r="AC11" s="1188"/>
      <c r="AD11" s="1188"/>
      <c r="AE11" s="1188"/>
      <c r="AF11" s="1188"/>
      <c r="AG11" s="1188"/>
      <c r="AH11" s="1188"/>
      <c r="AI11" s="1188"/>
      <c r="AJ11" s="1188"/>
      <c r="AK11" s="1188"/>
      <c r="AL11" s="1188"/>
      <c r="AM11" s="1188"/>
      <c r="AN11" s="1188"/>
      <c r="AO11" s="1188"/>
      <c r="AP11" s="1188"/>
      <c r="AQ11" s="1188"/>
      <c r="AR11" s="1188"/>
      <c r="AS11" s="1188"/>
      <c r="AT11" s="1188"/>
      <c r="AU11" s="1188"/>
      <c r="AV11" s="1188"/>
      <c r="AW11" s="1188"/>
      <c r="AX11" s="1188"/>
      <c r="AY11" s="1188"/>
      <c r="AZ11" s="1188"/>
      <c r="BA11" s="1188"/>
      <c r="BB11" s="1188"/>
      <c r="BC11" s="1188"/>
      <c r="BD11" s="1188"/>
      <c r="BE11" s="1188"/>
      <c r="BF11" s="1188"/>
      <c r="BG11" s="1188"/>
      <c r="BH11" s="1188"/>
      <c r="BI11" s="1188"/>
      <c r="BJ11" s="1188"/>
      <c r="BK11" s="1188"/>
      <c r="BL11" s="1188"/>
      <c r="BM11" s="1188"/>
      <c r="BN11" s="1188"/>
      <c r="BO11" s="1188"/>
      <c r="BP11" s="1188"/>
      <c r="BQ11" s="1188"/>
      <c r="BR11" s="1188"/>
      <c r="BS11" s="1188"/>
      <c r="BT11" s="1188"/>
      <c r="BU11" s="1188"/>
      <c r="BV11" s="1188"/>
      <c r="BW11" s="1188"/>
      <c r="BX11" s="1188"/>
      <c r="BY11" s="1188"/>
      <c r="BZ11" s="1188"/>
      <c r="CA11" s="1188"/>
      <c r="CB11" s="1188"/>
      <c r="CC11" s="1188"/>
      <c r="CD11" s="1188"/>
      <c r="CE11" s="1188"/>
      <c r="CF11" s="1188"/>
      <c r="CG11" s="1188"/>
      <c r="CH11" s="1188"/>
      <c r="CI11" s="1188"/>
      <c r="CJ11" s="1188"/>
      <c r="CK11" s="1188"/>
      <c r="CL11" s="1188"/>
      <c r="CM11" s="1188"/>
      <c r="CN11" s="1188"/>
      <c r="CO11" s="1188"/>
      <c r="CP11" s="1188"/>
      <c r="CQ11" s="1188"/>
      <c r="CR11" s="1188"/>
      <c r="CS11" s="1188"/>
      <c r="CT11" s="1188"/>
      <c r="CU11" s="1188"/>
      <c r="CV11" s="1188"/>
      <c r="CW11" s="1188"/>
      <c r="CX11" s="1188"/>
      <c r="CY11" s="1188"/>
      <c r="CZ11" s="1188"/>
      <c r="DA11" s="1188"/>
      <c r="DB11" s="1188"/>
      <c r="DC11" s="1188"/>
      <c r="DD11" s="1188"/>
      <c r="DE11" s="1188"/>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 x14ac:dyDescent="0.2">
      <c r="A12" s="1188"/>
      <c r="B12" s="1188"/>
      <c r="C12" s="1188"/>
      <c r="D12" s="1188"/>
      <c r="E12" s="1188"/>
      <c r="F12" s="1188"/>
      <c r="G12" s="1188"/>
      <c r="H12" s="1188"/>
      <c r="I12" s="1188"/>
      <c r="J12" s="1188"/>
      <c r="K12" s="1188"/>
      <c r="L12" s="1188"/>
      <c r="M12" s="1188"/>
      <c r="N12" s="1188"/>
      <c r="O12" s="1188"/>
      <c r="P12" s="1188"/>
      <c r="Q12" s="1188"/>
      <c r="R12" s="1188"/>
      <c r="S12" s="1188"/>
      <c r="T12" s="1188"/>
      <c r="U12" s="1188"/>
      <c r="V12" s="1188"/>
      <c r="W12" s="1188"/>
      <c r="X12" s="1188"/>
      <c r="Y12" s="1188"/>
      <c r="Z12" s="1188"/>
      <c r="AA12" s="1188"/>
      <c r="AB12" s="1188"/>
      <c r="AC12" s="1188"/>
      <c r="AD12" s="1188"/>
      <c r="AE12" s="1188"/>
      <c r="AF12" s="1188"/>
      <c r="AG12" s="1188"/>
      <c r="AH12" s="1188"/>
      <c r="AI12" s="1188"/>
      <c r="AJ12" s="1188"/>
      <c r="AK12" s="1188"/>
      <c r="AL12" s="1188"/>
      <c r="AM12" s="1188"/>
      <c r="AN12" s="1188"/>
      <c r="AO12" s="1188"/>
      <c r="AP12" s="1188"/>
      <c r="AQ12" s="1188"/>
      <c r="AR12" s="1188"/>
      <c r="AS12" s="1188"/>
      <c r="AT12" s="1188"/>
      <c r="AU12" s="1188"/>
      <c r="AV12" s="1188"/>
      <c r="AW12" s="1188"/>
      <c r="AX12" s="1188"/>
      <c r="AY12" s="1188"/>
      <c r="AZ12" s="1188"/>
      <c r="BA12" s="1188"/>
      <c r="BB12" s="1188"/>
      <c r="BC12" s="1188"/>
      <c r="BD12" s="1188"/>
      <c r="BE12" s="1188"/>
      <c r="BF12" s="1188"/>
      <c r="BG12" s="1188"/>
      <c r="BH12" s="1188"/>
      <c r="BI12" s="1188"/>
      <c r="BJ12" s="1188"/>
      <c r="BK12" s="1188"/>
      <c r="BL12" s="1188"/>
      <c r="BM12" s="1188"/>
      <c r="BN12" s="1188"/>
      <c r="BO12" s="1188"/>
      <c r="BP12" s="1188"/>
      <c r="BQ12" s="1188"/>
      <c r="BR12" s="1188"/>
      <c r="BS12" s="1188"/>
      <c r="BT12" s="1188"/>
      <c r="BU12" s="1188"/>
      <c r="BV12" s="1188"/>
      <c r="BW12" s="1188"/>
      <c r="BX12" s="1188"/>
      <c r="BY12" s="1188"/>
      <c r="BZ12" s="1188"/>
      <c r="CA12" s="1188"/>
      <c r="CB12" s="1188"/>
      <c r="CC12" s="1188"/>
      <c r="CD12" s="1188"/>
      <c r="CE12" s="1188"/>
      <c r="CF12" s="1188"/>
      <c r="CG12" s="1188"/>
      <c r="CH12" s="1188"/>
      <c r="CI12" s="1188"/>
      <c r="CJ12" s="1188"/>
      <c r="CK12" s="1188"/>
      <c r="CL12" s="1188"/>
      <c r="CM12" s="1188"/>
      <c r="CN12" s="1188"/>
      <c r="CO12" s="1188"/>
      <c r="CP12" s="1188"/>
      <c r="CQ12" s="1188"/>
      <c r="CR12" s="1188"/>
      <c r="CS12" s="1188"/>
      <c r="CT12" s="1188"/>
      <c r="CU12" s="1188"/>
      <c r="CV12" s="1188"/>
      <c r="CW12" s="1188"/>
      <c r="CX12" s="1188"/>
      <c r="CY12" s="1188"/>
      <c r="CZ12" s="1188"/>
      <c r="DA12" s="1188"/>
      <c r="DB12" s="1188"/>
      <c r="DC12" s="1188"/>
      <c r="DD12" s="1188"/>
      <c r="DE12" s="1188"/>
      <c r="DF12" s="262"/>
      <c r="DG12" s="262"/>
      <c r="DH12" s="262"/>
      <c r="DI12" s="262"/>
      <c r="DJ12" s="262"/>
      <c r="DK12" s="262"/>
      <c r="DL12" s="262"/>
      <c r="DM12" s="262"/>
      <c r="DN12" s="262"/>
      <c r="DO12" s="262"/>
      <c r="DP12" s="262"/>
      <c r="DQ12" s="262"/>
      <c r="DR12" s="262"/>
      <c r="DS12" s="262"/>
      <c r="DT12" s="262"/>
      <c r="DU12" s="262"/>
      <c r="DV12" s="262"/>
      <c r="DW12" s="262"/>
      <c r="EM12" s="261" t="s">
        <v>592</v>
      </c>
    </row>
    <row r="13" spans="1:143" s="261" customFormat="1" ht="13" x14ac:dyDescent="0.2">
      <c r="A13" s="1188"/>
      <c r="B13" s="1188"/>
      <c r="C13" s="1188"/>
      <c r="D13" s="1188"/>
      <c r="E13" s="1188"/>
      <c r="F13" s="1188"/>
      <c r="G13" s="1188"/>
      <c r="H13" s="1188"/>
      <c r="I13" s="1188"/>
      <c r="J13" s="1188"/>
      <c r="K13" s="1188"/>
      <c r="L13" s="1188"/>
      <c r="M13" s="1188"/>
      <c r="N13" s="1188"/>
      <c r="O13" s="1188"/>
      <c r="P13" s="1188"/>
      <c r="Q13" s="1188"/>
      <c r="R13" s="1188"/>
      <c r="S13" s="1188"/>
      <c r="T13" s="1188"/>
      <c r="U13" s="1188"/>
      <c r="V13" s="1188"/>
      <c r="W13" s="1188"/>
      <c r="X13" s="1188"/>
      <c r="Y13" s="1188"/>
      <c r="Z13" s="1188"/>
      <c r="AA13" s="1188"/>
      <c r="AB13" s="1188"/>
      <c r="AC13" s="1188"/>
      <c r="AD13" s="1188"/>
      <c r="AE13" s="1188"/>
      <c r="AF13" s="1188"/>
      <c r="AG13" s="1188"/>
      <c r="AH13" s="1188"/>
      <c r="AI13" s="1188"/>
      <c r="AJ13" s="1188"/>
      <c r="AK13" s="1188"/>
      <c r="AL13" s="1188"/>
      <c r="AM13" s="1188"/>
      <c r="AN13" s="1188"/>
      <c r="AO13" s="1188"/>
      <c r="AP13" s="1188"/>
      <c r="AQ13" s="1188"/>
      <c r="AR13" s="1188"/>
      <c r="AS13" s="1188"/>
      <c r="AT13" s="1188"/>
      <c r="AU13" s="1188"/>
      <c r="AV13" s="1188"/>
      <c r="AW13" s="1188"/>
      <c r="AX13" s="1188"/>
      <c r="AY13" s="1188"/>
      <c r="AZ13" s="1188"/>
      <c r="BA13" s="1188"/>
      <c r="BB13" s="1188"/>
      <c r="BC13" s="1188"/>
      <c r="BD13" s="1188"/>
      <c r="BE13" s="1188"/>
      <c r="BF13" s="1188"/>
      <c r="BG13" s="1188"/>
      <c r="BH13" s="1188"/>
      <c r="BI13" s="1188"/>
      <c r="BJ13" s="1188"/>
      <c r="BK13" s="1188"/>
      <c r="BL13" s="1188"/>
      <c r="BM13" s="1188"/>
      <c r="BN13" s="1188"/>
      <c r="BO13" s="1188"/>
      <c r="BP13" s="1188"/>
      <c r="BQ13" s="1188"/>
      <c r="BR13" s="1188"/>
      <c r="BS13" s="1188"/>
      <c r="BT13" s="1188"/>
      <c r="BU13" s="1188"/>
      <c r="BV13" s="1188"/>
      <c r="BW13" s="1188"/>
      <c r="BX13" s="1188"/>
      <c r="BY13" s="1188"/>
      <c r="BZ13" s="1188"/>
      <c r="CA13" s="1188"/>
      <c r="CB13" s="1188"/>
      <c r="CC13" s="1188"/>
      <c r="CD13" s="1188"/>
      <c r="CE13" s="1188"/>
      <c r="CF13" s="1188"/>
      <c r="CG13" s="1188"/>
      <c r="CH13" s="1188"/>
      <c r="CI13" s="1188"/>
      <c r="CJ13" s="1188"/>
      <c r="CK13" s="1188"/>
      <c r="CL13" s="1188"/>
      <c r="CM13" s="1188"/>
      <c r="CN13" s="1188"/>
      <c r="CO13" s="1188"/>
      <c r="CP13" s="1188"/>
      <c r="CQ13" s="1188"/>
      <c r="CR13" s="1188"/>
      <c r="CS13" s="1188"/>
      <c r="CT13" s="1188"/>
      <c r="CU13" s="1188"/>
      <c r="CV13" s="1188"/>
      <c r="CW13" s="1188"/>
      <c r="CX13" s="1188"/>
      <c r="CY13" s="1188"/>
      <c r="CZ13" s="1188"/>
      <c r="DA13" s="1188"/>
      <c r="DB13" s="1188"/>
      <c r="DC13" s="1188"/>
      <c r="DD13" s="1188"/>
      <c r="DE13" s="1188"/>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 x14ac:dyDescent="0.2">
      <c r="A14" s="1188"/>
      <c r="B14" s="1188"/>
      <c r="C14" s="1188"/>
      <c r="D14" s="1188"/>
      <c r="E14" s="1188"/>
      <c r="F14" s="1188"/>
      <c r="G14" s="1188"/>
      <c r="H14" s="1188"/>
      <c r="I14" s="1188"/>
      <c r="J14" s="1188"/>
      <c r="K14" s="1188"/>
      <c r="L14" s="1188"/>
      <c r="M14" s="1188"/>
      <c r="N14" s="1188"/>
      <c r="O14" s="1188"/>
      <c r="P14" s="1188"/>
      <c r="Q14" s="1188"/>
      <c r="R14" s="1188"/>
      <c r="S14" s="1188"/>
      <c r="T14" s="1188"/>
      <c r="U14" s="1188"/>
      <c r="V14" s="1188"/>
      <c r="W14" s="1188"/>
      <c r="X14" s="1188"/>
      <c r="Y14" s="1188"/>
      <c r="Z14" s="1188"/>
      <c r="AA14" s="1188"/>
      <c r="AB14" s="1188"/>
      <c r="AC14" s="1188"/>
      <c r="AD14" s="1188"/>
      <c r="AE14" s="1188"/>
      <c r="AF14" s="1188"/>
      <c r="AG14" s="1188"/>
      <c r="AH14" s="1188"/>
      <c r="AI14" s="1188"/>
      <c r="AJ14" s="1188"/>
      <c r="AK14" s="1188"/>
      <c r="AL14" s="1188"/>
      <c r="AM14" s="1188"/>
      <c r="AN14" s="1188"/>
      <c r="AO14" s="1188"/>
      <c r="AP14" s="1188"/>
      <c r="AQ14" s="1188"/>
      <c r="AR14" s="1188"/>
      <c r="AS14" s="1188"/>
      <c r="AT14" s="1188"/>
      <c r="AU14" s="1188"/>
      <c r="AV14" s="1188"/>
      <c r="AW14" s="1188"/>
      <c r="AX14" s="1188"/>
      <c r="AY14" s="1188"/>
      <c r="AZ14" s="1188"/>
      <c r="BA14" s="1188"/>
      <c r="BB14" s="1188"/>
      <c r="BC14" s="1188"/>
      <c r="BD14" s="1188"/>
      <c r="BE14" s="1188"/>
      <c r="BF14" s="1188"/>
      <c r="BG14" s="1188"/>
      <c r="BH14" s="1188"/>
      <c r="BI14" s="1188"/>
      <c r="BJ14" s="1188"/>
      <c r="BK14" s="1188"/>
      <c r="BL14" s="1188"/>
      <c r="BM14" s="1188"/>
      <c r="BN14" s="1188"/>
      <c r="BO14" s="1188"/>
      <c r="BP14" s="1188"/>
      <c r="BQ14" s="1188"/>
      <c r="BR14" s="1188"/>
      <c r="BS14" s="1188"/>
      <c r="BT14" s="1188"/>
      <c r="BU14" s="1188"/>
      <c r="BV14" s="1188"/>
      <c r="BW14" s="1188"/>
      <c r="BX14" s="1188"/>
      <c r="BY14" s="1188"/>
      <c r="BZ14" s="1188"/>
      <c r="CA14" s="1188"/>
      <c r="CB14" s="1188"/>
      <c r="CC14" s="1188"/>
      <c r="CD14" s="1188"/>
      <c r="CE14" s="1188"/>
      <c r="CF14" s="1188"/>
      <c r="CG14" s="1188"/>
      <c r="CH14" s="1188"/>
      <c r="CI14" s="1188"/>
      <c r="CJ14" s="1188"/>
      <c r="CK14" s="1188"/>
      <c r="CL14" s="1188"/>
      <c r="CM14" s="1188"/>
      <c r="CN14" s="1188"/>
      <c r="CO14" s="1188"/>
      <c r="CP14" s="1188"/>
      <c r="CQ14" s="1188"/>
      <c r="CR14" s="1188"/>
      <c r="CS14" s="1188"/>
      <c r="CT14" s="1188"/>
      <c r="CU14" s="1188"/>
      <c r="CV14" s="1188"/>
      <c r="CW14" s="1188"/>
      <c r="CX14" s="1188"/>
      <c r="CY14" s="1188"/>
      <c r="CZ14" s="1188"/>
      <c r="DA14" s="1188"/>
      <c r="DB14" s="1188"/>
      <c r="DC14" s="1188"/>
      <c r="DD14" s="1188"/>
      <c r="DE14" s="1188"/>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 x14ac:dyDescent="0.2">
      <c r="A15" s="263"/>
      <c r="B15" s="1188"/>
      <c r="C15" s="1188"/>
      <c r="D15" s="1188"/>
      <c r="E15" s="1188"/>
      <c r="F15" s="1188"/>
      <c r="G15" s="1188"/>
      <c r="H15" s="1188"/>
      <c r="I15" s="1188"/>
      <c r="J15" s="1188"/>
      <c r="K15" s="1188"/>
      <c r="L15" s="1188"/>
      <c r="M15" s="1188"/>
      <c r="N15" s="1188"/>
      <c r="O15" s="1188"/>
      <c r="P15" s="1188"/>
      <c r="Q15" s="1188"/>
      <c r="R15" s="1188"/>
      <c r="S15" s="1188"/>
      <c r="T15" s="1188"/>
      <c r="U15" s="1188"/>
      <c r="V15" s="1188"/>
      <c r="W15" s="1188"/>
      <c r="X15" s="1188"/>
      <c r="Y15" s="1188"/>
      <c r="Z15" s="1188"/>
      <c r="AA15" s="1188"/>
      <c r="AB15" s="1188"/>
      <c r="AC15" s="1188"/>
      <c r="AD15" s="1188"/>
      <c r="AE15" s="1188"/>
      <c r="AF15" s="1188"/>
      <c r="AG15" s="1188"/>
      <c r="AH15" s="1188"/>
      <c r="AI15" s="1188"/>
      <c r="AJ15" s="1188"/>
      <c r="AK15" s="1188"/>
      <c r="AL15" s="1188"/>
      <c r="AM15" s="1188"/>
      <c r="AN15" s="1188"/>
      <c r="AO15" s="1188"/>
      <c r="AP15" s="1188"/>
      <c r="AQ15" s="1188"/>
      <c r="AR15" s="1188"/>
      <c r="AS15" s="1188"/>
      <c r="AT15" s="1188"/>
      <c r="AU15" s="1188"/>
      <c r="AV15" s="1188"/>
      <c r="AW15" s="1188"/>
      <c r="AX15" s="1188"/>
      <c r="AY15" s="1188"/>
      <c r="AZ15" s="1188"/>
      <c r="BA15" s="1188"/>
      <c r="BB15" s="1188"/>
      <c r="BC15" s="1188"/>
      <c r="BD15" s="1188"/>
      <c r="BE15" s="1188"/>
      <c r="BF15" s="1188"/>
      <c r="BG15" s="1188"/>
      <c r="BH15" s="1188"/>
      <c r="BI15" s="1188"/>
      <c r="BJ15" s="1188"/>
      <c r="BK15" s="1188"/>
      <c r="BL15" s="1188"/>
      <c r="BM15" s="1188"/>
      <c r="BN15" s="1188"/>
      <c r="BO15" s="1188"/>
      <c r="BP15" s="1188"/>
      <c r="BQ15" s="1188"/>
      <c r="BR15" s="1188"/>
      <c r="BS15" s="1188"/>
      <c r="BT15" s="1188"/>
      <c r="BU15" s="1188"/>
      <c r="BV15" s="1188"/>
      <c r="BW15" s="1188"/>
      <c r="BX15" s="1188"/>
      <c r="BY15" s="1188"/>
      <c r="BZ15" s="1188"/>
      <c r="CA15" s="1188"/>
      <c r="CB15" s="1188"/>
      <c r="CC15" s="1188"/>
      <c r="CD15" s="1188"/>
      <c r="CE15" s="1188"/>
      <c r="CF15" s="1188"/>
      <c r="CG15" s="1188"/>
      <c r="CH15" s="1188"/>
      <c r="CI15" s="1188"/>
      <c r="CJ15" s="1188"/>
      <c r="CK15" s="1188"/>
      <c r="CL15" s="1188"/>
      <c r="CM15" s="1188"/>
      <c r="CN15" s="1188"/>
      <c r="CO15" s="1188"/>
      <c r="CP15" s="1188"/>
      <c r="CQ15" s="1188"/>
      <c r="CR15" s="1188"/>
      <c r="CS15" s="1188"/>
      <c r="CT15" s="1188"/>
      <c r="CU15" s="1188"/>
      <c r="CV15" s="1188"/>
      <c r="CW15" s="1188"/>
      <c r="CX15" s="1188"/>
      <c r="CY15" s="1188"/>
      <c r="CZ15" s="1188"/>
      <c r="DA15" s="1188"/>
      <c r="DB15" s="1188"/>
      <c r="DC15" s="1188"/>
      <c r="DD15" s="1188"/>
      <c r="DE15" s="1188"/>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 x14ac:dyDescent="0.2">
      <c r="A16" s="263"/>
      <c r="B16" s="1188"/>
      <c r="C16" s="1188"/>
      <c r="D16" s="1188"/>
      <c r="E16" s="1188"/>
      <c r="F16" s="1188"/>
      <c r="G16" s="1188"/>
      <c r="H16" s="1188"/>
      <c r="I16" s="1188"/>
      <c r="J16" s="1188"/>
      <c r="K16" s="1188"/>
      <c r="L16" s="1188"/>
      <c r="M16" s="1188"/>
      <c r="N16" s="1188"/>
      <c r="O16" s="1188"/>
      <c r="P16" s="1188"/>
      <c r="Q16" s="1188"/>
      <c r="R16" s="1188"/>
      <c r="S16" s="1188"/>
      <c r="T16" s="1188"/>
      <c r="U16" s="1188"/>
      <c r="V16" s="1188"/>
      <c r="W16" s="1188"/>
      <c r="X16" s="1188"/>
      <c r="Y16" s="1188"/>
      <c r="Z16" s="1188"/>
      <c r="AA16" s="1188"/>
      <c r="AB16" s="1188"/>
      <c r="AC16" s="1188"/>
      <c r="AD16" s="1188"/>
      <c r="AE16" s="1188"/>
      <c r="AF16" s="1188"/>
      <c r="AG16" s="1188"/>
      <c r="AH16" s="1188"/>
      <c r="AI16" s="1188"/>
      <c r="AJ16" s="1188"/>
      <c r="AK16" s="1188"/>
      <c r="AL16" s="1188"/>
      <c r="AM16" s="1188"/>
      <c r="AN16" s="1188"/>
      <c r="AO16" s="1188"/>
      <c r="AP16" s="1188"/>
      <c r="AQ16" s="1188"/>
      <c r="AR16" s="1188"/>
      <c r="AS16" s="1188"/>
      <c r="AT16" s="1188"/>
      <c r="AU16" s="1188"/>
      <c r="AV16" s="1188"/>
      <c r="AW16" s="1188"/>
      <c r="AX16" s="1188"/>
      <c r="AY16" s="1188"/>
      <c r="AZ16" s="1188"/>
      <c r="BA16" s="1188"/>
      <c r="BB16" s="1188"/>
      <c r="BC16" s="1188"/>
      <c r="BD16" s="1188"/>
      <c r="BE16" s="1188"/>
      <c r="BF16" s="1188"/>
      <c r="BG16" s="1188"/>
      <c r="BH16" s="1188"/>
      <c r="BI16" s="1188"/>
      <c r="BJ16" s="1188"/>
      <c r="BK16" s="1188"/>
      <c r="BL16" s="1188"/>
      <c r="BM16" s="1188"/>
      <c r="BN16" s="1188"/>
      <c r="BO16" s="1188"/>
      <c r="BP16" s="1188"/>
      <c r="BQ16" s="1188"/>
      <c r="BR16" s="1188"/>
      <c r="BS16" s="1188"/>
      <c r="BT16" s="1188"/>
      <c r="BU16" s="1188"/>
      <c r="BV16" s="1188"/>
      <c r="BW16" s="1188"/>
      <c r="BX16" s="1188"/>
      <c r="BY16" s="1188"/>
      <c r="BZ16" s="1188"/>
      <c r="CA16" s="1188"/>
      <c r="CB16" s="1188"/>
      <c r="CC16" s="1188"/>
      <c r="CD16" s="1188"/>
      <c r="CE16" s="1188"/>
      <c r="CF16" s="1188"/>
      <c r="CG16" s="1188"/>
      <c r="CH16" s="1188"/>
      <c r="CI16" s="1188"/>
      <c r="CJ16" s="1188"/>
      <c r="CK16" s="1188"/>
      <c r="CL16" s="1188"/>
      <c r="CM16" s="1188"/>
      <c r="CN16" s="1188"/>
      <c r="CO16" s="1188"/>
      <c r="CP16" s="1188"/>
      <c r="CQ16" s="1188"/>
      <c r="CR16" s="1188"/>
      <c r="CS16" s="1188"/>
      <c r="CT16" s="1188"/>
      <c r="CU16" s="1188"/>
      <c r="CV16" s="1188"/>
      <c r="CW16" s="1188"/>
      <c r="CX16" s="1188"/>
      <c r="CY16" s="1188"/>
      <c r="CZ16" s="1188"/>
      <c r="DA16" s="1188"/>
      <c r="DB16" s="1188"/>
      <c r="DC16" s="1188"/>
      <c r="DD16" s="1188"/>
      <c r="DE16" s="1188"/>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 x14ac:dyDescent="0.2">
      <c r="A17" s="263"/>
      <c r="B17" s="1188"/>
      <c r="C17" s="1188"/>
      <c r="D17" s="1188"/>
      <c r="E17" s="1188"/>
      <c r="F17" s="1188"/>
      <c r="G17" s="1188"/>
      <c r="H17" s="1188"/>
      <c r="I17" s="1188"/>
      <c r="J17" s="1188"/>
      <c r="K17" s="1188"/>
      <c r="L17" s="1188"/>
      <c r="M17" s="1188"/>
      <c r="N17" s="1188"/>
      <c r="O17" s="1188"/>
      <c r="P17" s="1188"/>
      <c r="Q17" s="1188"/>
      <c r="R17" s="1188"/>
      <c r="S17" s="1188"/>
      <c r="T17" s="1188"/>
      <c r="U17" s="1188"/>
      <c r="V17" s="1188"/>
      <c r="W17" s="1188"/>
      <c r="X17" s="1188"/>
      <c r="Y17" s="1188"/>
      <c r="Z17" s="1188"/>
      <c r="AA17" s="1188"/>
      <c r="AB17" s="1188"/>
      <c r="AC17" s="1188"/>
      <c r="AD17" s="1188"/>
      <c r="AE17" s="1188"/>
      <c r="AF17" s="1188"/>
      <c r="AG17" s="1188"/>
      <c r="AH17" s="1188"/>
      <c r="AI17" s="1188"/>
      <c r="AJ17" s="1188"/>
      <c r="AK17" s="1188"/>
      <c r="AL17" s="1188"/>
      <c r="AM17" s="1188"/>
      <c r="AN17" s="1188"/>
      <c r="AO17" s="1188"/>
      <c r="AP17" s="1188"/>
      <c r="AQ17" s="1188"/>
      <c r="AR17" s="1188"/>
      <c r="AS17" s="1188"/>
      <c r="AT17" s="1188"/>
      <c r="AU17" s="1188"/>
      <c r="AV17" s="1188"/>
      <c r="AW17" s="1188"/>
      <c r="AX17" s="1188"/>
      <c r="AY17" s="1188"/>
      <c r="AZ17" s="1188"/>
      <c r="BA17" s="1188"/>
      <c r="BB17" s="1188"/>
      <c r="BC17" s="1188"/>
      <c r="BD17" s="1188"/>
      <c r="BE17" s="1188"/>
      <c r="BF17" s="1188"/>
      <c r="BG17" s="1188"/>
      <c r="BH17" s="1188"/>
      <c r="BI17" s="1188"/>
      <c r="BJ17" s="1188"/>
      <c r="BK17" s="1188"/>
      <c r="BL17" s="1188"/>
      <c r="BM17" s="1188"/>
      <c r="BN17" s="1188"/>
      <c r="BO17" s="1188"/>
      <c r="BP17" s="1188"/>
      <c r="BQ17" s="1188"/>
      <c r="BR17" s="1188"/>
      <c r="BS17" s="1188"/>
      <c r="BT17" s="1188"/>
      <c r="BU17" s="1188"/>
      <c r="BV17" s="1188"/>
      <c r="BW17" s="1188"/>
      <c r="BX17" s="1188"/>
      <c r="BY17" s="1188"/>
      <c r="BZ17" s="1188"/>
      <c r="CA17" s="1188"/>
      <c r="CB17" s="1188"/>
      <c r="CC17" s="1188"/>
      <c r="CD17" s="1188"/>
      <c r="CE17" s="1188"/>
      <c r="CF17" s="1188"/>
      <c r="CG17" s="1188"/>
      <c r="CH17" s="1188"/>
      <c r="CI17" s="1188"/>
      <c r="CJ17" s="1188"/>
      <c r="CK17" s="1188"/>
      <c r="CL17" s="1188"/>
      <c r="CM17" s="1188"/>
      <c r="CN17" s="1188"/>
      <c r="CO17" s="1188"/>
      <c r="CP17" s="1188"/>
      <c r="CQ17" s="1188"/>
      <c r="CR17" s="1188"/>
      <c r="CS17" s="1188"/>
      <c r="CT17" s="1188"/>
      <c r="CU17" s="1188"/>
      <c r="CV17" s="1188"/>
      <c r="CW17" s="1188"/>
      <c r="CX17" s="1188"/>
      <c r="CY17" s="1188"/>
      <c r="CZ17" s="1188"/>
      <c r="DA17" s="1188"/>
      <c r="DB17" s="1188"/>
      <c r="DC17" s="1188"/>
      <c r="DD17" s="1188"/>
      <c r="DE17" s="1188"/>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 x14ac:dyDescent="0.2">
      <c r="A18" s="263"/>
      <c r="B18" s="1188"/>
      <c r="C18" s="1188"/>
      <c r="D18" s="1188"/>
      <c r="E18" s="1188"/>
      <c r="F18" s="1188"/>
      <c r="G18" s="1188"/>
      <c r="H18" s="1188"/>
      <c r="I18" s="1188"/>
      <c r="J18" s="1188"/>
      <c r="K18" s="1188"/>
      <c r="L18" s="1188"/>
      <c r="M18" s="1188"/>
      <c r="N18" s="1188"/>
      <c r="O18" s="1188"/>
      <c r="P18" s="1188"/>
      <c r="Q18" s="1188"/>
      <c r="R18" s="1188"/>
      <c r="S18" s="1188"/>
      <c r="T18" s="1188"/>
      <c r="U18" s="1188"/>
      <c r="V18" s="1188"/>
      <c r="W18" s="1188"/>
      <c r="X18" s="1188"/>
      <c r="Y18" s="1188"/>
      <c r="Z18" s="1188"/>
      <c r="AA18" s="1188"/>
      <c r="AB18" s="1188"/>
      <c r="AC18" s="1188"/>
      <c r="AD18" s="1188"/>
      <c r="AE18" s="1188"/>
      <c r="AF18" s="1188"/>
      <c r="AG18" s="1188"/>
      <c r="AH18" s="1188"/>
      <c r="AI18" s="1188"/>
      <c r="AJ18" s="1188"/>
      <c r="AK18" s="1188"/>
      <c r="AL18" s="1188"/>
      <c r="AM18" s="1188"/>
      <c r="AN18" s="1188"/>
      <c r="AO18" s="1188"/>
      <c r="AP18" s="1188"/>
      <c r="AQ18" s="1188"/>
      <c r="AR18" s="1188"/>
      <c r="AS18" s="1188"/>
      <c r="AT18" s="1188"/>
      <c r="AU18" s="1188"/>
      <c r="AV18" s="1188"/>
      <c r="AW18" s="1188"/>
      <c r="AX18" s="1188"/>
      <c r="AY18" s="1188"/>
      <c r="AZ18" s="1188"/>
      <c r="BA18" s="1188"/>
      <c r="BB18" s="1188"/>
      <c r="BC18" s="1188"/>
      <c r="BD18" s="1188"/>
      <c r="BE18" s="1188"/>
      <c r="BF18" s="1188"/>
      <c r="BG18" s="1188"/>
      <c r="BH18" s="1188"/>
      <c r="BI18" s="1188"/>
      <c r="BJ18" s="1188"/>
      <c r="BK18" s="1188"/>
      <c r="BL18" s="1188"/>
      <c r="BM18" s="1188"/>
      <c r="BN18" s="1188"/>
      <c r="BO18" s="1188"/>
      <c r="BP18" s="1188"/>
      <c r="BQ18" s="1188"/>
      <c r="BR18" s="1188"/>
      <c r="BS18" s="1188"/>
      <c r="BT18" s="1188"/>
      <c r="BU18" s="1188"/>
      <c r="BV18" s="1188"/>
      <c r="BW18" s="1188"/>
      <c r="BX18" s="1188"/>
      <c r="BY18" s="1188"/>
      <c r="BZ18" s="1188"/>
      <c r="CA18" s="1188"/>
      <c r="CB18" s="1188"/>
      <c r="CC18" s="1188"/>
      <c r="CD18" s="1188"/>
      <c r="CE18" s="1188"/>
      <c r="CF18" s="1188"/>
      <c r="CG18" s="1188"/>
      <c r="CH18" s="1188"/>
      <c r="CI18" s="1188"/>
      <c r="CJ18" s="1188"/>
      <c r="CK18" s="1188"/>
      <c r="CL18" s="1188"/>
      <c r="CM18" s="1188"/>
      <c r="CN18" s="1188"/>
      <c r="CO18" s="1188"/>
      <c r="CP18" s="1188"/>
      <c r="CQ18" s="1188"/>
      <c r="CR18" s="1188"/>
      <c r="CS18" s="1188"/>
      <c r="CT18" s="1188"/>
      <c r="CU18" s="1188"/>
      <c r="CV18" s="1188"/>
      <c r="CW18" s="1188"/>
      <c r="CX18" s="1188"/>
      <c r="CY18" s="1188"/>
      <c r="CZ18" s="1188"/>
      <c r="DA18" s="1188"/>
      <c r="DB18" s="1188"/>
      <c r="DC18" s="1188"/>
      <c r="DD18" s="1188"/>
      <c r="DE18" s="1188"/>
      <c r="DF18" s="262"/>
      <c r="DG18" s="262"/>
      <c r="DH18" s="262"/>
      <c r="DI18" s="262"/>
      <c r="DJ18" s="262"/>
      <c r="DK18" s="262"/>
      <c r="DL18" s="262"/>
      <c r="DM18" s="262"/>
      <c r="DN18" s="262"/>
      <c r="DO18" s="262"/>
      <c r="DP18" s="262"/>
      <c r="DQ18" s="262"/>
      <c r="DR18" s="262"/>
      <c r="DS18" s="262"/>
      <c r="DT18" s="262"/>
      <c r="DU18" s="262"/>
      <c r="DV18" s="262"/>
      <c r="DW18" s="262"/>
    </row>
    <row r="19" spans="1:351" ht="13" x14ac:dyDescent="0.2">
      <c r="DD19" s="263"/>
      <c r="DE19" s="263"/>
    </row>
    <row r="20" spans="1:351" ht="13" x14ac:dyDescent="0.2">
      <c r="DD20" s="263"/>
      <c r="DE20" s="263"/>
    </row>
    <row r="21" spans="1:351" ht="16.5" x14ac:dyDescent="0.2">
      <c r="B21" s="1189"/>
      <c r="C21" s="265"/>
      <c r="D21" s="265"/>
      <c r="E21" s="265"/>
      <c r="F21" s="265"/>
      <c r="G21" s="265"/>
      <c r="H21" s="265"/>
      <c r="I21" s="265"/>
      <c r="J21" s="265"/>
      <c r="K21" s="265"/>
      <c r="L21" s="265"/>
      <c r="M21" s="265"/>
      <c r="N21" s="1190"/>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1190"/>
      <c r="AU21" s="265"/>
      <c r="AV21" s="265"/>
      <c r="AW21" s="265"/>
      <c r="AX21" s="265"/>
      <c r="AY21" s="265"/>
      <c r="AZ21" s="265"/>
      <c r="BA21" s="265"/>
      <c r="BB21" s="265"/>
      <c r="BC21" s="265"/>
      <c r="BD21" s="265"/>
      <c r="BE21" s="265"/>
      <c r="BF21" s="1190"/>
      <c r="BG21" s="265"/>
      <c r="BH21" s="265"/>
      <c r="BI21" s="265"/>
      <c r="BJ21" s="265"/>
      <c r="BK21" s="265"/>
      <c r="BL21" s="265"/>
      <c r="BM21" s="265"/>
      <c r="BN21" s="265"/>
      <c r="BO21" s="265"/>
      <c r="BP21" s="265"/>
      <c r="BQ21" s="265"/>
      <c r="BR21" s="1190"/>
      <c r="BS21" s="265"/>
      <c r="BT21" s="265"/>
      <c r="BU21" s="265"/>
      <c r="BV21" s="265"/>
      <c r="BW21" s="265"/>
      <c r="BX21" s="265"/>
      <c r="BY21" s="265"/>
      <c r="BZ21" s="265"/>
      <c r="CA21" s="265"/>
      <c r="CB21" s="265"/>
      <c r="CC21" s="265"/>
      <c r="CD21" s="1190"/>
      <c r="CE21" s="265"/>
      <c r="CF21" s="265"/>
      <c r="CG21" s="265"/>
      <c r="CH21" s="265"/>
      <c r="CI21" s="265"/>
      <c r="CJ21" s="265"/>
      <c r="CK21" s="265"/>
      <c r="CL21" s="265"/>
      <c r="CM21" s="265"/>
      <c r="CN21" s="265"/>
      <c r="CO21" s="265"/>
      <c r="CP21" s="1190"/>
      <c r="CQ21" s="265"/>
      <c r="CR21" s="265"/>
      <c r="CS21" s="265"/>
      <c r="CT21" s="265"/>
      <c r="CU21" s="265"/>
      <c r="CV21" s="265"/>
      <c r="CW21" s="265"/>
      <c r="CX21" s="265"/>
      <c r="CY21" s="265"/>
      <c r="CZ21" s="265"/>
      <c r="DA21" s="265"/>
      <c r="DB21" s="1190"/>
      <c r="DC21" s="265"/>
      <c r="DD21" s="266"/>
      <c r="DE21" s="263"/>
      <c r="MM21" s="1191"/>
    </row>
    <row r="22" spans="1:351" ht="16.5" x14ac:dyDescent="0.2">
      <c r="B22" s="267"/>
      <c r="MM22" s="1191"/>
    </row>
    <row r="23" spans="1:351" ht="13" x14ac:dyDescent="0.2">
      <c r="B23" s="267"/>
    </row>
    <row r="24" spans="1:351" ht="13" x14ac:dyDescent="0.2">
      <c r="B24" s="267"/>
    </row>
    <row r="25" spans="1:351" ht="13" x14ac:dyDescent="0.2">
      <c r="B25" s="267"/>
    </row>
    <row r="26" spans="1:351" ht="13" x14ac:dyDescent="0.2">
      <c r="B26" s="267"/>
    </row>
    <row r="27" spans="1:351" ht="13" x14ac:dyDescent="0.2">
      <c r="B27" s="267"/>
    </row>
    <row r="28" spans="1:351" ht="13" x14ac:dyDescent="0.2">
      <c r="B28" s="267"/>
    </row>
    <row r="29" spans="1:351" ht="13" x14ac:dyDescent="0.2">
      <c r="B29" s="267"/>
    </row>
    <row r="30" spans="1:351" ht="13" x14ac:dyDescent="0.2">
      <c r="B30" s="267"/>
    </row>
    <row r="31" spans="1:351" ht="13" x14ac:dyDescent="0.2">
      <c r="B31" s="267"/>
    </row>
    <row r="32" spans="1:351" ht="13" x14ac:dyDescent="0.2">
      <c r="B32" s="267"/>
    </row>
    <row r="33" spans="2:109" ht="13" x14ac:dyDescent="0.2">
      <c r="B33" s="267"/>
    </row>
    <row r="34" spans="2:109" ht="13" x14ac:dyDescent="0.2">
      <c r="B34" s="267"/>
    </row>
    <row r="35" spans="2:109" ht="13" x14ac:dyDescent="0.2">
      <c r="B35" s="267"/>
    </row>
    <row r="36" spans="2:109" ht="13" x14ac:dyDescent="0.2">
      <c r="B36" s="267"/>
    </row>
    <row r="37" spans="2:109" ht="13" x14ac:dyDescent="0.2">
      <c r="B37" s="267"/>
    </row>
    <row r="38" spans="2:109" ht="13" x14ac:dyDescent="0.2">
      <c r="B38" s="267"/>
    </row>
    <row r="39" spans="2:109" ht="13" x14ac:dyDescent="0.2">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ht="13" x14ac:dyDescent="0.2">
      <c r="B40" s="1192"/>
      <c r="DD40" s="1192"/>
      <c r="DE40" s="263"/>
    </row>
    <row r="41" spans="2:109" ht="16.5" x14ac:dyDescent="0.2">
      <c r="B41" s="264" t="s">
        <v>593</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ht="13" x14ac:dyDescent="0.2">
      <c r="B42" s="267"/>
      <c r="G42" s="1193"/>
      <c r="I42" s="1194"/>
      <c r="J42" s="1194"/>
      <c r="K42" s="1194"/>
      <c r="AM42" s="1193"/>
      <c r="AN42" s="1193" t="s">
        <v>594</v>
      </c>
      <c r="AP42" s="1194"/>
      <c r="AQ42" s="1194"/>
      <c r="AR42" s="1194"/>
      <c r="AY42" s="1193"/>
      <c r="BA42" s="1194"/>
      <c r="BB42" s="1194"/>
      <c r="BC42" s="1194"/>
      <c r="BK42" s="1193"/>
      <c r="BM42" s="1194"/>
      <c r="BN42" s="1194"/>
      <c r="BO42" s="1194"/>
      <c r="BW42" s="1193"/>
      <c r="BY42" s="1194"/>
      <c r="BZ42" s="1194"/>
      <c r="CA42" s="1194"/>
      <c r="CI42" s="1193"/>
      <c r="CK42" s="1194"/>
      <c r="CL42" s="1194"/>
      <c r="CM42" s="1194"/>
      <c r="CU42" s="1193"/>
      <c r="CW42" s="1194"/>
      <c r="CX42" s="1194"/>
      <c r="CY42" s="1194"/>
    </row>
    <row r="43" spans="2:109" ht="13.5" customHeight="1" x14ac:dyDescent="0.2">
      <c r="B43" s="267"/>
      <c r="AN43" s="1195" t="s">
        <v>595</v>
      </c>
      <c r="AO43" s="1196"/>
      <c r="AP43" s="1196"/>
      <c r="AQ43" s="1196"/>
      <c r="AR43" s="1196"/>
      <c r="AS43" s="1196"/>
      <c r="AT43" s="1196"/>
      <c r="AU43" s="1196"/>
      <c r="AV43" s="1196"/>
      <c r="AW43" s="1196"/>
      <c r="AX43" s="1196"/>
      <c r="AY43" s="1196"/>
      <c r="AZ43" s="1196"/>
      <c r="BA43" s="1196"/>
      <c r="BB43" s="1196"/>
      <c r="BC43" s="1196"/>
      <c r="BD43" s="1196"/>
      <c r="BE43" s="1196"/>
      <c r="BF43" s="1196"/>
      <c r="BG43" s="1196"/>
      <c r="BH43" s="1196"/>
      <c r="BI43" s="1196"/>
      <c r="BJ43" s="1196"/>
      <c r="BK43" s="1196"/>
      <c r="BL43" s="1196"/>
      <c r="BM43" s="1196"/>
      <c r="BN43" s="1196"/>
      <c r="BO43" s="1196"/>
      <c r="BP43" s="1196"/>
      <c r="BQ43" s="1196"/>
      <c r="BR43" s="1196"/>
      <c r="BS43" s="1196"/>
      <c r="BT43" s="1196"/>
      <c r="BU43" s="1196"/>
      <c r="BV43" s="1196"/>
      <c r="BW43" s="1196"/>
      <c r="BX43" s="1196"/>
      <c r="BY43" s="1196"/>
      <c r="BZ43" s="1196"/>
      <c r="CA43" s="1196"/>
      <c r="CB43" s="1196"/>
      <c r="CC43" s="1196"/>
      <c r="CD43" s="1196"/>
      <c r="CE43" s="1196"/>
      <c r="CF43" s="1196"/>
      <c r="CG43" s="1196"/>
      <c r="CH43" s="1196"/>
      <c r="CI43" s="1196"/>
      <c r="CJ43" s="1196"/>
      <c r="CK43" s="1196"/>
      <c r="CL43" s="1196"/>
      <c r="CM43" s="1196"/>
      <c r="CN43" s="1196"/>
      <c r="CO43" s="1196"/>
      <c r="CP43" s="1196"/>
      <c r="CQ43" s="1196"/>
      <c r="CR43" s="1196"/>
      <c r="CS43" s="1196"/>
      <c r="CT43" s="1196"/>
      <c r="CU43" s="1196"/>
      <c r="CV43" s="1196"/>
      <c r="CW43" s="1196"/>
      <c r="CX43" s="1196"/>
      <c r="CY43" s="1196"/>
      <c r="CZ43" s="1196"/>
      <c r="DA43" s="1196"/>
      <c r="DB43" s="1196"/>
      <c r="DC43" s="1197"/>
    </row>
    <row r="44" spans="2:109" ht="13" x14ac:dyDescent="0.2">
      <c r="B44" s="267"/>
      <c r="AN44" s="1198"/>
      <c r="AO44" s="1199"/>
      <c r="AP44" s="1199"/>
      <c r="AQ44" s="1199"/>
      <c r="AR44" s="1199"/>
      <c r="AS44" s="1199"/>
      <c r="AT44" s="1199"/>
      <c r="AU44" s="1199"/>
      <c r="AV44" s="1199"/>
      <c r="AW44" s="1199"/>
      <c r="AX44" s="1199"/>
      <c r="AY44" s="1199"/>
      <c r="AZ44" s="1199"/>
      <c r="BA44" s="1199"/>
      <c r="BB44" s="1199"/>
      <c r="BC44" s="1199"/>
      <c r="BD44" s="1199"/>
      <c r="BE44" s="1199"/>
      <c r="BF44" s="1199"/>
      <c r="BG44" s="1199"/>
      <c r="BH44" s="1199"/>
      <c r="BI44" s="1199"/>
      <c r="BJ44" s="1199"/>
      <c r="BK44" s="1199"/>
      <c r="BL44" s="1199"/>
      <c r="BM44" s="1199"/>
      <c r="BN44" s="1199"/>
      <c r="BO44" s="1199"/>
      <c r="BP44" s="1199"/>
      <c r="BQ44" s="1199"/>
      <c r="BR44" s="1199"/>
      <c r="BS44" s="1199"/>
      <c r="BT44" s="1199"/>
      <c r="BU44" s="1199"/>
      <c r="BV44" s="1199"/>
      <c r="BW44" s="1199"/>
      <c r="BX44" s="1199"/>
      <c r="BY44" s="1199"/>
      <c r="BZ44" s="1199"/>
      <c r="CA44" s="1199"/>
      <c r="CB44" s="1199"/>
      <c r="CC44" s="1199"/>
      <c r="CD44" s="1199"/>
      <c r="CE44" s="1199"/>
      <c r="CF44" s="1199"/>
      <c r="CG44" s="1199"/>
      <c r="CH44" s="1199"/>
      <c r="CI44" s="1199"/>
      <c r="CJ44" s="1199"/>
      <c r="CK44" s="1199"/>
      <c r="CL44" s="1199"/>
      <c r="CM44" s="1199"/>
      <c r="CN44" s="1199"/>
      <c r="CO44" s="1199"/>
      <c r="CP44" s="1199"/>
      <c r="CQ44" s="1199"/>
      <c r="CR44" s="1199"/>
      <c r="CS44" s="1199"/>
      <c r="CT44" s="1199"/>
      <c r="CU44" s="1199"/>
      <c r="CV44" s="1199"/>
      <c r="CW44" s="1199"/>
      <c r="CX44" s="1199"/>
      <c r="CY44" s="1199"/>
      <c r="CZ44" s="1199"/>
      <c r="DA44" s="1199"/>
      <c r="DB44" s="1199"/>
      <c r="DC44" s="1200"/>
    </row>
    <row r="45" spans="2:109" ht="13" x14ac:dyDescent="0.2">
      <c r="B45" s="267"/>
      <c r="AN45" s="1198"/>
      <c r="AO45" s="1199"/>
      <c r="AP45" s="1199"/>
      <c r="AQ45" s="1199"/>
      <c r="AR45" s="1199"/>
      <c r="AS45" s="1199"/>
      <c r="AT45" s="1199"/>
      <c r="AU45" s="1199"/>
      <c r="AV45" s="1199"/>
      <c r="AW45" s="1199"/>
      <c r="AX45" s="1199"/>
      <c r="AY45" s="1199"/>
      <c r="AZ45" s="1199"/>
      <c r="BA45" s="1199"/>
      <c r="BB45" s="1199"/>
      <c r="BC45" s="1199"/>
      <c r="BD45" s="1199"/>
      <c r="BE45" s="1199"/>
      <c r="BF45" s="1199"/>
      <c r="BG45" s="1199"/>
      <c r="BH45" s="1199"/>
      <c r="BI45" s="1199"/>
      <c r="BJ45" s="1199"/>
      <c r="BK45" s="1199"/>
      <c r="BL45" s="1199"/>
      <c r="BM45" s="1199"/>
      <c r="BN45" s="1199"/>
      <c r="BO45" s="1199"/>
      <c r="BP45" s="1199"/>
      <c r="BQ45" s="1199"/>
      <c r="BR45" s="1199"/>
      <c r="BS45" s="1199"/>
      <c r="BT45" s="1199"/>
      <c r="BU45" s="1199"/>
      <c r="BV45" s="1199"/>
      <c r="BW45" s="1199"/>
      <c r="BX45" s="1199"/>
      <c r="BY45" s="1199"/>
      <c r="BZ45" s="1199"/>
      <c r="CA45" s="1199"/>
      <c r="CB45" s="1199"/>
      <c r="CC45" s="1199"/>
      <c r="CD45" s="1199"/>
      <c r="CE45" s="1199"/>
      <c r="CF45" s="1199"/>
      <c r="CG45" s="1199"/>
      <c r="CH45" s="1199"/>
      <c r="CI45" s="1199"/>
      <c r="CJ45" s="1199"/>
      <c r="CK45" s="1199"/>
      <c r="CL45" s="1199"/>
      <c r="CM45" s="1199"/>
      <c r="CN45" s="1199"/>
      <c r="CO45" s="1199"/>
      <c r="CP45" s="1199"/>
      <c r="CQ45" s="1199"/>
      <c r="CR45" s="1199"/>
      <c r="CS45" s="1199"/>
      <c r="CT45" s="1199"/>
      <c r="CU45" s="1199"/>
      <c r="CV45" s="1199"/>
      <c r="CW45" s="1199"/>
      <c r="CX45" s="1199"/>
      <c r="CY45" s="1199"/>
      <c r="CZ45" s="1199"/>
      <c r="DA45" s="1199"/>
      <c r="DB45" s="1199"/>
      <c r="DC45" s="1200"/>
    </row>
    <row r="46" spans="2:109" ht="13" x14ac:dyDescent="0.2">
      <c r="B46" s="267"/>
      <c r="AN46" s="1198"/>
      <c r="AO46" s="1199"/>
      <c r="AP46" s="1199"/>
      <c r="AQ46" s="1199"/>
      <c r="AR46" s="1199"/>
      <c r="AS46" s="1199"/>
      <c r="AT46" s="1199"/>
      <c r="AU46" s="1199"/>
      <c r="AV46" s="1199"/>
      <c r="AW46" s="1199"/>
      <c r="AX46" s="1199"/>
      <c r="AY46" s="1199"/>
      <c r="AZ46" s="1199"/>
      <c r="BA46" s="1199"/>
      <c r="BB46" s="1199"/>
      <c r="BC46" s="1199"/>
      <c r="BD46" s="1199"/>
      <c r="BE46" s="1199"/>
      <c r="BF46" s="1199"/>
      <c r="BG46" s="1199"/>
      <c r="BH46" s="1199"/>
      <c r="BI46" s="1199"/>
      <c r="BJ46" s="1199"/>
      <c r="BK46" s="1199"/>
      <c r="BL46" s="1199"/>
      <c r="BM46" s="1199"/>
      <c r="BN46" s="1199"/>
      <c r="BO46" s="1199"/>
      <c r="BP46" s="1199"/>
      <c r="BQ46" s="1199"/>
      <c r="BR46" s="1199"/>
      <c r="BS46" s="1199"/>
      <c r="BT46" s="1199"/>
      <c r="BU46" s="1199"/>
      <c r="BV46" s="1199"/>
      <c r="BW46" s="1199"/>
      <c r="BX46" s="1199"/>
      <c r="BY46" s="1199"/>
      <c r="BZ46" s="1199"/>
      <c r="CA46" s="1199"/>
      <c r="CB46" s="1199"/>
      <c r="CC46" s="1199"/>
      <c r="CD46" s="1199"/>
      <c r="CE46" s="1199"/>
      <c r="CF46" s="1199"/>
      <c r="CG46" s="1199"/>
      <c r="CH46" s="1199"/>
      <c r="CI46" s="1199"/>
      <c r="CJ46" s="1199"/>
      <c r="CK46" s="1199"/>
      <c r="CL46" s="1199"/>
      <c r="CM46" s="1199"/>
      <c r="CN46" s="1199"/>
      <c r="CO46" s="1199"/>
      <c r="CP46" s="1199"/>
      <c r="CQ46" s="1199"/>
      <c r="CR46" s="1199"/>
      <c r="CS46" s="1199"/>
      <c r="CT46" s="1199"/>
      <c r="CU46" s="1199"/>
      <c r="CV46" s="1199"/>
      <c r="CW46" s="1199"/>
      <c r="CX46" s="1199"/>
      <c r="CY46" s="1199"/>
      <c r="CZ46" s="1199"/>
      <c r="DA46" s="1199"/>
      <c r="DB46" s="1199"/>
      <c r="DC46" s="1200"/>
    </row>
    <row r="47" spans="2:109" ht="13" x14ac:dyDescent="0.2">
      <c r="B47" s="267"/>
      <c r="AN47" s="1201"/>
      <c r="AO47" s="1202"/>
      <c r="AP47" s="1202"/>
      <c r="AQ47" s="1202"/>
      <c r="AR47" s="1202"/>
      <c r="AS47" s="1202"/>
      <c r="AT47" s="1202"/>
      <c r="AU47" s="1202"/>
      <c r="AV47" s="1202"/>
      <c r="AW47" s="1202"/>
      <c r="AX47" s="1202"/>
      <c r="AY47" s="1202"/>
      <c r="AZ47" s="1202"/>
      <c r="BA47" s="1202"/>
      <c r="BB47" s="1202"/>
      <c r="BC47" s="1202"/>
      <c r="BD47" s="1202"/>
      <c r="BE47" s="1202"/>
      <c r="BF47" s="1202"/>
      <c r="BG47" s="1202"/>
      <c r="BH47" s="1202"/>
      <c r="BI47" s="1202"/>
      <c r="BJ47" s="1202"/>
      <c r="BK47" s="1202"/>
      <c r="BL47" s="1202"/>
      <c r="BM47" s="1202"/>
      <c r="BN47" s="1202"/>
      <c r="BO47" s="1202"/>
      <c r="BP47" s="1202"/>
      <c r="BQ47" s="1202"/>
      <c r="BR47" s="1202"/>
      <c r="BS47" s="1202"/>
      <c r="BT47" s="1202"/>
      <c r="BU47" s="1202"/>
      <c r="BV47" s="1202"/>
      <c r="BW47" s="1202"/>
      <c r="BX47" s="1202"/>
      <c r="BY47" s="1202"/>
      <c r="BZ47" s="1202"/>
      <c r="CA47" s="1202"/>
      <c r="CB47" s="1202"/>
      <c r="CC47" s="1202"/>
      <c r="CD47" s="1202"/>
      <c r="CE47" s="1202"/>
      <c r="CF47" s="1202"/>
      <c r="CG47" s="1202"/>
      <c r="CH47" s="1202"/>
      <c r="CI47" s="1202"/>
      <c r="CJ47" s="1202"/>
      <c r="CK47" s="1202"/>
      <c r="CL47" s="1202"/>
      <c r="CM47" s="1202"/>
      <c r="CN47" s="1202"/>
      <c r="CO47" s="1202"/>
      <c r="CP47" s="1202"/>
      <c r="CQ47" s="1202"/>
      <c r="CR47" s="1202"/>
      <c r="CS47" s="1202"/>
      <c r="CT47" s="1202"/>
      <c r="CU47" s="1202"/>
      <c r="CV47" s="1202"/>
      <c r="CW47" s="1202"/>
      <c r="CX47" s="1202"/>
      <c r="CY47" s="1202"/>
      <c r="CZ47" s="1202"/>
      <c r="DA47" s="1202"/>
      <c r="DB47" s="1202"/>
      <c r="DC47" s="1203"/>
    </row>
    <row r="48" spans="2:109" ht="13" x14ac:dyDescent="0.2">
      <c r="B48" s="267"/>
      <c r="H48" s="1204"/>
      <c r="I48" s="1204"/>
      <c r="J48" s="1204"/>
      <c r="AN48" s="1204"/>
      <c r="AO48" s="1204"/>
      <c r="AP48" s="1204"/>
      <c r="AZ48" s="1204"/>
      <c r="BA48" s="1204"/>
      <c r="BB48" s="1204"/>
      <c r="BL48" s="1204"/>
      <c r="BM48" s="1204"/>
      <c r="BN48" s="1204"/>
      <c r="BX48" s="1204"/>
      <c r="BY48" s="1204"/>
      <c r="BZ48" s="1204"/>
      <c r="CJ48" s="1204"/>
      <c r="CK48" s="1204"/>
      <c r="CL48" s="1204"/>
      <c r="CV48" s="1204"/>
      <c r="CW48" s="1204"/>
      <c r="CX48" s="1204"/>
    </row>
    <row r="49" spans="1:109" ht="13" x14ac:dyDescent="0.2">
      <c r="B49" s="267"/>
      <c r="AN49" s="263" t="s">
        <v>596</v>
      </c>
    </row>
    <row r="50" spans="1:109" ht="13" x14ac:dyDescent="0.2">
      <c r="B50" s="267"/>
      <c r="G50" s="1205"/>
      <c r="H50" s="1205"/>
      <c r="I50" s="1205"/>
      <c r="J50" s="1205"/>
      <c r="K50" s="1206"/>
      <c r="L50" s="1206"/>
      <c r="M50" s="1207"/>
      <c r="N50" s="1207"/>
      <c r="AN50" s="1208"/>
      <c r="AO50" s="1209"/>
      <c r="AP50" s="1209"/>
      <c r="AQ50" s="1209"/>
      <c r="AR50" s="1209"/>
      <c r="AS50" s="1209"/>
      <c r="AT50" s="1209"/>
      <c r="AU50" s="1209"/>
      <c r="AV50" s="1209"/>
      <c r="AW50" s="1209"/>
      <c r="AX50" s="1209"/>
      <c r="AY50" s="1209"/>
      <c r="AZ50" s="1209"/>
      <c r="BA50" s="1209"/>
      <c r="BB50" s="1209"/>
      <c r="BC50" s="1209"/>
      <c r="BD50" s="1209"/>
      <c r="BE50" s="1209"/>
      <c r="BF50" s="1209"/>
      <c r="BG50" s="1209"/>
      <c r="BH50" s="1209"/>
      <c r="BI50" s="1209"/>
      <c r="BJ50" s="1209"/>
      <c r="BK50" s="1209"/>
      <c r="BL50" s="1209"/>
      <c r="BM50" s="1209"/>
      <c r="BN50" s="1209"/>
      <c r="BO50" s="1210"/>
      <c r="BP50" s="1211" t="s">
        <v>557</v>
      </c>
      <c r="BQ50" s="1211"/>
      <c r="BR50" s="1211"/>
      <c r="BS50" s="1211"/>
      <c r="BT50" s="1211"/>
      <c r="BU50" s="1211"/>
      <c r="BV50" s="1211"/>
      <c r="BW50" s="1211"/>
      <c r="BX50" s="1211" t="s">
        <v>558</v>
      </c>
      <c r="BY50" s="1211"/>
      <c r="BZ50" s="1211"/>
      <c r="CA50" s="1211"/>
      <c r="CB50" s="1211"/>
      <c r="CC50" s="1211"/>
      <c r="CD50" s="1211"/>
      <c r="CE50" s="1211"/>
      <c r="CF50" s="1211" t="s">
        <v>559</v>
      </c>
      <c r="CG50" s="1211"/>
      <c r="CH50" s="1211"/>
      <c r="CI50" s="1211"/>
      <c r="CJ50" s="1211"/>
      <c r="CK50" s="1211"/>
      <c r="CL50" s="1211"/>
      <c r="CM50" s="1211"/>
      <c r="CN50" s="1211" t="s">
        <v>560</v>
      </c>
      <c r="CO50" s="1211"/>
      <c r="CP50" s="1211"/>
      <c r="CQ50" s="1211"/>
      <c r="CR50" s="1211"/>
      <c r="CS50" s="1211"/>
      <c r="CT50" s="1211"/>
      <c r="CU50" s="1211"/>
      <c r="CV50" s="1211" t="s">
        <v>561</v>
      </c>
      <c r="CW50" s="1211"/>
      <c r="CX50" s="1211"/>
      <c r="CY50" s="1211"/>
      <c r="CZ50" s="1211"/>
      <c r="DA50" s="1211"/>
      <c r="DB50" s="1211"/>
      <c r="DC50" s="1211"/>
    </row>
    <row r="51" spans="1:109" ht="13.5" customHeight="1" x14ac:dyDescent="0.2">
      <c r="B51" s="267"/>
      <c r="G51" s="1212"/>
      <c r="H51" s="1212"/>
      <c r="I51" s="1213"/>
      <c r="J51" s="1213"/>
      <c r="K51" s="1214"/>
      <c r="L51" s="1214"/>
      <c r="M51" s="1214"/>
      <c r="N51" s="1214"/>
      <c r="AM51" s="1204"/>
      <c r="AN51" s="1215" t="s">
        <v>597</v>
      </c>
      <c r="AO51" s="1215"/>
      <c r="AP51" s="1215"/>
      <c r="AQ51" s="1215"/>
      <c r="AR51" s="1215"/>
      <c r="AS51" s="1215"/>
      <c r="AT51" s="1215"/>
      <c r="AU51" s="1215"/>
      <c r="AV51" s="1215"/>
      <c r="AW51" s="1215"/>
      <c r="AX51" s="1215"/>
      <c r="AY51" s="1215"/>
      <c r="AZ51" s="1215"/>
      <c r="BA51" s="1215"/>
      <c r="BB51" s="1215" t="s">
        <v>598</v>
      </c>
      <c r="BC51" s="1215"/>
      <c r="BD51" s="1215"/>
      <c r="BE51" s="1215"/>
      <c r="BF51" s="1215"/>
      <c r="BG51" s="1215"/>
      <c r="BH51" s="1215"/>
      <c r="BI51" s="1215"/>
      <c r="BJ51" s="1215"/>
      <c r="BK51" s="1215"/>
      <c r="BL51" s="1215"/>
      <c r="BM51" s="1215"/>
      <c r="BN51" s="1215"/>
      <c r="BO51" s="1215"/>
      <c r="BP51" s="1216"/>
      <c r="BQ51" s="1217"/>
      <c r="BR51" s="1217"/>
      <c r="BS51" s="1217"/>
      <c r="BT51" s="1217"/>
      <c r="BU51" s="1217"/>
      <c r="BV51" s="1217"/>
      <c r="BW51" s="1217"/>
      <c r="BX51" s="1216"/>
      <c r="BY51" s="1217"/>
      <c r="BZ51" s="1217"/>
      <c r="CA51" s="1217"/>
      <c r="CB51" s="1217"/>
      <c r="CC51" s="1217"/>
      <c r="CD51" s="1217"/>
      <c r="CE51" s="1217"/>
      <c r="CF51" s="1216"/>
      <c r="CG51" s="1217"/>
      <c r="CH51" s="1217"/>
      <c r="CI51" s="1217"/>
      <c r="CJ51" s="1217"/>
      <c r="CK51" s="1217"/>
      <c r="CL51" s="1217"/>
      <c r="CM51" s="1217"/>
      <c r="CN51" s="1216"/>
      <c r="CO51" s="1217"/>
      <c r="CP51" s="1217"/>
      <c r="CQ51" s="1217"/>
      <c r="CR51" s="1217"/>
      <c r="CS51" s="1217"/>
      <c r="CT51" s="1217"/>
      <c r="CU51" s="1217"/>
      <c r="CV51" s="1217"/>
      <c r="CW51" s="1217"/>
      <c r="CX51" s="1217"/>
      <c r="CY51" s="1217"/>
      <c r="CZ51" s="1217"/>
      <c r="DA51" s="1217"/>
      <c r="DB51" s="1217"/>
      <c r="DC51" s="1217"/>
    </row>
    <row r="52" spans="1:109" ht="13" x14ac:dyDescent="0.2">
      <c r="B52" s="267"/>
      <c r="G52" s="1212"/>
      <c r="H52" s="1212"/>
      <c r="I52" s="1213"/>
      <c r="J52" s="1213"/>
      <c r="K52" s="1214"/>
      <c r="L52" s="1214"/>
      <c r="M52" s="1214"/>
      <c r="N52" s="1214"/>
      <c r="AM52" s="1204"/>
      <c r="AN52" s="1215"/>
      <c r="AO52" s="1215"/>
      <c r="AP52" s="1215"/>
      <c r="AQ52" s="1215"/>
      <c r="AR52" s="1215"/>
      <c r="AS52" s="1215"/>
      <c r="AT52" s="1215"/>
      <c r="AU52" s="1215"/>
      <c r="AV52" s="1215"/>
      <c r="AW52" s="1215"/>
      <c r="AX52" s="1215"/>
      <c r="AY52" s="1215"/>
      <c r="AZ52" s="1215"/>
      <c r="BA52" s="1215"/>
      <c r="BB52" s="1215"/>
      <c r="BC52" s="1215"/>
      <c r="BD52" s="1215"/>
      <c r="BE52" s="1215"/>
      <c r="BF52" s="1215"/>
      <c r="BG52" s="1215"/>
      <c r="BH52" s="1215"/>
      <c r="BI52" s="1215"/>
      <c r="BJ52" s="1215"/>
      <c r="BK52" s="1215"/>
      <c r="BL52" s="1215"/>
      <c r="BM52" s="1215"/>
      <c r="BN52" s="1215"/>
      <c r="BO52" s="1215"/>
      <c r="BP52" s="1217"/>
      <c r="BQ52" s="1217"/>
      <c r="BR52" s="1217"/>
      <c r="BS52" s="1217"/>
      <c r="BT52" s="1217"/>
      <c r="BU52" s="1217"/>
      <c r="BV52" s="1217"/>
      <c r="BW52" s="1217"/>
      <c r="BX52" s="1217"/>
      <c r="BY52" s="1217"/>
      <c r="BZ52" s="1217"/>
      <c r="CA52" s="1217"/>
      <c r="CB52" s="1217"/>
      <c r="CC52" s="1217"/>
      <c r="CD52" s="1217"/>
      <c r="CE52" s="1217"/>
      <c r="CF52" s="1217"/>
      <c r="CG52" s="1217"/>
      <c r="CH52" s="1217"/>
      <c r="CI52" s="1217"/>
      <c r="CJ52" s="1217"/>
      <c r="CK52" s="1217"/>
      <c r="CL52" s="1217"/>
      <c r="CM52" s="1217"/>
      <c r="CN52" s="1217"/>
      <c r="CO52" s="1217"/>
      <c r="CP52" s="1217"/>
      <c r="CQ52" s="1217"/>
      <c r="CR52" s="1217"/>
      <c r="CS52" s="1217"/>
      <c r="CT52" s="1217"/>
      <c r="CU52" s="1217"/>
      <c r="CV52" s="1217"/>
      <c r="CW52" s="1217"/>
      <c r="CX52" s="1217"/>
      <c r="CY52" s="1217"/>
      <c r="CZ52" s="1217"/>
      <c r="DA52" s="1217"/>
      <c r="DB52" s="1217"/>
      <c r="DC52" s="1217"/>
    </row>
    <row r="53" spans="1:109" ht="13" x14ac:dyDescent="0.2">
      <c r="A53" s="1194"/>
      <c r="B53" s="267"/>
      <c r="G53" s="1212"/>
      <c r="H53" s="1212"/>
      <c r="I53" s="1205"/>
      <c r="J53" s="1205"/>
      <c r="K53" s="1214"/>
      <c r="L53" s="1214"/>
      <c r="M53" s="1214"/>
      <c r="N53" s="1214"/>
      <c r="AM53" s="1204"/>
      <c r="AN53" s="1215"/>
      <c r="AO53" s="1215"/>
      <c r="AP53" s="1215"/>
      <c r="AQ53" s="1215"/>
      <c r="AR53" s="1215"/>
      <c r="AS53" s="1215"/>
      <c r="AT53" s="1215"/>
      <c r="AU53" s="1215"/>
      <c r="AV53" s="1215"/>
      <c r="AW53" s="1215"/>
      <c r="AX53" s="1215"/>
      <c r="AY53" s="1215"/>
      <c r="AZ53" s="1215"/>
      <c r="BA53" s="1215"/>
      <c r="BB53" s="1215" t="s">
        <v>599</v>
      </c>
      <c r="BC53" s="1215"/>
      <c r="BD53" s="1215"/>
      <c r="BE53" s="1215"/>
      <c r="BF53" s="1215"/>
      <c r="BG53" s="1215"/>
      <c r="BH53" s="1215"/>
      <c r="BI53" s="1215"/>
      <c r="BJ53" s="1215"/>
      <c r="BK53" s="1215"/>
      <c r="BL53" s="1215"/>
      <c r="BM53" s="1215"/>
      <c r="BN53" s="1215"/>
      <c r="BO53" s="1215"/>
      <c r="BP53" s="1216"/>
      <c r="BQ53" s="1217"/>
      <c r="BR53" s="1217"/>
      <c r="BS53" s="1217"/>
      <c r="BT53" s="1217"/>
      <c r="BU53" s="1217"/>
      <c r="BV53" s="1217"/>
      <c r="BW53" s="1217"/>
      <c r="BX53" s="1216"/>
      <c r="BY53" s="1217"/>
      <c r="BZ53" s="1217"/>
      <c r="CA53" s="1217"/>
      <c r="CB53" s="1217"/>
      <c r="CC53" s="1217"/>
      <c r="CD53" s="1217"/>
      <c r="CE53" s="1217"/>
      <c r="CF53" s="1216"/>
      <c r="CG53" s="1217"/>
      <c r="CH53" s="1217"/>
      <c r="CI53" s="1217"/>
      <c r="CJ53" s="1217"/>
      <c r="CK53" s="1217"/>
      <c r="CL53" s="1217"/>
      <c r="CM53" s="1217"/>
      <c r="CN53" s="1216"/>
      <c r="CO53" s="1217"/>
      <c r="CP53" s="1217"/>
      <c r="CQ53" s="1217"/>
      <c r="CR53" s="1217"/>
      <c r="CS53" s="1217"/>
      <c r="CT53" s="1217"/>
      <c r="CU53" s="1217"/>
      <c r="CV53" s="1217">
        <v>56</v>
      </c>
      <c r="CW53" s="1217"/>
      <c r="CX53" s="1217"/>
      <c r="CY53" s="1217"/>
      <c r="CZ53" s="1217"/>
      <c r="DA53" s="1217"/>
      <c r="DB53" s="1217"/>
      <c r="DC53" s="1217"/>
    </row>
    <row r="54" spans="1:109" ht="13" x14ac:dyDescent="0.2">
      <c r="A54" s="1194"/>
      <c r="B54" s="267"/>
      <c r="G54" s="1212"/>
      <c r="H54" s="1212"/>
      <c r="I54" s="1205"/>
      <c r="J54" s="1205"/>
      <c r="K54" s="1214"/>
      <c r="L54" s="1214"/>
      <c r="M54" s="1214"/>
      <c r="N54" s="1214"/>
      <c r="AM54" s="1204"/>
      <c r="AN54" s="1215"/>
      <c r="AO54" s="1215"/>
      <c r="AP54" s="1215"/>
      <c r="AQ54" s="1215"/>
      <c r="AR54" s="1215"/>
      <c r="AS54" s="1215"/>
      <c r="AT54" s="1215"/>
      <c r="AU54" s="1215"/>
      <c r="AV54" s="1215"/>
      <c r="AW54" s="1215"/>
      <c r="AX54" s="1215"/>
      <c r="AY54" s="1215"/>
      <c r="AZ54" s="1215"/>
      <c r="BA54" s="1215"/>
      <c r="BB54" s="1215"/>
      <c r="BC54" s="1215"/>
      <c r="BD54" s="1215"/>
      <c r="BE54" s="1215"/>
      <c r="BF54" s="1215"/>
      <c r="BG54" s="1215"/>
      <c r="BH54" s="1215"/>
      <c r="BI54" s="1215"/>
      <c r="BJ54" s="1215"/>
      <c r="BK54" s="1215"/>
      <c r="BL54" s="1215"/>
      <c r="BM54" s="1215"/>
      <c r="BN54" s="1215"/>
      <c r="BO54" s="1215"/>
      <c r="BP54" s="1217"/>
      <c r="BQ54" s="1217"/>
      <c r="BR54" s="1217"/>
      <c r="BS54" s="1217"/>
      <c r="BT54" s="1217"/>
      <c r="BU54" s="1217"/>
      <c r="BV54" s="1217"/>
      <c r="BW54" s="1217"/>
      <c r="BX54" s="1217"/>
      <c r="BY54" s="1217"/>
      <c r="BZ54" s="1217"/>
      <c r="CA54" s="1217"/>
      <c r="CB54" s="1217"/>
      <c r="CC54" s="1217"/>
      <c r="CD54" s="1217"/>
      <c r="CE54" s="1217"/>
      <c r="CF54" s="1217"/>
      <c r="CG54" s="1217"/>
      <c r="CH54" s="1217"/>
      <c r="CI54" s="1217"/>
      <c r="CJ54" s="1217"/>
      <c r="CK54" s="1217"/>
      <c r="CL54" s="1217"/>
      <c r="CM54" s="1217"/>
      <c r="CN54" s="1217"/>
      <c r="CO54" s="1217"/>
      <c r="CP54" s="1217"/>
      <c r="CQ54" s="1217"/>
      <c r="CR54" s="1217"/>
      <c r="CS54" s="1217"/>
      <c r="CT54" s="1217"/>
      <c r="CU54" s="1217"/>
      <c r="CV54" s="1217"/>
      <c r="CW54" s="1217"/>
      <c r="CX54" s="1217"/>
      <c r="CY54" s="1217"/>
      <c r="CZ54" s="1217"/>
      <c r="DA54" s="1217"/>
      <c r="DB54" s="1217"/>
      <c r="DC54" s="1217"/>
    </row>
    <row r="55" spans="1:109" ht="13" x14ac:dyDescent="0.2">
      <c r="A55" s="1194"/>
      <c r="B55" s="267"/>
      <c r="G55" s="1205"/>
      <c r="H55" s="1205"/>
      <c r="I55" s="1205"/>
      <c r="J55" s="1205"/>
      <c r="K55" s="1214"/>
      <c r="L55" s="1214"/>
      <c r="M55" s="1214"/>
      <c r="N55" s="1214"/>
      <c r="AN55" s="1211" t="s">
        <v>600</v>
      </c>
      <c r="AO55" s="1211"/>
      <c r="AP55" s="1211"/>
      <c r="AQ55" s="1211"/>
      <c r="AR55" s="1211"/>
      <c r="AS55" s="1211"/>
      <c r="AT55" s="1211"/>
      <c r="AU55" s="1211"/>
      <c r="AV55" s="1211"/>
      <c r="AW55" s="1211"/>
      <c r="AX55" s="1211"/>
      <c r="AY55" s="1211"/>
      <c r="AZ55" s="1211"/>
      <c r="BA55" s="1211"/>
      <c r="BB55" s="1215" t="s">
        <v>598</v>
      </c>
      <c r="BC55" s="1215"/>
      <c r="BD55" s="1215"/>
      <c r="BE55" s="1215"/>
      <c r="BF55" s="1215"/>
      <c r="BG55" s="1215"/>
      <c r="BH55" s="1215"/>
      <c r="BI55" s="1215"/>
      <c r="BJ55" s="1215"/>
      <c r="BK55" s="1215"/>
      <c r="BL55" s="1215"/>
      <c r="BM55" s="1215"/>
      <c r="BN55" s="1215"/>
      <c r="BO55" s="1215"/>
      <c r="BP55" s="1216"/>
      <c r="BQ55" s="1217"/>
      <c r="BR55" s="1217"/>
      <c r="BS55" s="1217"/>
      <c r="BT55" s="1217"/>
      <c r="BU55" s="1217"/>
      <c r="BV55" s="1217"/>
      <c r="BW55" s="1217"/>
      <c r="BX55" s="1216"/>
      <c r="BY55" s="1217"/>
      <c r="BZ55" s="1217"/>
      <c r="CA55" s="1217"/>
      <c r="CB55" s="1217"/>
      <c r="CC55" s="1217"/>
      <c r="CD55" s="1217"/>
      <c r="CE55" s="1217"/>
      <c r="CF55" s="1216"/>
      <c r="CG55" s="1217"/>
      <c r="CH55" s="1217"/>
      <c r="CI55" s="1217"/>
      <c r="CJ55" s="1217"/>
      <c r="CK55" s="1217"/>
      <c r="CL55" s="1217"/>
      <c r="CM55" s="1217"/>
      <c r="CN55" s="1216"/>
      <c r="CO55" s="1217"/>
      <c r="CP55" s="1217"/>
      <c r="CQ55" s="1217"/>
      <c r="CR55" s="1217"/>
      <c r="CS55" s="1217"/>
      <c r="CT55" s="1217"/>
      <c r="CU55" s="1217"/>
      <c r="CV55" s="1217">
        <v>0</v>
      </c>
      <c r="CW55" s="1217"/>
      <c r="CX55" s="1217"/>
      <c r="CY55" s="1217"/>
      <c r="CZ55" s="1217"/>
      <c r="DA55" s="1217"/>
      <c r="DB55" s="1217"/>
      <c r="DC55" s="1217"/>
    </row>
    <row r="56" spans="1:109" ht="13" x14ac:dyDescent="0.2">
      <c r="A56" s="1194"/>
      <c r="B56" s="267"/>
      <c r="G56" s="1205"/>
      <c r="H56" s="1205"/>
      <c r="I56" s="1205"/>
      <c r="J56" s="1205"/>
      <c r="K56" s="1214"/>
      <c r="L56" s="1214"/>
      <c r="M56" s="1214"/>
      <c r="N56" s="1214"/>
      <c r="AN56" s="1211"/>
      <c r="AO56" s="1211"/>
      <c r="AP56" s="1211"/>
      <c r="AQ56" s="1211"/>
      <c r="AR56" s="1211"/>
      <c r="AS56" s="1211"/>
      <c r="AT56" s="1211"/>
      <c r="AU56" s="1211"/>
      <c r="AV56" s="1211"/>
      <c r="AW56" s="1211"/>
      <c r="AX56" s="1211"/>
      <c r="AY56" s="1211"/>
      <c r="AZ56" s="1211"/>
      <c r="BA56" s="1211"/>
      <c r="BB56" s="1215"/>
      <c r="BC56" s="1215"/>
      <c r="BD56" s="1215"/>
      <c r="BE56" s="1215"/>
      <c r="BF56" s="1215"/>
      <c r="BG56" s="1215"/>
      <c r="BH56" s="1215"/>
      <c r="BI56" s="1215"/>
      <c r="BJ56" s="1215"/>
      <c r="BK56" s="1215"/>
      <c r="BL56" s="1215"/>
      <c r="BM56" s="1215"/>
      <c r="BN56" s="1215"/>
      <c r="BO56" s="1215"/>
      <c r="BP56" s="1217"/>
      <c r="BQ56" s="1217"/>
      <c r="BR56" s="1217"/>
      <c r="BS56" s="1217"/>
      <c r="BT56" s="1217"/>
      <c r="BU56" s="1217"/>
      <c r="BV56" s="1217"/>
      <c r="BW56" s="1217"/>
      <c r="BX56" s="1217"/>
      <c r="BY56" s="1217"/>
      <c r="BZ56" s="1217"/>
      <c r="CA56" s="1217"/>
      <c r="CB56" s="1217"/>
      <c r="CC56" s="1217"/>
      <c r="CD56" s="1217"/>
      <c r="CE56" s="1217"/>
      <c r="CF56" s="1217"/>
      <c r="CG56" s="1217"/>
      <c r="CH56" s="1217"/>
      <c r="CI56" s="1217"/>
      <c r="CJ56" s="1217"/>
      <c r="CK56" s="1217"/>
      <c r="CL56" s="1217"/>
      <c r="CM56" s="1217"/>
      <c r="CN56" s="1217"/>
      <c r="CO56" s="1217"/>
      <c r="CP56" s="1217"/>
      <c r="CQ56" s="1217"/>
      <c r="CR56" s="1217"/>
      <c r="CS56" s="1217"/>
      <c r="CT56" s="1217"/>
      <c r="CU56" s="1217"/>
      <c r="CV56" s="1217"/>
      <c r="CW56" s="1217"/>
      <c r="CX56" s="1217"/>
      <c r="CY56" s="1217"/>
      <c r="CZ56" s="1217"/>
      <c r="DA56" s="1217"/>
      <c r="DB56" s="1217"/>
      <c r="DC56" s="1217"/>
    </row>
    <row r="57" spans="1:109" s="1194" customFormat="1" ht="13" x14ac:dyDescent="0.2">
      <c r="B57" s="1218"/>
      <c r="G57" s="1205"/>
      <c r="H57" s="1205"/>
      <c r="I57" s="1219"/>
      <c r="J57" s="1219"/>
      <c r="K57" s="1214"/>
      <c r="L57" s="1214"/>
      <c r="M57" s="1214"/>
      <c r="N57" s="1214"/>
      <c r="AM57" s="263"/>
      <c r="AN57" s="1211"/>
      <c r="AO57" s="1211"/>
      <c r="AP57" s="1211"/>
      <c r="AQ57" s="1211"/>
      <c r="AR57" s="1211"/>
      <c r="AS57" s="1211"/>
      <c r="AT57" s="1211"/>
      <c r="AU57" s="1211"/>
      <c r="AV57" s="1211"/>
      <c r="AW57" s="1211"/>
      <c r="AX57" s="1211"/>
      <c r="AY57" s="1211"/>
      <c r="AZ57" s="1211"/>
      <c r="BA57" s="1211"/>
      <c r="BB57" s="1215" t="s">
        <v>599</v>
      </c>
      <c r="BC57" s="1215"/>
      <c r="BD57" s="1215"/>
      <c r="BE57" s="1215"/>
      <c r="BF57" s="1215"/>
      <c r="BG57" s="1215"/>
      <c r="BH57" s="1215"/>
      <c r="BI57" s="1215"/>
      <c r="BJ57" s="1215"/>
      <c r="BK57" s="1215"/>
      <c r="BL57" s="1215"/>
      <c r="BM57" s="1215"/>
      <c r="BN57" s="1215"/>
      <c r="BO57" s="1215"/>
      <c r="BP57" s="1216"/>
      <c r="BQ57" s="1217"/>
      <c r="BR57" s="1217"/>
      <c r="BS57" s="1217"/>
      <c r="BT57" s="1217"/>
      <c r="BU57" s="1217"/>
      <c r="BV57" s="1217"/>
      <c r="BW57" s="1217"/>
      <c r="BX57" s="1216"/>
      <c r="BY57" s="1217"/>
      <c r="BZ57" s="1217"/>
      <c r="CA57" s="1217"/>
      <c r="CB57" s="1217"/>
      <c r="CC57" s="1217"/>
      <c r="CD57" s="1217"/>
      <c r="CE57" s="1217"/>
      <c r="CF57" s="1216"/>
      <c r="CG57" s="1217"/>
      <c r="CH57" s="1217"/>
      <c r="CI57" s="1217"/>
      <c r="CJ57" s="1217"/>
      <c r="CK57" s="1217"/>
      <c r="CL57" s="1217"/>
      <c r="CM57" s="1217"/>
      <c r="CN57" s="1216"/>
      <c r="CO57" s="1217"/>
      <c r="CP57" s="1217"/>
      <c r="CQ57" s="1217"/>
      <c r="CR57" s="1217"/>
      <c r="CS57" s="1217"/>
      <c r="CT57" s="1217"/>
      <c r="CU57" s="1217"/>
      <c r="CV57" s="1217">
        <v>61.5</v>
      </c>
      <c r="CW57" s="1217"/>
      <c r="CX57" s="1217"/>
      <c r="CY57" s="1217"/>
      <c r="CZ57" s="1217"/>
      <c r="DA57" s="1217"/>
      <c r="DB57" s="1217"/>
      <c r="DC57" s="1217"/>
      <c r="DD57" s="1220"/>
      <c r="DE57" s="1218"/>
    </row>
    <row r="58" spans="1:109" s="1194" customFormat="1" ht="13" x14ac:dyDescent="0.2">
      <c r="A58" s="263"/>
      <c r="B58" s="1218"/>
      <c r="G58" s="1205"/>
      <c r="H58" s="1205"/>
      <c r="I58" s="1219"/>
      <c r="J58" s="1219"/>
      <c r="K58" s="1214"/>
      <c r="L58" s="1214"/>
      <c r="M58" s="1214"/>
      <c r="N58" s="1214"/>
      <c r="AM58" s="263"/>
      <c r="AN58" s="1211"/>
      <c r="AO58" s="1211"/>
      <c r="AP58" s="1211"/>
      <c r="AQ58" s="1211"/>
      <c r="AR58" s="1211"/>
      <c r="AS58" s="1211"/>
      <c r="AT58" s="1211"/>
      <c r="AU58" s="1211"/>
      <c r="AV58" s="1211"/>
      <c r="AW58" s="1211"/>
      <c r="AX58" s="1211"/>
      <c r="AY58" s="1211"/>
      <c r="AZ58" s="1211"/>
      <c r="BA58" s="1211"/>
      <c r="BB58" s="1215"/>
      <c r="BC58" s="1215"/>
      <c r="BD58" s="1215"/>
      <c r="BE58" s="1215"/>
      <c r="BF58" s="1215"/>
      <c r="BG58" s="1215"/>
      <c r="BH58" s="1215"/>
      <c r="BI58" s="1215"/>
      <c r="BJ58" s="1215"/>
      <c r="BK58" s="1215"/>
      <c r="BL58" s="1215"/>
      <c r="BM58" s="1215"/>
      <c r="BN58" s="1215"/>
      <c r="BO58" s="1215"/>
      <c r="BP58" s="1217"/>
      <c r="BQ58" s="1217"/>
      <c r="BR58" s="1217"/>
      <c r="BS58" s="1217"/>
      <c r="BT58" s="1217"/>
      <c r="BU58" s="1217"/>
      <c r="BV58" s="1217"/>
      <c r="BW58" s="1217"/>
      <c r="BX58" s="1217"/>
      <c r="BY58" s="1217"/>
      <c r="BZ58" s="1217"/>
      <c r="CA58" s="1217"/>
      <c r="CB58" s="1217"/>
      <c r="CC58" s="1217"/>
      <c r="CD58" s="1217"/>
      <c r="CE58" s="1217"/>
      <c r="CF58" s="1217"/>
      <c r="CG58" s="1217"/>
      <c r="CH58" s="1217"/>
      <c r="CI58" s="1217"/>
      <c r="CJ58" s="1217"/>
      <c r="CK58" s="1217"/>
      <c r="CL58" s="1217"/>
      <c r="CM58" s="1217"/>
      <c r="CN58" s="1217"/>
      <c r="CO58" s="1217"/>
      <c r="CP58" s="1217"/>
      <c r="CQ58" s="1217"/>
      <c r="CR58" s="1217"/>
      <c r="CS58" s="1217"/>
      <c r="CT58" s="1217"/>
      <c r="CU58" s="1217"/>
      <c r="CV58" s="1217"/>
      <c r="CW58" s="1217"/>
      <c r="CX58" s="1217"/>
      <c r="CY58" s="1217"/>
      <c r="CZ58" s="1217"/>
      <c r="DA58" s="1217"/>
      <c r="DB58" s="1217"/>
      <c r="DC58" s="1217"/>
      <c r="DD58" s="1220"/>
      <c r="DE58" s="1218"/>
    </row>
    <row r="59" spans="1:109" s="1194" customFormat="1" ht="13" x14ac:dyDescent="0.2">
      <c r="A59" s="263"/>
      <c r="B59" s="1218"/>
      <c r="K59" s="1221"/>
      <c r="L59" s="1221"/>
      <c r="M59" s="1221"/>
      <c r="N59" s="1221"/>
      <c r="AQ59" s="1221"/>
      <c r="AR59" s="1221"/>
      <c r="AS59" s="1221"/>
      <c r="AT59" s="1221"/>
      <c r="BC59" s="1221"/>
      <c r="BD59" s="1221"/>
      <c r="BE59" s="1221"/>
      <c r="BF59" s="1221"/>
      <c r="BO59" s="1221"/>
      <c r="BP59" s="1221"/>
      <c r="BQ59" s="1221"/>
      <c r="BR59" s="1221"/>
      <c r="CA59" s="1221"/>
      <c r="CB59" s="1221"/>
      <c r="CC59" s="1221"/>
      <c r="CD59" s="1221"/>
      <c r="CM59" s="1221"/>
      <c r="CN59" s="1221"/>
      <c r="CO59" s="1221"/>
      <c r="CP59" s="1221"/>
      <c r="CY59" s="1221"/>
      <c r="CZ59" s="1221"/>
      <c r="DA59" s="1221"/>
      <c r="DB59" s="1221"/>
      <c r="DC59" s="1221"/>
      <c r="DD59" s="1220"/>
      <c r="DE59" s="1218"/>
    </row>
    <row r="60" spans="1:109" s="1194" customFormat="1" ht="13" x14ac:dyDescent="0.2">
      <c r="A60" s="263"/>
      <c r="B60" s="1218"/>
      <c r="K60" s="1221"/>
      <c r="L60" s="1221"/>
      <c r="M60" s="1221"/>
      <c r="N60" s="1221"/>
      <c r="AQ60" s="1221"/>
      <c r="AR60" s="1221"/>
      <c r="AS60" s="1221"/>
      <c r="AT60" s="1221"/>
      <c r="BC60" s="1221"/>
      <c r="BD60" s="1221"/>
      <c r="BE60" s="1221"/>
      <c r="BF60" s="1221"/>
      <c r="BO60" s="1221"/>
      <c r="BP60" s="1221"/>
      <c r="BQ60" s="1221"/>
      <c r="BR60" s="1221"/>
      <c r="CA60" s="1221"/>
      <c r="CB60" s="1221"/>
      <c r="CC60" s="1221"/>
      <c r="CD60" s="1221"/>
      <c r="CM60" s="1221"/>
      <c r="CN60" s="1221"/>
      <c r="CO60" s="1221"/>
      <c r="CP60" s="1221"/>
      <c r="CY60" s="1221"/>
      <c r="CZ60" s="1221"/>
      <c r="DA60" s="1221"/>
      <c r="DB60" s="1221"/>
      <c r="DC60" s="1221"/>
      <c r="DD60" s="1220"/>
      <c r="DE60" s="1218"/>
    </row>
    <row r="61" spans="1:109" s="1194" customFormat="1" ht="13" x14ac:dyDescent="0.2">
      <c r="A61" s="263"/>
      <c r="B61" s="1222"/>
      <c r="C61" s="1223"/>
      <c r="D61" s="1223"/>
      <c r="E61" s="1223"/>
      <c r="F61" s="1223"/>
      <c r="G61" s="1223"/>
      <c r="H61" s="1223"/>
      <c r="I61" s="1223"/>
      <c r="J61" s="1223"/>
      <c r="K61" s="1223"/>
      <c r="L61" s="1223"/>
      <c r="M61" s="1224"/>
      <c r="N61" s="1224"/>
      <c r="O61" s="1223"/>
      <c r="P61" s="1223"/>
      <c r="Q61" s="1223"/>
      <c r="R61" s="1223"/>
      <c r="S61" s="1223"/>
      <c r="T61" s="1223"/>
      <c r="U61" s="1223"/>
      <c r="V61" s="1223"/>
      <c r="W61" s="1223"/>
      <c r="X61" s="1223"/>
      <c r="Y61" s="1223"/>
      <c r="Z61" s="1223"/>
      <c r="AA61" s="1223"/>
      <c r="AB61" s="1223"/>
      <c r="AC61" s="1223"/>
      <c r="AD61" s="1223"/>
      <c r="AE61" s="1223"/>
      <c r="AF61" s="1223"/>
      <c r="AG61" s="1223"/>
      <c r="AH61" s="1223"/>
      <c r="AI61" s="1223"/>
      <c r="AJ61" s="1223"/>
      <c r="AK61" s="1223"/>
      <c r="AL61" s="1223"/>
      <c r="AM61" s="1223"/>
      <c r="AN61" s="1223"/>
      <c r="AO61" s="1223"/>
      <c r="AP61" s="1223"/>
      <c r="AQ61" s="1223"/>
      <c r="AR61" s="1223"/>
      <c r="AS61" s="1224"/>
      <c r="AT61" s="1224"/>
      <c r="AU61" s="1223"/>
      <c r="AV61" s="1223"/>
      <c r="AW61" s="1223"/>
      <c r="AX61" s="1223"/>
      <c r="AY61" s="1223"/>
      <c r="AZ61" s="1223"/>
      <c r="BA61" s="1223"/>
      <c r="BB61" s="1223"/>
      <c r="BC61" s="1223"/>
      <c r="BD61" s="1223"/>
      <c r="BE61" s="1224"/>
      <c r="BF61" s="1224"/>
      <c r="BG61" s="1223"/>
      <c r="BH61" s="1223"/>
      <c r="BI61" s="1223"/>
      <c r="BJ61" s="1223"/>
      <c r="BK61" s="1223"/>
      <c r="BL61" s="1223"/>
      <c r="BM61" s="1223"/>
      <c r="BN61" s="1223"/>
      <c r="BO61" s="1223"/>
      <c r="BP61" s="1223"/>
      <c r="BQ61" s="1224"/>
      <c r="BR61" s="1224"/>
      <c r="BS61" s="1223"/>
      <c r="BT61" s="1223"/>
      <c r="BU61" s="1223"/>
      <c r="BV61" s="1223"/>
      <c r="BW61" s="1223"/>
      <c r="BX61" s="1223"/>
      <c r="BY61" s="1223"/>
      <c r="BZ61" s="1223"/>
      <c r="CA61" s="1223"/>
      <c r="CB61" s="1223"/>
      <c r="CC61" s="1224"/>
      <c r="CD61" s="1224"/>
      <c r="CE61" s="1223"/>
      <c r="CF61" s="1223"/>
      <c r="CG61" s="1223"/>
      <c r="CH61" s="1223"/>
      <c r="CI61" s="1223"/>
      <c r="CJ61" s="1223"/>
      <c r="CK61" s="1223"/>
      <c r="CL61" s="1223"/>
      <c r="CM61" s="1223"/>
      <c r="CN61" s="1223"/>
      <c r="CO61" s="1224"/>
      <c r="CP61" s="1224"/>
      <c r="CQ61" s="1223"/>
      <c r="CR61" s="1223"/>
      <c r="CS61" s="1223"/>
      <c r="CT61" s="1223"/>
      <c r="CU61" s="1223"/>
      <c r="CV61" s="1223"/>
      <c r="CW61" s="1223"/>
      <c r="CX61" s="1223"/>
      <c r="CY61" s="1223"/>
      <c r="CZ61" s="1223"/>
      <c r="DA61" s="1224"/>
      <c r="DB61" s="1224"/>
      <c r="DC61" s="1224"/>
      <c r="DD61" s="1225"/>
      <c r="DE61" s="1218"/>
    </row>
    <row r="62" spans="1:109" ht="13" x14ac:dyDescent="0.2">
      <c r="B62" s="1192"/>
      <c r="C62" s="1192"/>
      <c r="D62" s="1192"/>
      <c r="E62" s="1192"/>
      <c r="F62" s="1192"/>
      <c r="G62" s="1192"/>
      <c r="H62" s="1192"/>
      <c r="I62" s="1192"/>
      <c r="J62" s="1192"/>
      <c r="K62" s="1192"/>
      <c r="L62" s="1192"/>
      <c r="M62" s="1192"/>
      <c r="N62" s="1192"/>
      <c r="O62" s="1192"/>
      <c r="P62" s="1192"/>
      <c r="Q62" s="1192"/>
      <c r="R62" s="1192"/>
      <c r="S62" s="1192"/>
      <c r="T62" s="1192"/>
      <c r="U62" s="1192"/>
      <c r="V62" s="1192"/>
      <c r="W62" s="1192"/>
      <c r="X62" s="1192"/>
      <c r="Y62" s="1192"/>
      <c r="Z62" s="1192"/>
      <c r="AA62" s="1192"/>
      <c r="AB62" s="1192"/>
      <c r="AC62" s="1192"/>
      <c r="AD62" s="1192"/>
      <c r="AE62" s="1192"/>
      <c r="AF62" s="1192"/>
      <c r="AG62" s="1192"/>
      <c r="AH62" s="1192"/>
      <c r="AI62" s="1192"/>
      <c r="AJ62" s="1192"/>
      <c r="AK62" s="1192"/>
      <c r="AL62" s="1192"/>
      <c r="AM62" s="1192"/>
      <c r="AN62" s="1192"/>
      <c r="AO62" s="1192"/>
      <c r="AP62" s="1192"/>
      <c r="AQ62" s="1192"/>
      <c r="AR62" s="1192"/>
      <c r="AS62" s="1192"/>
      <c r="AT62" s="1192"/>
      <c r="AU62" s="1192"/>
      <c r="AV62" s="1192"/>
      <c r="AW62" s="1192"/>
      <c r="AX62" s="1192"/>
      <c r="AY62" s="1192"/>
      <c r="AZ62" s="1192"/>
      <c r="BA62" s="1192"/>
      <c r="BB62" s="1192"/>
      <c r="BC62" s="1192"/>
      <c r="BD62" s="1192"/>
      <c r="BE62" s="1192"/>
      <c r="BF62" s="1192"/>
      <c r="BG62" s="1192"/>
      <c r="BH62" s="1192"/>
      <c r="BI62" s="1192"/>
      <c r="BJ62" s="1192"/>
      <c r="BK62" s="1192"/>
      <c r="BL62" s="1192"/>
      <c r="BM62" s="1192"/>
      <c r="BN62" s="1192"/>
      <c r="BO62" s="1192"/>
      <c r="BP62" s="1192"/>
      <c r="BQ62" s="1192"/>
      <c r="BR62" s="1192"/>
      <c r="BS62" s="1192"/>
      <c r="BT62" s="1192"/>
      <c r="BU62" s="1192"/>
      <c r="BV62" s="1192"/>
      <c r="BW62" s="1192"/>
      <c r="BX62" s="1192"/>
      <c r="BY62" s="1192"/>
      <c r="BZ62" s="1192"/>
      <c r="CA62" s="1192"/>
      <c r="CB62" s="1192"/>
      <c r="CC62" s="1192"/>
      <c r="CD62" s="1192"/>
      <c r="CE62" s="1192"/>
      <c r="CF62" s="1192"/>
      <c r="CG62" s="1192"/>
      <c r="CH62" s="1192"/>
      <c r="CI62" s="1192"/>
      <c r="CJ62" s="1192"/>
      <c r="CK62" s="1192"/>
      <c r="CL62" s="1192"/>
      <c r="CM62" s="1192"/>
      <c r="CN62" s="1192"/>
      <c r="CO62" s="1192"/>
      <c r="CP62" s="1192"/>
      <c r="CQ62" s="1192"/>
      <c r="CR62" s="1192"/>
      <c r="CS62" s="1192"/>
      <c r="CT62" s="1192"/>
      <c r="CU62" s="1192"/>
      <c r="CV62" s="1192"/>
      <c r="CW62" s="1192"/>
      <c r="CX62" s="1192"/>
      <c r="CY62" s="1192"/>
      <c r="CZ62" s="1192"/>
      <c r="DA62" s="1192"/>
      <c r="DB62" s="1192"/>
      <c r="DC62" s="1192"/>
      <c r="DD62" s="1192"/>
      <c r="DE62" s="263"/>
    </row>
    <row r="63" spans="1:109" ht="16.5" x14ac:dyDescent="0.2">
      <c r="B63" s="320" t="s">
        <v>601</v>
      </c>
    </row>
    <row r="64" spans="1:109" ht="13" x14ac:dyDescent="0.2">
      <c r="B64" s="267"/>
      <c r="G64" s="1193"/>
      <c r="I64" s="1226"/>
      <c r="J64" s="1226"/>
      <c r="K64" s="1226"/>
      <c r="L64" s="1226"/>
      <c r="M64" s="1226"/>
      <c r="N64" s="1227"/>
      <c r="AM64" s="1193"/>
      <c r="AN64" s="1193" t="s">
        <v>594</v>
      </c>
      <c r="AP64" s="1194"/>
      <c r="AQ64" s="1194"/>
      <c r="AR64" s="1194"/>
      <c r="AY64" s="1193"/>
      <c r="BA64" s="1194"/>
      <c r="BB64" s="1194"/>
      <c r="BC64" s="1194"/>
      <c r="BK64" s="1193"/>
      <c r="BM64" s="1194"/>
      <c r="BN64" s="1194"/>
      <c r="BO64" s="1194"/>
      <c r="BW64" s="1193"/>
      <c r="BY64" s="1194"/>
      <c r="BZ64" s="1194"/>
      <c r="CA64" s="1194"/>
      <c r="CI64" s="1193"/>
      <c r="CK64" s="1194"/>
      <c r="CL64" s="1194"/>
      <c r="CM64" s="1194"/>
      <c r="CU64" s="1193"/>
      <c r="CW64" s="1194"/>
      <c r="CX64" s="1194"/>
      <c r="CY64" s="1194"/>
    </row>
    <row r="65" spans="2:107" ht="13" x14ac:dyDescent="0.2">
      <c r="B65" s="267"/>
      <c r="AN65" s="1195" t="s">
        <v>602</v>
      </c>
      <c r="AO65" s="1196"/>
      <c r="AP65" s="1196"/>
      <c r="AQ65" s="1196"/>
      <c r="AR65" s="1196"/>
      <c r="AS65" s="1196"/>
      <c r="AT65" s="1196"/>
      <c r="AU65" s="1196"/>
      <c r="AV65" s="1196"/>
      <c r="AW65" s="1196"/>
      <c r="AX65" s="1196"/>
      <c r="AY65" s="1196"/>
      <c r="AZ65" s="1196"/>
      <c r="BA65" s="1196"/>
      <c r="BB65" s="1196"/>
      <c r="BC65" s="1196"/>
      <c r="BD65" s="1196"/>
      <c r="BE65" s="1196"/>
      <c r="BF65" s="1196"/>
      <c r="BG65" s="1196"/>
      <c r="BH65" s="1196"/>
      <c r="BI65" s="1196"/>
      <c r="BJ65" s="1196"/>
      <c r="BK65" s="1196"/>
      <c r="BL65" s="1196"/>
      <c r="BM65" s="1196"/>
      <c r="BN65" s="1196"/>
      <c r="BO65" s="1196"/>
      <c r="BP65" s="1196"/>
      <c r="BQ65" s="1196"/>
      <c r="BR65" s="1196"/>
      <c r="BS65" s="1196"/>
      <c r="BT65" s="1196"/>
      <c r="BU65" s="1196"/>
      <c r="BV65" s="1196"/>
      <c r="BW65" s="1196"/>
      <c r="BX65" s="1196"/>
      <c r="BY65" s="1196"/>
      <c r="BZ65" s="1196"/>
      <c r="CA65" s="1196"/>
      <c r="CB65" s="1196"/>
      <c r="CC65" s="1196"/>
      <c r="CD65" s="1196"/>
      <c r="CE65" s="1196"/>
      <c r="CF65" s="1196"/>
      <c r="CG65" s="1196"/>
      <c r="CH65" s="1196"/>
      <c r="CI65" s="1196"/>
      <c r="CJ65" s="1196"/>
      <c r="CK65" s="1196"/>
      <c r="CL65" s="1196"/>
      <c r="CM65" s="1196"/>
      <c r="CN65" s="1196"/>
      <c r="CO65" s="1196"/>
      <c r="CP65" s="1196"/>
      <c r="CQ65" s="1196"/>
      <c r="CR65" s="1196"/>
      <c r="CS65" s="1196"/>
      <c r="CT65" s="1196"/>
      <c r="CU65" s="1196"/>
      <c r="CV65" s="1196"/>
      <c r="CW65" s="1196"/>
      <c r="CX65" s="1196"/>
      <c r="CY65" s="1196"/>
      <c r="CZ65" s="1196"/>
      <c r="DA65" s="1196"/>
      <c r="DB65" s="1196"/>
      <c r="DC65" s="1197"/>
    </row>
    <row r="66" spans="2:107" ht="13" x14ac:dyDescent="0.2">
      <c r="B66" s="267"/>
      <c r="AN66" s="1198"/>
      <c r="AO66" s="1199"/>
      <c r="AP66" s="1199"/>
      <c r="AQ66" s="1199"/>
      <c r="AR66" s="1199"/>
      <c r="AS66" s="1199"/>
      <c r="AT66" s="1199"/>
      <c r="AU66" s="1199"/>
      <c r="AV66" s="1199"/>
      <c r="AW66" s="1199"/>
      <c r="AX66" s="1199"/>
      <c r="AY66" s="1199"/>
      <c r="AZ66" s="1199"/>
      <c r="BA66" s="1199"/>
      <c r="BB66" s="1199"/>
      <c r="BC66" s="1199"/>
      <c r="BD66" s="1199"/>
      <c r="BE66" s="1199"/>
      <c r="BF66" s="1199"/>
      <c r="BG66" s="1199"/>
      <c r="BH66" s="1199"/>
      <c r="BI66" s="1199"/>
      <c r="BJ66" s="1199"/>
      <c r="BK66" s="1199"/>
      <c r="BL66" s="1199"/>
      <c r="BM66" s="1199"/>
      <c r="BN66" s="1199"/>
      <c r="BO66" s="1199"/>
      <c r="BP66" s="1199"/>
      <c r="BQ66" s="1199"/>
      <c r="BR66" s="1199"/>
      <c r="BS66" s="1199"/>
      <c r="BT66" s="1199"/>
      <c r="BU66" s="1199"/>
      <c r="BV66" s="1199"/>
      <c r="BW66" s="1199"/>
      <c r="BX66" s="1199"/>
      <c r="BY66" s="1199"/>
      <c r="BZ66" s="1199"/>
      <c r="CA66" s="1199"/>
      <c r="CB66" s="1199"/>
      <c r="CC66" s="1199"/>
      <c r="CD66" s="1199"/>
      <c r="CE66" s="1199"/>
      <c r="CF66" s="1199"/>
      <c r="CG66" s="1199"/>
      <c r="CH66" s="1199"/>
      <c r="CI66" s="1199"/>
      <c r="CJ66" s="1199"/>
      <c r="CK66" s="1199"/>
      <c r="CL66" s="1199"/>
      <c r="CM66" s="1199"/>
      <c r="CN66" s="1199"/>
      <c r="CO66" s="1199"/>
      <c r="CP66" s="1199"/>
      <c r="CQ66" s="1199"/>
      <c r="CR66" s="1199"/>
      <c r="CS66" s="1199"/>
      <c r="CT66" s="1199"/>
      <c r="CU66" s="1199"/>
      <c r="CV66" s="1199"/>
      <c r="CW66" s="1199"/>
      <c r="CX66" s="1199"/>
      <c r="CY66" s="1199"/>
      <c r="CZ66" s="1199"/>
      <c r="DA66" s="1199"/>
      <c r="DB66" s="1199"/>
      <c r="DC66" s="1200"/>
    </row>
    <row r="67" spans="2:107" ht="13" x14ac:dyDescent="0.2">
      <c r="B67" s="267"/>
      <c r="AN67" s="1198"/>
      <c r="AO67" s="1199"/>
      <c r="AP67" s="1199"/>
      <c r="AQ67" s="1199"/>
      <c r="AR67" s="1199"/>
      <c r="AS67" s="1199"/>
      <c r="AT67" s="1199"/>
      <c r="AU67" s="1199"/>
      <c r="AV67" s="1199"/>
      <c r="AW67" s="1199"/>
      <c r="AX67" s="1199"/>
      <c r="AY67" s="1199"/>
      <c r="AZ67" s="1199"/>
      <c r="BA67" s="1199"/>
      <c r="BB67" s="1199"/>
      <c r="BC67" s="1199"/>
      <c r="BD67" s="1199"/>
      <c r="BE67" s="1199"/>
      <c r="BF67" s="1199"/>
      <c r="BG67" s="1199"/>
      <c r="BH67" s="1199"/>
      <c r="BI67" s="1199"/>
      <c r="BJ67" s="1199"/>
      <c r="BK67" s="1199"/>
      <c r="BL67" s="1199"/>
      <c r="BM67" s="1199"/>
      <c r="BN67" s="1199"/>
      <c r="BO67" s="1199"/>
      <c r="BP67" s="1199"/>
      <c r="BQ67" s="1199"/>
      <c r="BR67" s="1199"/>
      <c r="BS67" s="1199"/>
      <c r="BT67" s="1199"/>
      <c r="BU67" s="1199"/>
      <c r="BV67" s="1199"/>
      <c r="BW67" s="1199"/>
      <c r="BX67" s="1199"/>
      <c r="BY67" s="1199"/>
      <c r="BZ67" s="1199"/>
      <c r="CA67" s="1199"/>
      <c r="CB67" s="1199"/>
      <c r="CC67" s="1199"/>
      <c r="CD67" s="1199"/>
      <c r="CE67" s="1199"/>
      <c r="CF67" s="1199"/>
      <c r="CG67" s="1199"/>
      <c r="CH67" s="1199"/>
      <c r="CI67" s="1199"/>
      <c r="CJ67" s="1199"/>
      <c r="CK67" s="1199"/>
      <c r="CL67" s="1199"/>
      <c r="CM67" s="1199"/>
      <c r="CN67" s="1199"/>
      <c r="CO67" s="1199"/>
      <c r="CP67" s="1199"/>
      <c r="CQ67" s="1199"/>
      <c r="CR67" s="1199"/>
      <c r="CS67" s="1199"/>
      <c r="CT67" s="1199"/>
      <c r="CU67" s="1199"/>
      <c r="CV67" s="1199"/>
      <c r="CW67" s="1199"/>
      <c r="CX67" s="1199"/>
      <c r="CY67" s="1199"/>
      <c r="CZ67" s="1199"/>
      <c r="DA67" s="1199"/>
      <c r="DB67" s="1199"/>
      <c r="DC67" s="1200"/>
    </row>
    <row r="68" spans="2:107" ht="13" x14ac:dyDescent="0.2">
      <c r="B68" s="267"/>
      <c r="AN68" s="1198"/>
      <c r="AO68" s="1199"/>
      <c r="AP68" s="1199"/>
      <c r="AQ68" s="1199"/>
      <c r="AR68" s="1199"/>
      <c r="AS68" s="1199"/>
      <c r="AT68" s="1199"/>
      <c r="AU68" s="1199"/>
      <c r="AV68" s="1199"/>
      <c r="AW68" s="1199"/>
      <c r="AX68" s="1199"/>
      <c r="AY68" s="1199"/>
      <c r="AZ68" s="1199"/>
      <c r="BA68" s="1199"/>
      <c r="BB68" s="1199"/>
      <c r="BC68" s="1199"/>
      <c r="BD68" s="1199"/>
      <c r="BE68" s="1199"/>
      <c r="BF68" s="1199"/>
      <c r="BG68" s="1199"/>
      <c r="BH68" s="1199"/>
      <c r="BI68" s="1199"/>
      <c r="BJ68" s="1199"/>
      <c r="BK68" s="1199"/>
      <c r="BL68" s="1199"/>
      <c r="BM68" s="1199"/>
      <c r="BN68" s="1199"/>
      <c r="BO68" s="1199"/>
      <c r="BP68" s="1199"/>
      <c r="BQ68" s="1199"/>
      <c r="BR68" s="1199"/>
      <c r="BS68" s="1199"/>
      <c r="BT68" s="1199"/>
      <c r="BU68" s="1199"/>
      <c r="BV68" s="1199"/>
      <c r="BW68" s="1199"/>
      <c r="BX68" s="1199"/>
      <c r="BY68" s="1199"/>
      <c r="BZ68" s="1199"/>
      <c r="CA68" s="1199"/>
      <c r="CB68" s="1199"/>
      <c r="CC68" s="1199"/>
      <c r="CD68" s="1199"/>
      <c r="CE68" s="1199"/>
      <c r="CF68" s="1199"/>
      <c r="CG68" s="1199"/>
      <c r="CH68" s="1199"/>
      <c r="CI68" s="1199"/>
      <c r="CJ68" s="1199"/>
      <c r="CK68" s="1199"/>
      <c r="CL68" s="1199"/>
      <c r="CM68" s="1199"/>
      <c r="CN68" s="1199"/>
      <c r="CO68" s="1199"/>
      <c r="CP68" s="1199"/>
      <c r="CQ68" s="1199"/>
      <c r="CR68" s="1199"/>
      <c r="CS68" s="1199"/>
      <c r="CT68" s="1199"/>
      <c r="CU68" s="1199"/>
      <c r="CV68" s="1199"/>
      <c r="CW68" s="1199"/>
      <c r="CX68" s="1199"/>
      <c r="CY68" s="1199"/>
      <c r="CZ68" s="1199"/>
      <c r="DA68" s="1199"/>
      <c r="DB68" s="1199"/>
      <c r="DC68" s="1200"/>
    </row>
    <row r="69" spans="2:107" ht="13" x14ac:dyDescent="0.2">
      <c r="B69" s="267"/>
      <c r="AN69" s="1201"/>
      <c r="AO69" s="1202"/>
      <c r="AP69" s="1202"/>
      <c r="AQ69" s="1202"/>
      <c r="AR69" s="1202"/>
      <c r="AS69" s="1202"/>
      <c r="AT69" s="1202"/>
      <c r="AU69" s="1202"/>
      <c r="AV69" s="1202"/>
      <c r="AW69" s="1202"/>
      <c r="AX69" s="1202"/>
      <c r="AY69" s="1202"/>
      <c r="AZ69" s="1202"/>
      <c r="BA69" s="1202"/>
      <c r="BB69" s="1202"/>
      <c r="BC69" s="1202"/>
      <c r="BD69" s="1202"/>
      <c r="BE69" s="1202"/>
      <c r="BF69" s="1202"/>
      <c r="BG69" s="1202"/>
      <c r="BH69" s="1202"/>
      <c r="BI69" s="1202"/>
      <c r="BJ69" s="1202"/>
      <c r="BK69" s="1202"/>
      <c r="BL69" s="1202"/>
      <c r="BM69" s="1202"/>
      <c r="BN69" s="1202"/>
      <c r="BO69" s="1202"/>
      <c r="BP69" s="1202"/>
      <c r="BQ69" s="1202"/>
      <c r="BR69" s="1202"/>
      <c r="BS69" s="1202"/>
      <c r="BT69" s="1202"/>
      <c r="BU69" s="1202"/>
      <c r="BV69" s="1202"/>
      <c r="BW69" s="1202"/>
      <c r="BX69" s="1202"/>
      <c r="BY69" s="1202"/>
      <c r="BZ69" s="1202"/>
      <c r="CA69" s="1202"/>
      <c r="CB69" s="1202"/>
      <c r="CC69" s="1202"/>
      <c r="CD69" s="1202"/>
      <c r="CE69" s="1202"/>
      <c r="CF69" s="1202"/>
      <c r="CG69" s="1202"/>
      <c r="CH69" s="1202"/>
      <c r="CI69" s="1202"/>
      <c r="CJ69" s="1202"/>
      <c r="CK69" s="1202"/>
      <c r="CL69" s="1202"/>
      <c r="CM69" s="1202"/>
      <c r="CN69" s="1202"/>
      <c r="CO69" s="1202"/>
      <c r="CP69" s="1202"/>
      <c r="CQ69" s="1202"/>
      <c r="CR69" s="1202"/>
      <c r="CS69" s="1202"/>
      <c r="CT69" s="1202"/>
      <c r="CU69" s="1202"/>
      <c r="CV69" s="1202"/>
      <c r="CW69" s="1202"/>
      <c r="CX69" s="1202"/>
      <c r="CY69" s="1202"/>
      <c r="CZ69" s="1202"/>
      <c r="DA69" s="1202"/>
      <c r="DB69" s="1202"/>
      <c r="DC69" s="1203"/>
    </row>
    <row r="70" spans="2:107" ht="13" x14ac:dyDescent="0.2">
      <c r="B70" s="267"/>
      <c r="H70" s="1228"/>
      <c r="I70" s="1228"/>
      <c r="J70" s="1229"/>
      <c r="K70" s="1229"/>
      <c r="L70" s="1230"/>
      <c r="M70" s="1229"/>
      <c r="N70" s="1230"/>
      <c r="AN70" s="1204"/>
      <c r="AO70" s="1204"/>
      <c r="AP70" s="1204"/>
      <c r="AZ70" s="1204"/>
      <c r="BA70" s="1204"/>
      <c r="BB70" s="1204"/>
      <c r="BL70" s="1204"/>
      <c r="BM70" s="1204"/>
      <c r="BN70" s="1204"/>
      <c r="BX70" s="1204"/>
      <c r="BY70" s="1204"/>
      <c r="BZ70" s="1204"/>
      <c r="CJ70" s="1204"/>
      <c r="CK70" s="1204"/>
      <c r="CL70" s="1204"/>
      <c r="CV70" s="1204"/>
      <c r="CW70" s="1204"/>
      <c r="CX70" s="1204"/>
    </row>
    <row r="71" spans="2:107" ht="13" x14ac:dyDescent="0.2">
      <c r="B71" s="267"/>
      <c r="G71" s="1231"/>
      <c r="I71" s="1232"/>
      <c r="J71" s="1229"/>
      <c r="K71" s="1229"/>
      <c r="L71" s="1230"/>
      <c r="M71" s="1229"/>
      <c r="N71" s="1230"/>
      <c r="AM71" s="1231"/>
      <c r="AN71" s="263" t="s">
        <v>596</v>
      </c>
    </row>
    <row r="72" spans="2:107" ht="13" x14ac:dyDescent="0.2">
      <c r="B72" s="267"/>
      <c r="G72" s="1205"/>
      <c r="H72" s="1205"/>
      <c r="I72" s="1205"/>
      <c r="J72" s="1205"/>
      <c r="K72" s="1206"/>
      <c r="L72" s="1206"/>
      <c r="M72" s="1207"/>
      <c r="N72" s="1207"/>
      <c r="AN72" s="1208"/>
      <c r="AO72" s="1209"/>
      <c r="AP72" s="1209"/>
      <c r="AQ72" s="1209"/>
      <c r="AR72" s="1209"/>
      <c r="AS72" s="1209"/>
      <c r="AT72" s="1209"/>
      <c r="AU72" s="1209"/>
      <c r="AV72" s="1209"/>
      <c r="AW72" s="1209"/>
      <c r="AX72" s="1209"/>
      <c r="AY72" s="1209"/>
      <c r="AZ72" s="1209"/>
      <c r="BA72" s="1209"/>
      <c r="BB72" s="1209"/>
      <c r="BC72" s="1209"/>
      <c r="BD72" s="1209"/>
      <c r="BE72" s="1209"/>
      <c r="BF72" s="1209"/>
      <c r="BG72" s="1209"/>
      <c r="BH72" s="1209"/>
      <c r="BI72" s="1209"/>
      <c r="BJ72" s="1209"/>
      <c r="BK72" s="1209"/>
      <c r="BL72" s="1209"/>
      <c r="BM72" s="1209"/>
      <c r="BN72" s="1209"/>
      <c r="BO72" s="1210"/>
      <c r="BP72" s="1211" t="s">
        <v>557</v>
      </c>
      <c r="BQ72" s="1211"/>
      <c r="BR72" s="1211"/>
      <c r="BS72" s="1211"/>
      <c r="BT72" s="1211"/>
      <c r="BU72" s="1211"/>
      <c r="BV72" s="1211"/>
      <c r="BW72" s="1211"/>
      <c r="BX72" s="1211" t="s">
        <v>558</v>
      </c>
      <c r="BY72" s="1211"/>
      <c r="BZ72" s="1211"/>
      <c r="CA72" s="1211"/>
      <c r="CB72" s="1211"/>
      <c r="CC72" s="1211"/>
      <c r="CD72" s="1211"/>
      <c r="CE72" s="1211"/>
      <c r="CF72" s="1211" t="s">
        <v>559</v>
      </c>
      <c r="CG72" s="1211"/>
      <c r="CH72" s="1211"/>
      <c r="CI72" s="1211"/>
      <c r="CJ72" s="1211"/>
      <c r="CK72" s="1211"/>
      <c r="CL72" s="1211"/>
      <c r="CM72" s="1211"/>
      <c r="CN72" s="1211" t="s">
        <v>560</v>
      </c>
      <c r="CO72" s="1211"/>
      <c r="CP72" s="1211"/>
      <c r="CQ72" s="1211"/>
      <c r="CR72" s="1211"/>
      <c r="CS72" s="1211"/>
      <c r="CT72" s="1211"/>
      <c r="CU72" s="1211"/>
      <c r="CV72" s="1211" t="s">
        <v>561</v>
      </c>
      <c r="CW72" s="1211"/>
      <c r="CX72" s="1211"/>
      <c r="CY72" s="1211"/>
      <c r="CZ72" s="1211"/>
      <c r="DA72" s="1211"/>
      <c r="DB72" s="1211"/>
      <c r="DC72" s="1211"/>
    </row>
    <row r="73" spans="2:107" ht="13" x14ac:dyDescent="0.2">
      <c r="B73" s="267"/>
      <c r="G73" s="1212"/>
      <c r="H73" s="1212"/>
      <c r="I73" s="1212"/>
      <c r="J73" s="1212"/>
      <c r="K73" s="1233"/>
      <c r="L73" s="1233"/>
      <c r="M73" s="1233"/>
      <c r="N73" s="1233"/>
      <c r="AM73" s="1204"/>
      <c r="AN73" s="1215" t="s">
        <v>597</v>
      </c>
      <c r="AO73" s="1215"/>
      <c r="AP73" s="1215"/>
      <c r="AQ73" s="1215"/>
      <c r="AR73" s="1215"/>
      <c r="AS73" s="1215"/>
      <c r="AT73" s="1215"/>
      <c r="AU73" s="1215"/>
      <c r="AV73" s="1215"/>
      <c r="AW73" s="1215"/>
      <c r="AX73" s="1215"/>
      <c r="AY73" s="1215"/>
      <c r="AZ73" s="1215"/>
      <c r="BA73" s="1215"/>
      <c r="BB73" s="1215" t="s">
        <v>598</v>
      </c>
      <c r="BC73" s="1215"/>
      <c r="BD73" s="1215"/>
      <c r="BE73" s="1215"/>
      <c r="BF73" s="1215"/>
      <c r="BG73" s="1215"/>
      <c r="BH73" s="1215"/>
      <c r="BI73" s="1215"/>
      <c r="BJ73" s="1215"/>
      <c r="BK73" s="1215"/>
      <c r="BL73" s="1215"/>
      <c r="BM73" s="1215"/>
      <c r="BN73" s="1215"/>
      <c r="BO73" s="1215"/>
      <c r="BP73" s="1217"/>
      <c r="BQ73" s="1217"/>
      <c r="BR73" s="1217"/>
      <c r="BS73" s="1217"/>
      <c r="BT73" s="1217"/>
      <c r="BU73" s="1217"/>
      <c r="BV73" s="1217"/>
      <c r="BW73" s="1217"/>
      <c r="BX73" s="1217"/>
      <c r="BY73" s="1217"/>
      <c r="BZ73" s="1217"/>
      <c r="CA73" s="1217"/>
      <c r="CB73" s="1217"/>
      <c r="CC73" s="1217"/>
      <c r="CD73" s="1217"/>
      <c r="CE73" s="1217"/>
      <c r="CF73" s="1217"/>
      <c r="CG73" s="1217"/>
      <c r="CH73" s="1217"/>
      <c r="CI73" s="1217"/>
      <c r="CJ73" s="1217"/>
      <c r="CK73" s="1217"/>
      <c r="CL73" s="1217"/>
      <c r="CM73" s="1217"/>
      <c r="CN73" s="1217"/>
      <c r="CO73" s="1217"/>
      <c r="CP73" s="1217"/>
      <c r="CQ73" s="1217"/>
      <c r="CR73" s="1217"/>
      <c r="CS73" s="1217"/>
      <c r="CT73" s="1217"/>
      <c r="CU73" s="1217"/>
      <c r="CV73" s="1217"/>
      <c r="CW73" s="1217"/>
      <c r="CX73" s="1217"/>
      <c r="CY73" s="1217"/>
      <c r="CZ73" s="1217"/>
      <c r="DA73" s="1217"/>
      <c r="DB73" s="1217"/>
      <c r="DC73" s="1217"/>
    </row>
    <row r="74" spans="2:107" ht="13" x14ac:dyDescent="0.2">
      <c r="B74" s="267"/>
      <c r="G74" s="1212"/>
      <c r="H74" s="1212"/>
      <c r="I74" s="1212"/>
      <c r="J74" s="1212"/>
      <c r="K74" s="1233"/>
      <c r="L74" s="1233"/>
      <c r="M74" s="1233"/>
      <c r="N74" s="1233"/>
      <c r="AM74" s="1204"/>
      <c r="AN74" s="1215"/>
      <c r="AO74" s="1215"/>
      <c r="AP74" s="1215"/>
      <c r="AQ74" s="1215"/>
      <c r="AR74" s="1215"/>
      <c r="AS74" s="1215"/>
      <c r="AT74" s="1215"/>
      <c r="AU74" s="1215"/>
      <c r="AV74" s="1215"/>
      <c r="AW74" s="1215"/>
      <c r="AX74" s="1215"/>
      <c r="AY74" s="1215"/>
      <c r="AZ74" s="1215"/>
      <c r="BA74" s="1215"/>
      <c r="BB74" s="1215"/>
      <c r="BC74" s="1215"/>
      <c r="BD74" s="1215"/>
      <c r="BE74" s="1215"/>
      <c r="BF74" s="1215"/>
      <c r="BG74" s="1215"/>
      <c r="BH74" s="1215"/>
      <c r="BI74" s="1215"/>
      <c r="BJ74" s="1215"/>
      <c r="BK74" s="1215"/>
      <c r="BL74" s="1215"/>
      <c r="BM74" s="1215"/>
      <c r="BN74" s="1215"/>
      <c r="BO74" s="1215"/>
      <c r="BP74" s="1217"/>
      <c r="BQ74" s="1217"/>
      <c r="BR74" s="1217"/>
      <c r="BS74" s="1217"/>
      <c r="BT74" s="1217"/>
      <c r="BU74" s="1217"/>
      <c r="BV74" s="1217"/>
      <c r="BW74" s="1217"/>
      <c r="BX74" s="1217"/>
      <c r="BY74" s="1217"/>
      <c r="BZ74" s="1217"/>
      <c r="CA74" s="1217"/>
      <c r="CB74" s="1217"/>
      <c r="CC74" s="1217"/>
      <c r="CD74" s="1217"/>
      <c r="CE74" s="1217"/>
      <c r="CF74" s="1217"/>
      <c r="CG74" s="1217"/>
      <c r="CH74" s="1217"/>
      <c r="CI74" s="1217"/>
      <c r="CJ74" s="1217"/>
      <c r="CK74" s="1217"/>
      <c r="CL74" s="1217"/>
      <c r="CM74" s="1217"/>
      <c r="CN74" s="1217"/>
      <c r="CO74" s="1217"/>
      <c r="CP74" s="1217"/>
      <c r="CQ74" s="1217"/>
      <c r="CR74" s="1217"/>
      <c r="CS74" s="1217"/>
      <c r="CT74" s="1217"/>
      <c r="CU74" s="1217"/>
      <c r="CV74" s="1217"/>
      <c r="CW74" s="1217"/>
      <c r="CX74" s="1217"/>
      <c r="CY74" s="1217"/>
      <c r="CZ74" s="1217"/>
      <c r="DA74" s="1217"/>
      <c r="DB74" s="1217"/>
      <c r="DC74" s="1217"/>
    </row>
    <row r="75" spans="2:107" ht="13" x14ac:dyDescent="0.2">
      <c r="B75" s="267"/>
      <c r="G75" s="1212"/>
      <c r="H75" s="1212"/>
      <c r="I75" s="1205"/>
      <c r="J75" s="1205"/>
      <c r="K75" s="1214"/>
      <c r="L75" s="1214"/>
      <c r="M75" s="1214"/>
      <c r="N75" s="1214"/>
      <c r="AM75" s="1204"/>
      <c r="AN75" s="1215"/>
      <c r="AO75" s="1215"/>
      <c r="AP75" s="1215"/>
      <c r="AQ75" s="1215"/>
      <c r="AR75" s="1215"/>
      <c r="AS75" s="1215"/>
      <c r="AT75" s="1215"/>
      <c r="AU75" s="1215"/>
      <c r="AV75" s="1215"/>
      <c r="AW75" s="1215"/>
      <c r="AX75" s="1215"/>
      <c r="AY75" s="1215"/>
      <c r="AZ75" s="1215"/>
      <c r="BA75" s="1215"/>
      <c r="BB75" s="1215" t="s">
        <v>603</v>
      </c>
      <c r="BC75" s="1215"/>
      <c r="BD75" s="1215"/>
      <c r="BE75" s="1215"/>
      <c r="BF75" s="1215"/>
      <c r="BG75" s="1215"/>
      <c r="BH75" s="1215"/>
      <c r="BI75" s="1215"/>
      <c r="BJ75" s="1215"/>
      <c r="BK75" s="1215"/>
      <c r="BL75" s="1215"/>
      <c r="BM75" s="1215"/>
      <c r="BN75" s="1215"/>
      <c r="BO75" s="1215"/>
      <c r="BP75" s="1217">
        <v>10.5</v>
      </c>
      <c r="BQ75" s="1217"/>
      <c r="BR75" s="1217"/>
      <c r="BS75" s="1217"/>
      <c r="BT75" s="1217"/>
      <c r="BU75" s="1217"/>
      <c r="BV75" s="1217"/>
      <c r="BW75" s="1217"/>
      <c r="BX75" s="1217">
        <v>9.8000000000000007</v>
      </c>
      <c r="BY75" s="1217"/>
      <c r="BZ75" s="1217"/>
      <c r="CA75" s="1217"/>
      <c r="CB75" s="1217"/>
      <c r="CC75" s="1217"/>
      <c r="CD75" s="1217"/>
      <c r="CE75" s="1217"/>
      <c r="CF75" s="1217">
        <v>8.4</v>
      </c>
      <c r="CG75" s="1217"/>
      <c r="CH75" s="1217"/>
      <c r="CI75" s="1217"/>
      <c r="CJ75" s="1217"/>
      <c r="CK75" s="1217"/>
      <c r="CL75" s="1217"/>
      <c r="CM75" s="1217"/>
      <c r="CN75" s="1217">
        <v>6.9</v>
      </c>
      <c r="CO75" s="1217"/>
      <c r="CP75" s="1217"/>
      <c r="CQ75" s="1217"/>
      <c r="CR75" s="1217"/>
      <c r="CS75" s="1217"/>
      <c r="CT75" s="1217"/>
      <c r="CU75" s="1217"/>
      <c r="CV75" s="1217">
        <v>5.4</v>
      </c>
      <c r="CW75" s="1217"/>
      <c r="CX75" s="1217"/>
      <c r="CY75" s="1217"/>
      <c r="CZ75" s="1217"/>
      <c r="DA75" s="1217"/>
      <c r="DB75" s="1217"/>
      <c r="DC75" s="1217"/>
    </row>
    <row r="76" spans="2:107" ht="13" x14ac:dyDescent="0.2">
      <c r="B76" s="267"/>
      <c r="G76" s="1212"/>
      <c r="H76" s="1212"/>
      <c r="I76" s="1205"/>
      <c r="J76" s="1205"/>
      <c r="K76" s="1214"/>
      <c r="L76" s="1214"/>
      <c r="M76" s="1214"/>
      <c r="N76" s="1214"/>
      <c r="AM76" s="1204"/>
      <c r="AN76" s="1215"/>
      <c r="AO76" s="1215"/>
      <c r="AP76" s="1215"/>
      <c r="AQ76" s="1215"/>
      <c r="AR76" s="1215"/>
      <c r="AS76" s="1215"/>
      <c r="AT76" s="1215"/>
      <c r="AU76" s="1215"/>
      <c r="AV76" s="1215"/>
      <c r="AW76" s="1215"/>
      <c r="AX76" s="1215"/>
      <c r="AY76" s="1215"/>
      <c r="AZ76" s="1215"/>
      <c r="BA76" s="1215"/>
      <c r="BB76" s="1215"/>
      <c r="BC76" s="1215"/>
      <c r="BD76" s="1215"/>
      <c r="BE76" s="1215"/>
      <c r="BF76" s="1215"/>
      <c r="BG76" s="1215"/>
      <c r="BH76" s="1215"/>
      <c r="BI76" s="1215"/>
      <c r="BJ76" s="1215"/>
      <c r="BK76" s="1215"/>
      <c r="BL76" s="1215"/>
      <c r="BM76" s="1215"/>
      <c r="BN76" s="1215"/>
      <c r="BO76" s="1215"/>
      <c r="BP76" s="1217"/>
      <c r="BQ76" s="1217"/>
      <c r="BR76" s="1217"/>
      <c r="BS76" s="1217"/>
      <c r="BT76" s="1217"/>
      <c r="BU76" s="1217"/>
      <c r="BV76" s="1217"/>
      <c r="BW76" s="1217"/>
      <c r="BX76" s="1217"/>
      <c r="BY76" s="1217"/>
      <c r="BZ76" s="1217"/>
      <c r="CA76" s="1217"/>
      <c r="CB76" s="1217"/>
      <c r="CC76" s="1217"/>
      <c r="CD76" s="1217"/>
      <c r="CE76" s="1217"/>
      <c r="CF76" s="1217"/>
      <c r="CG76" s="1217"/>
      <c r="CH76" s="1217"/>
      <c r="CI76" s="1217"/>
      <c r="CJ76" s="1217"/>
      <c r="CK76" s="1217"/>
      <c r="CL76" s="1217"/>
      <c r="CM76" s="1217"/>
      <c r="CN76" s="1217"/>
      <c r="CO76" s="1217"/>
      <c r="CP76" s="1217"/>
      <c r="CQ76" s="1217"/>
      <c r="CR76" s="1217"/>
      <c r="CS76" s="1217"/>
      <c r="CT76" s="1217"/>
      <c r="CU76" s="1217"/>
      <c r="CV76" s="1217"/>
      <c r="CW76" s="1217"/>
      <c r="CX76" s="1217"/>
      <c r="CY76" s="1217"/>
      <c r="CZ76" s="1217"/>
      <c r="DA76" s="1217"/>
      <c r="DB76" s="1217"/>
      <c r="DC76" s="1217"/>
    </row>
    <row r="77" spans="2:107" ht="13" x14ac:dyDescent="0.2">
      <c r="B77" s="267"/>
      <c r="G77" s="1205"/>
      <c r="H77" s="1205"/>
      <c r="I77" s="1205"/>
      <c r="J77" s="1205"/>
      <c r="K77" s="1233"/>
      <c r="L77" s="1233"/>
      <c r="M77" s="1233"/>
      <c r="N77" s="1233"/>
      <c r="AN77" s="1211" t="s">
        <v>600</v>
      </c>
      <c r="AO77" s="1211"/>
      <c r="AP77" s="1211"/>
      <c r="AQ77" s="1211"/>
      <c r="AR77" s="1211"/>
      <c r="AS77" s="1211"/>
      <c r="AT77" s="1211"/>
      <c r="AU77" s="1211"/>
      <c r="AV77" s="1211"/>
      <c r="AW77" s="1211"/>
      <c r="AX77" s="1211"/>
      <c r="AY77" s="1211"/>
      <c r="AZ77" s="1211"/>
      <c r="BA77" s="1211"/>
      <c r="BB77" s="1215" t="s">
        <v>598</v>
      </c>
      <c r="BC77" s="1215"/>
      <c r="BD77" s="1215"/>
      <c r="BE77" s="1215"/>
      <c r="BF77" s="1215"/>
      <c r="BG77" s="1215"/>
      <c r="BH77" s="1215"/>
      <c r="BI77" s="1215"/>
      <c r="BJ77" s="1215"/>
      <c r="BK77" s="1215"/>
      <c r="BL77" s="1215"/>
      <c r="BM77" s="1215"/>
      <c r="BN77" s="1215"/>
      <c r="BO77" s="1215"/>
      <c r="BP77" s="1217">
        <v>0</v>
      </c>
      <c r="BQ77" s="1217"/>
      <c r="BR77" s="1217"/>
      <c r="BS77" s="1217"/>
      <c r="BT77" s="1217"/>
      <c r="BU77" s="1217"/>
      <c r="BV77" s="1217"/>
      <c r="BW77" s="1217"/>
      <c r="BX77" s="1217">
        <v>0</v>
      </c>
      <c r="BY77" s="1217"/>
      <c r="BZ77" s="1217"/>
      <c r="CA77" s="1217"/>
      <c r="CB77" s="1217"/>
      <c r="CC77" s="1217"/>
      <c r="CD77" s="1217"/>
      <c r="CE77" s="1217"/>
      <c r="CF77" s="1217">
        <v>0</v>
      </c>
      <c r="CG77" s="1217"/>
      <c r="CH77" s="1217"/>
      <c r="CI77" s="1217"/>
      <c r="CJ77" s="1217"/>
      <c r="CK77" s="1217"/>
      <c r="CL77" s="1217"/>
      <c r="CM77" s="1217"/>
      <c r="CN77" s="1217">
        <v>0</v>
      </c>
      <c r="CO77" s="1217"/>
      <c r="CP77" s="1217"/>
      <c r="CQ77" s="1217"/>
      <c r="CR77" s="1217"/>
      <c r="CS77" s="1217"/>
      <c r="CT77" s="1217"/>
      <c r="CU77" s="1217"/>
      <c r="CV77" s="1217">
        <v>0</v>
      </c>
      <c r="CW77" s="1217"/>
      <c r="CX77" s="1217"/>
      <c r="CY77" s="1217"/>
      <c r="CZ77" s="1217"/>
      <c r="DA77" s="1217"/>
      <c r="DB77" s="1217"/>
      <c r="DC77" s="1217"/>
    </row>
    <row r="78" spans="2:107" ht="13" x14ac:dyDescent="0.2">
      <c r="B78" s="267"/>
      <c r="G78" s="1205"/>
      <c r="H78" s="1205"/>
      <c r="I78" s="1205"/>
      <c r="J78" s="1205"/>
      <c r="K78" s="1233"/>
      <c r="L78" s="1233"/>
      <c r="M78" s="1233"/>
      <c r="N78" s="1233"/>
      <c r="AN78" s="1211"/>
      <c r="AO78" s="1211"/>
      <c r="AP78" s="1211"/>
      <c r="AQ78" s="1211"/>
      <c r="AR78" s="1211"/>
      <c r="AS78" s="1211"/>
      <c r="AT78" s="1211"/>
      <c r="AU78" s="1211"/>
      <c r="AV78" s="1211"/>
      <c r="AW78" s="1211"/>
      <c r="AX78" s="1211"/>
      <c r="AY78" s="1211"/>
      <c r="AZ78" s="1211"/>
      <c r="BA78" s="1211"/>
      <c r="BB78" s="1215"/>
      <c r="BC78" s="1215"/>
      <c r="BD78" s="1215"/>
      <c r="BE78" s="1215"/>
      <c r="BF78" s="1215"/>
      <c r="BG78" s="1215"/>
      <c r="BH78" s="1215"/>
      <c r="BI78" s="1215"/>
      <c r="BJ78" s="1215"/>
      <c r="BK78" s="1215"/>
      <c r="BL78" s="1215"/>
      <c r="BM78" s="1215"/>
      <c r="BN78" s="1215"/>
      <c r="BO78" s="1215"/>
      <c r="BP78" s="1217"/>
      <c r="BQ78" s="1217"/>
      <c r="BR78" s="1217"/>
      <c r="BS78" s="1217"/>
      <c r="BT78" s="1217"/>
      <c r="BU78" s="1217"/>
      <c r="BV78" s="1217"/>
      <c r="BW78" s="1217"/>
      <c r="BX78" s="1217"/>
      <c r="BY78" s="1217"/>
      <c r="BZ78" s="1217"/>
      <c r="CA78" s="1217"/>
      <c r="CB78" s="1217"/>
      <c r="CC78" s="1217"/>
      <c r="CD78" s="1217"/>
      <c r="CE78" s="1217"/>
      <c r="CF78" s="1217"/>
      <c r="CG78" s="1217"/>
      <c r="CH78" s="1217"/>
      <c r="CI78" s="1217"/>
      <c r="CJ78" s="1217"/>
      <c r="CK78" s="1217"/>
      <c r="CL78" s="1217"/>
      <c r="CM78" s="1217"/>
      <c r="CN78" s="1217"/>
      <c r="CO78" s="1217"/>
      <c r="CP78" s="1217"/>
      <c r="CQ78" s="1217"/>
      <c r="CR78" s="1217"/>
      <c r="CS78" s="1217"/>
      <c r="CT78" s="1217"/>
      <c r="CU78" s="1217"/>
      <c r="CV78" s="1217"/>
      <c r="CW78" s="1217"/>
      <c r="CX78" s="1217"/>
      <c r="CY78" s="1217"/>
      <c r="CZ78" s="1217"/>
      <c r="DA78" s="1217"/>
      <c r="DB78" s="1217"/>
      <c r="DC78" s="1217"/>
    </row>
    <row r="79" spans="2:107" ht="13" x14ac:dyDescent="0.2">
      <c r="B79" s="267"/>
      <c r="G79" s="1205"/>
      <c r="H79" s="1205"/>
      <c r="I79" s="1219"/>
      <c r="J79" s="1219"/>
      <c r="K79" s="1234"/>
      <c r="L79" s="1234"/>
      <c r="M79" s="1234"/>
      <c r="N79" s="1234"/>
      <c r="AN79" s="1211"/>
      <c r="AO79" s="1211"/>
      <c r="AP79" s="1211"/>
      <c r="AQ79" s="1211"/>
      <c r="AR79" s="1211"/>
      <c r="AS79" s="1211"/>
      <c r="AT79" s="1211"/>
      <c r="AU79" s="1211"/>
      <c r="AV79" s="1211"/>
      <c r="AW79" s="1211"/>
      <c r="AX79" s="1211"/>
      <c r="AY79" s="1211"/>
      <c r="AZ79" s="1211"/>
      <c r="BA79" s="1211"/>
      <c r="BB79" s="1215" t="s">
        <v>603</v>
      </c>
      <c r="BC79" s="1215"/>
      <c r="BD79" s="1215"/>
      <c r="BE79" s="1215"/>
      <c r="BF79" s="1215"/>
      <c r="BG79" s="1215"/>
      <c r="BH79" s="1215"/>
      <c r="BI79" s="1215"/>
      <c r="BJ79" s="1215"/>
      <c r="BK79" s="1215"/>
      <c r="BL79" s="1215"/>
      <c r="BM79" s="1215"/>
      <c r="BN79" s="1215"/>
      <c r="BO79" s="1215"/>
      <c r="BP79" s="1217">
        <v>6.9</v>
      </c>
      <c r="BQ79" s="1217"/>
      <c r="BR79" s="1217"/>
      <c r="BS79" s="1217"/>
      <c r="BT79" s="1217"/>
      <c r="BU79" s="1217"/>
      <c r="BV79" s="1217"/>
      <c r="BW79" s="1217"/>
      <c r="BX79" s="1217">
        <v>7.1</v>
      </c>
      <c r="BY79" s="1217"/>
      <c r="BZ79" s="1217"/>
      <c r="CA79" s="1217"/>
      <c r="CB79" s="1217"/>
      <c r="CC79" s="1217"/>
      <c r="CD79" s="1217"/>
      <c r="CE79" s="1217"/>
      <c r="CF79" s="1217">
        <v>7.4</v>
      </c>
      <c r="CG79" s="1217"/>
      <c r="CH79" s="1217"/>
      <c r="CI79" s="1217"/>
      <c r="CJ79" s="1217"/>
      <c r="CK79" s="1217"/>
      <c r="CL79" s="1217"/>
      <c r="CM79" s="1217"/>
      <c r="CN79" s="1217">
        <v>7.4</v>
      </c>
      <c r="CO79" s="1217"/>
      <c r="CP79" s="1217"/>
      <c r="CQ79" s="1217"/>
      <c r="CR79" s="1217"/>
      <c r="CS79" s="1217"/>
      <c r="CT79" s="1217"/>
      <c r="CU79" s="1217"/>
      <c r="CV79" s="1217">
        <v>8</v>
      </c>
      <c r="CW79" s="1217"/>
      <c r="CX79" s="1217"/>
      <c r="CY79" s="1217"/>
      <c r="CZ79" s="1217"/>
      <c r="DA79" s="1217"/>
      <c r="DB79" s="1217"/>
      <c r="DC79" s="1217"/>
    </row>
    <row r="80" spans="2:107" ht="13" x14ac:dyDescent="0.2">
      <c r="B80" s="267"/>
      <c r="G80" s="1205"/>
      <c r="H80" s="1205"/>
      <c r="I80" s="1219"/>
      <c r="J80" s="1219"/>
      <c r="K80" s="1234"/>
      <c r="L80" s="1234"/>
      <c r="M80" s="1234"/>
      <c r="N80" s="1234"/>
      <c r="AN80" s="1211"/>
      <c r="AO80" s="1211"/>
      <c r="AP80" s="1211"/>
      <c r="AQ80" s="1211"/>
      <c r="AR80" s="1211"/>
      <c r="AS80" s="1211"/>
      <c r="AT80" s="1211"/>
      <c r="AU80" s="1211"/>
      <c r="AV80" s="1211"/>
      <c r="AW80" s="1211"/>
      <c r="AX80" s="1211"/>
      <c r="AY80" s="1211"/>
      <c r="AZ80" s="1211"/>
      <c r="BA80" s="1211"/>
      <c r="BB80" s="1215"/>
      <c r="BC80" s="1215"/>
      <c r="BD80" s="1215"/>
      <c r="BE80" s="1215"/>
      <c r="BF80" s="1215"/>
      <c r="BG80" s="1215"/>
      <c r="BH80" s="1215"/>
      <c r="BI80" s="1215"/>
      <c r="BJ80" s="1215"/>
      <c r="BK80" s="1215"/>
      <c r="BL80" s="1215"/>
      <c r="BM80" s="1215"/>
      <c r="BN80" s="1215"/>
      <c r="BO80" s="1215"/>
      <c r="BP80" s="1217"/>
      <c r="BQ80" s="1217"/>
      <c r="BR80" s="1217"/>
      <c r="BS80" s="1217"/>
      <c r="BT80" s="1217"/>
      <c r="BU80" s="1217"/>
      <c r="BV80" s="1217"/>
      <c r="BW80" s="1217"/>
      <c r="BX80" s="1217"/>
      <c r="BY80" s="1217"/>
      <c r="BZ80" s="1217"/>
      <c r="CA80" s="1217"/>
      <c r="CB80" s="1217"/>
      <c r="CC80" s="1217"/>
      <c r="CD80" s="1217"/>
      <c r="CE80" s="1217"/>
      <c r="CF80" s="1217"/>
      <c r="CG80" s="1217"/>
      <c r="CH80" s="1217"/>
      <c r="CI80" s="1217"/>
      <c r="CJ80" s="1217"/>
      <c r="CK80" s="1217"/>
      <c r="CL80" s="1217"/>
      <c r="CM80" s="1217"/>
      <c r="CN80" s="1217"/>
      <c r="CO80" s="1217"/>
      <c r="CP80" s="1217"/>
      <c r="CQ80" s="1217"/>
      <c r="CR80" s="1217"/>
      <c r="CS80" s="1217"/>
      <c r="CT80" s="1217"/>
      <c r="CU80" s="1217"/>
      <c r="CV80" s="1217"/>
      <c r="CW80" s="1217"/>
      <c r="CX80" s="1217"/>
      <c r="CY80" s="1217"/>
      <c r="CZ80" s="1217"/>
      <c r="DA80" s="1217"/>
      <c r="DB80" s="1217"/>
      <c r="DC80" s="1217"/>
    </row>
    <row r="81" spans="2:109" ht="13" x14ac:dyDescent="0.2">
      <c r="B81" s="267"/>
    </row>
    <row r="82" spans="2:109" ht="16.5" x14ac:dyDescent="0.2">
      <c r="B82" s="267"/>
      <c r="K82" s="1235"/>
      <c r="L82" s="1235"/>
      <c r="M82" s="1235"/>
      <c r="N82" s="1235"/>
      <c r="AQ82" s="1235"/>
      <c r="AR82" s="1235"/>
      <c r="AS82" s="1235"/>
      <c r="AT82" s="1235"/>
      <c r="BC82" s="1235"/>
      <c r="BD82" s="1235"/>
      <c r="BE82" s="1235"/>
      <c r="BF82" s="1235"/>
      <c r="BO82" s="1235"/>
      <c r="BP82" s="1235"/>
      <c r="BQ82" s="1235"/>
      <c r="BR82" s="1235"/>
      <c r="CA82" s="1235"/>
      <c r="CB82" s="1235"/>
      <c r="CC82" s="1235"/>
      <c r="CD82" s="1235"/>
      <c r="CM82" s="1235"/>
      <c r="CN82" s="1235"/>
      <c r="CO82" s="1235"/>
      <c r="CP82" s="1235"/>
      <c r="CY82" s="1235"/>
      <c r="CZ82" s="1235"/>
      <c r="DA82" s="1235"/>
      <c r="DB82" s="1235"/>
      <c r="DC82" s="1235"/>
    </row>
    <row r="83" spans="2:109" ht="13" x14ac:dyDescent="0.2">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ht="13" x14ac:dyDescent="0.2">
      <c r="DD84" s="263"/>
      <c r="DE84" s="263"/>
    </row>
    <row r="85" spans="2:109" ht="13" x14ac:dyDescent="0.2">
      <c r="DD85" s="263"/>
      <c r="DE85" s="263"/>
    </row>
    <row r="86" spans="2:109" ht="13" hidden="1" x14ac:dyDescent="0.2">
      <c r="DD86" s="263"/>
      <c r="DE86" s="263"/>
    </row>
    <row r="87" spans="2:109" ht="13" hidden="1" x14ac:dyDescent="0.2">
      <c r="K87" s="1236"/>
      <c r="AQ87" s="1236"/>
      <c r="BC87" s="1236"/>
      <c r="BO87" s="1236"/>
      <c r="CA87" s="1236"/>
      <c r="CM87" s="1236"/>
      <c r="CY87" s="1236"/>
      <c r="DD87" s="263"/>
      <c r="DE87" s="263"/>
    </row>
    <row r="88" spans="2:109" ht="13" hidden="1" x14ac:dyDescent="0.2">
      <c r="DD88" s="263"/>
      <c r="DE88" s="263"/>
    </row>
    <row r="89" spans="2:109" ht="13" hidden="1" x14ac:dyDescent="0.2">
      <c r="DD89" s="263"/>
      <c r="DE89" s="263"/>
    </row>
    <row r="90" spans="2:109" ht="13" hidden="1" x14ac:dyDescent="0.2">
      <c r="DD90" s="263"/>
      <c r="DE90" s="263"/>
    </row>
    <row r="91" spans="2:109" ht="13" hidden="1" x14ac:dyDescent="0.2">
      <c r="DD91" s="263"/>
      <c r="DE91" s="263"/>
    </row>
    <row r="92" spans="2:109" ht="13.5" hidden="1" customHeight="1" x14ac:dyDescent="0.2">
      <c r="DD92" s="263"/>
      <c r="DE92" s="263"/>
    </row>
    <row r="93" spans="2:109" ht="13.5" hidden="1" customHeight="1" x14ac:dyDescent="0.2">
      <c r="DD93" s="263"/>
      <c r="DE93" s="263"/>
    </row>
    <row r="94" spans="2:109" ht="13.5" hidden="1" customHeight="1" x14ac:dyDescent="0.2">
      <c r="DD94" s="263"/>
      <c r="DE94" s="263"/>
    </row>
    <row r="95" spans="2:109" ht="13.5" hidden="1" customHeight="1" x14ac:dyDescent="0.2">
      <c r="DD95" s="263"/>
      <c r="DE95" s="263"/>
    </row>
    <row r="96" spans="2:109" ht="13.5" hidden="1" customHeight="1" x14ac:dyDescent="0.2">
      <c r="DD96" s="263"/>
      <c r="DE96" s="263"/>
    </row>
    <row r="97" s="263" customFormat="1" ht="13.5" hidden="1" customHeight="1" x14ac:dyDescent="0.2"/>
    <row r="98" s="263" customFormat="1" ht="13.5" hidden="1" customHeight="1" x14ac:dyDescent="0.2"/>
    <row r="99" s="263" customFormat="1" ht="13.5" hidden="1" customHeight="1" x14ac:dyDescent="0.2"/>
    <row r="100" s="263" customFormat="1" ht="13.5" hidden="1" customHeight="1" x14ac:dyDescent="0.2"/>
    <row r="101" s="263" customFormat="1" ht="13.5" hidden="1" customHeight="1" x14ac:dyDescent="0.2"/>
    <row r="102" s="263" customFormat="1" ht="13.5" hidden="1" customHeight="1" x14ac:dyDescent="0.2"/>
    <row r="103" s="263" customFormat="1" ht="13.5" hidden="1" customHeight="1" x14ac:dyDescent="0.2"/>
    <row r="104" s="263" customFormat="1" ht="13.5" hidden="1" customHeight="1" x14ac:dyDescent="0.2"/>
    <row r="105" s="263" customFormat="1" ht="13.5" hidden="1" customHeight="1" x14ac:dyDescent="0.2"/>
    <row r="106" s="263" customFormat="1" ht="13.5" hidden="1" customHeight="1" x14ac:dyDescent="0.2"/>
    <row r="107" s="263" customFormat="1" ht="13.5" hidden="1" customHeight="1" x14ac:dyDescent="0.2"/>
    <row r="108" s="263" customFormat="1" ht="13.5" hidden="1" customHeight="1" x14ac:dyDescent="0.2"/>
    <row r="109" s="263" customFormat="1" ht="13.5" hidden="1" customHeight="1" x14ac:dyDescent="0.2"/>
    <row r="110" s="263" customFormat="1" ht="13.5" hidden="1" customHeight="1" x14ac:dyDescent="0.2"/>
    <row r="111" s="263" customFormat="1" ht="13.5" hidden="1" customHeight="1" x14ac:dyDescent="0.2"/>
    <row r="112" s="263" customFormat="1" ht="13.5" hidden="1" customHeight="1" x14ac:dyDescent="0.2"/>
    <row r="113" s="263" customFormat="1" ht="13.5" hidden="1" customHeight="1" x14ac:dyDescent="0.2"/>
    <row r="114" s="263" customFormat="1" ht="13.5" hidden="1" customHeight="1" x14ac:dyDescent="0.2"/>
    <row r="115" s="263" customFormat="1" ht="13.5" hidden="1" customHeight="1" x14ac:dyDescent="0.2"/>
    <row r="116" s="263" customFormat="1" ht="13.5" hidden="1" customHeight="1" x14ac:dyDescent="0.2"/>
    <row r="117" s="263" customFormat="1" ht="13.5" hidden="1" customHeight="1" x14ac:dyDescent="0.2"/>
    <row r="118" s="263" customFormat="1" ht="13.5" hidden="1" customHeight="1" x14ac:dyDescent="0.2"/>
    <row r="119" s="263" customFormat="1" ht="13.5" hidden="1" customHeight="1" x14ac:dyDescent="0.2"/>
    <row r="120" s="263" customFormat="1" ht="13.5" hidden="1" customHeight="1" x14ac:dyDescent="0.2"/>
    <row r="121" s="263" customFormat="1" ht="13.5" hidden="1" customHeight="1" x14ac:dyDescent="0.2"/>
    <row r="122" s="263" customFormat="1" ht="13.5" hidden="1" customHeight="1" x14ac:dyDescent="0.2"/>
    <row r="123" s="263" customFormat="1" ht="13.5" hidden="1" customHeight="1" x14ac:dyDescent="0.2"/>
    <row r="124" s="263" customFormat="1" ht="13.5" hidden="1" customHeight="1" x14ac:dyDescent="0.2"/>
    <row r="125" s="263" customFormat="1" ht="13.5" hidden="1" customHeight="1" x14ac:dyDescent="0.2"/>
    <row r="126" s="263" customFormat="1" ht="13.5" hidden="1" customHeight="1" x14ac:dyDescent="0.2"/>
    <row r="127" s="263" customFormat="1" ht="13.5" hidden="1" customHeight="1" x14ac:dyDescent="0.2"/>
    <row r="128" s="263" customFormat="1" ht="13.5" hidden="1" customHeight="1" x14ac:dyDescent="0.2"/>
    <row r="129" s="263" customFormat="1" ht="13.5" hidden="1" customHeight="1" x14ac:dyDescent="0.2"/>
    <row r="130" s="263" customFormat="1" ht="13.5" hidden="1" customHeight="1" x14ac:dyDescent="0.2"/>
    <row r="131" s="263" customFormat="1" ht="13.5" hidden="1" customHeight="1" x14ac:dyDescent="0.2"/>
    <row r="132" s="263" customFormat="1" ht="13.5" hidden="1" customHeight="1" x14ac:dyDescent="0.2"/>
    <row r="133" s="263" customFormat="1" ht="13.5" hidden="1" customHeight="1" x14ac:dyDescent="0.2"/>
    <row r="134" s="263" customFormat="1" ht="13.5" hidden="1" customHeight="1" x14ac:dyDescent="0.2"/>
    <row r="135" s="263" customFormat="1" ht="13.5" hidden="1" customHeight="1" x14ac:dyDescent="0.2"/>
    <row r="136" s="263" customFormat="1" ht="13.5" hidden="1" customHeight="1" x14ac:dyDescent="0.2"/>
    <row r="137" s="263" customFormat="1" ht="13.5" hidden="1" customHeight="1" x14ac:dyDescent="0.2"/>
    <row r="138" s="263" customFormat="1" ht="13.5" hidden="1" customHeight="1" x14ac:dyDescent="0.2"/>
    <row r="139" s="263" customFormat="1" ht="13.5" hidden="1" customHeight="1" x14ac:dyDescent="0.2"/>
    <row r="140" s="263" customFormat="1" ht="13.5" hidden="1" customHeight="1" x14ac:dyDescent="0.2"/>
    <row r="141" s="263" customFormat="1" ht="13.5" hidden="1" customHeight="1" x14ac:dyDescent="0.2"/>
    <row r="142" s="263" customFormat="1" ht="13.5" hidden="1" customHeight="1" x14ac:dyDescent="0.2"/>
    <row r="143" s="263" customFormat="1" ht="13.5" hidden="1" customHeight="1" x14ac:dyDescent="0.2"/>
    <row r="144" s="263" customFormat="1" ht="13.5" hidden="1" customHeight="1" x14ac:dyDescent="0.2"/>
    <row r="145" s="263" customFormat="1" ht="13.5" hidden="1" customHeight="1" x14ac:dyDescent="0.2"/>
    <row r="146" s="263" customFormat="1" ht="13.5" hidden="1" customHeight="1" x14ac:dyDescent="0.2"/>
    <row r="147" s="263" customFormat="1" ht="13.5" hidden="1" customHeight="1" x14ac:dyDescent="0.2"/>
    <row r="148" s="263" customFormat="1" ht="13.5" hidden="1" customHeight="1" x14ac:dyDescent="0.2"/>
    <row r="149" s="263" customFormat="1" ht="13.5" hidden="1" customHeight="1" x14ac:dyDescent="0.2"/>
    <row r="150" s="263" customFormat="1" ht="13.5" hidden="1" customHeight="1" x14ac:dyDescent="0.2"/>
    <row r="151" s="263" customFormat="1" ht="13.5" hidden="1" customHeight="1" x14ac:dyDescent="0.2"/>
    <row r="152" s="263" customFormat="1" ht="13.5" hidden="1" customHeight="1" x14ac:dyDescent="0.2"/>
    <row r="153" s="263" customFormat="1" ht="13.5" hidden="1" customHeight="1" x14ac:dyDescent="0.2"/>
    <row r="154" s="263" customFormat="1" ht="13.5" hidden="1" customHeight="1" x14ac:dyDescent="0.2"/>
    <row r="155" s="263" customFormat="1" ht="13.5" hidden="1" customHeight="1" x14ac:dyDescent="0.2"/>
    <row r="156" s="263" customFormat="1" ht="13.5" hidden="1" customHeight="1" x14ac:dyDescent="0.2"/>
    <row r="157" s="263" customFormat="1" ht="13.5" hidden="1" customHeight="1" x14ac:dyDescent="0.2"/>
    <row r="158" s="263" customFormat="1" ht="13.5" hidden="1" customHeight="1" x14ac:dyDescent="0.2"/>
    <row r="159" s="263" customFormat="1" ht="13.5" hidden="1" customHeight="1" x14ac:dyDescent="0.2"/>
    <row r="160" s="263" customFormat="1" ht="13.5" hidden="1" customHeight="1" x14ac:dyDescent="0.2"/>
  </sheetData>
  <sheetProtection algorithmName="SHA-512" hashValue="rtPHD9FXxwv7uqnIlLxKQioifiQGuZCCWJrYJWzq/3uzynfA/TUFPuFS1gAUORyWHqKDfzQ52u5NT3Cu/YRF/g==" saltValue="x/u9tQGh3zn+0KHicTl9O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96316-6032-45FD-9DA9-B8BA79F43C57}">
  <sheetPr>
    <pageSetUpPr fitToPage="1"/>
  </sheetPr>
  <dimension ref="A1:DR125"/>
  <sheetViews>
    <sheetView showGridLines="0" topLeftCell="A22" zoomScale="55" zoomScaleNormal="55" zoomScaleSheetLayoutView="55" workbookViewId="0">
      <selection activeCell="CM112" sqref="CM112"/>
    </sheetView>
  </sheetViews>
  <sheetFormatPr defaultColWidth="0" defaultRowHeight="13.5" customHeight="1" zeroHeight="1" x14ac:dyDescent="0.2"/>
  <cols>
    <col min="1" max="34" width="2.453125" style="262" customWidth="1"/>
    <col min="35" max="122" width="2.453125" style="261" customWidth="1"/>
    <col min="123" max="16384" width="2.453125" style="261" hidden="1"/>
  </cols>
  <sheetData>
    <row r="1" spans="2:34"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ht="13" x14ac:dyDescent="0.2">
      <c r="S2" s="261"/>
      <c r="AH2" s="261"/>
    </row>
    <row r="3" spans="2:34" ht="13"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ht="13" x14ac:dyDescent="0.2"/>
    <row r="5" spans="2:34" ht="13" x14ac:dyDescent="0.2"/>
    <row r="6" spans="2:34" ht="13" x14ac:dyDescent="0.2"/>
    <row r="7" spans="2:34" ht="13" x14ac:dyDescent="0.2"/>
    <row r="8" spans="2:34" ht="13" x14ac:dyDescent="0.2"/>
    <row r="9" spans="2:34" ht="13" x14ac:dyDescent="0.2">
      <c r="AH9" s="26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1"/>
    </row>
    <row r="18" spans="12:34" ht="13" x14ac:dyDescent="0.2"/>
    <row r="19" spans="12:34" ht="13" x14ac:dyDescent="0.2"/>
    <row r="20" spans="12:34" ht="13" x14ac:dyDescent="0.2">
      <c r="AH20" s="261"/>
    </row>
    <row r="21" spans="12:34" ht="13" x14ac:dyDescent="0.2">
      <c r="AH21" s="261"/>
    </row>
    <row r="22" spans="12:34" ht="13" x14ac:dyDescent="0.2"/>
    <row r="23" spans="12:34" ht="13" x14ac:dyDescent="0.2"/>
    <row r="24" spans="12:34" ht="13" x14ac:dyDescent="0.2">
      <c r="Q24" s="261"/>
    </row>
    <row r="25" spans="12:34" ht="13" x14ac:dyDescent="0.2"/>
    <row r="26" spans="12:34" ht="13" x14ac:dyDescent="0.2"/>
    <row r="27" spans="12:34" ht="13" x14ac:dyDescent="0.2"/>
    <row r="28" spans="12:34" ht="13" x14ac:dyDescent="0.2">
      <c r="O28" s="261"/>
      <c r="T28" s="261"/>
      <c r="AH28" s="261"/>
    </row>
    <row r="29" spans="12:34" ht="13" x14ac:dyDescent="0.2"/>
    <row r="30" spans="12:34" ht="13" x14ac:dyDescent="0.2"/>
    <row r="31" spans="12:34" ht="13" x14ac:dyDescent="0.2">
      <c r="Q31" s="261"/>
    </row>
    <row r="32" spans="12:34" ht="13" x14ac:dyDescent="0.2">
      <c r="L32" s="261"/>
    </row>
    <row r="33" spans="2:34" ht="13" x14ac:dyDescent="0.2">
      <c r="C33" s="261"/>
      <c r="E33" s="261"/>
      <c r="G33" s="261"/>
      <c r="I33" s="261"/>
      <c r="X33" s="261"/>
    </row>
    <row r="34" spans="2:34" ht="13" x14ac:dyDescent="0.2">
      <c r="B34" s="261"/>
      <c r="P34" s="261"/>
      <c r="R34" s="261"/>
      <c r="T34" s="261"/>
    </row>
    <row r="35" spans="2:34" ht="13" x14ac:dyDescent="0.2">
      <c r="D35" s="261"/>
      <c r="W35" s="261"/>
      <c r="AC35" s="261"/>
      <c r="AD35" s="261"/>
      <c r="AE35" s="261"/>
      <c r="AF35" s="261"/>
      <c r="AG35" s="261"/>
      <c r="AH35" s="261"/>
    </row>
    <row r="36" spans="2:34" ht="13" x14ac:dyDescent="0.2">
      <c r="H36" s="261"/>
      <c r="J36" s="261"/>
      <c r="K36" s="261"/>
      <c r="M36" s="261"/>
      <c r="Y36" s="261"/>
      <c r="Z36" s="261"/>
      <c r="AA36" s="261"/>
      <c r="AB36" s="261"/>
      <c r="AC36" s="261"/>
      <c r="AD36" s="261"/>
      <c r="AE36" s="261"/>
      <c r="AF36" s="261"/>
      <c r="AG36" s="261"/>
      <c r="AH36" s="261"/>
    </row>
    <row r="37" spans="2:34" ht="13" x14ac:dyDescent="0.2">
      <c r="AH37" s="261"/>
    </row>
    <row r="38" spans="2:34" ht="13" x14ac:dyDescent="0.2">
      <c r="AG38" s="261"/>
      <c r="AH38" s="261"/>
    </row>
    <row r="39" spans="2:34" ht="13" x14ac:dyDescent="0.2"/>
    <row r="40" spans="2:34" ht="13" x14ac:dyDescent="0.2">
      <c r="X40" s="261"/>
    </row>
    <row r="41" spans="2:34" ht="13" x14ac:dyDescent="0.2">
      <c r="R41" s="261"/>
    </row>
    <row r="42" spans="2:34" ht="13" x14ac:dyDescent="0.2">
      <c r="W42" s="261"/>
    </row>
    <row r="43" spans="2:34" ht="13" x14ac:dyDescent="0.2">
      <c r="Y43" s="261"/>
      <c r="Z43" s="261"/>
      <c r="AA43" s="261"/>
      <c r="AB43" s="261"/>
      <c r="AC43" s="261"/>
      <c r="AD43" s="261"/>
      <c r="AE43" s="261"/>
      <c r="AF43" s="261"/>
      <c r="AG43" s="261"/>
      <c r="AH43" s="261"/>
    </row>
    <row r="44" spans="2:34" ht="13" x14ac:dyDescent="0.2">
      <c r="AH44" s="261"/>
    </row>
    <row r="45" spans="2:34" ht="13" x14ac:dyDescent="0.2">
      <c r="X45" s="261"/>
    </row>
    <row r="46" spans="2:34" ht="13" x14ac:dyDescent="0.2"/>
    <row r="47" spans="2:34" ht="13" x14ac:dyDescent="0.2"/>
    <row r="48" spans="2:34" ht="13" x14ac:dyDescent="0.2">
      <c r="W48" s="261"/>
      <c r="Y48" s="261"/>
      <c r="Z48" s="261"/>
      <c r="AA48" s="261"/>
      <c r="AB48" s="261"/>
      <c r="AC48" s="261"/>
      <c r="AD48" s="261"/>
      <c r="AE48" s="261"/>
      <c r="AF48" s="261"/>
      <c r="AG48" s="261"/>
      <c r="AH48" s="261"/>
    </row>
    <row r="49" spans="28:34" ht="13" x14ac:dyDescent="0.2"/>
    <row r="50" spans="28:34" ht="13" x14ac:dyDescent="0.2">
      <c r="AE50" s="261"/>
      <c r="AF50" s="261"/>
      <c r="AG50" s="261"/>
      <c r="AH50" s="261"/>
    </row>
    <row r="51" spans="28:34" ht="13" x14ac:dyDescent="0.2">
      <c r="AC51" s="261"/>
      <c r="AD51" s="261"/>
      <c r="AE51" s="261"/>
      <c r="AF51" s="261"/>
      <c r="AG51" s="261"/>
      <c r="AH51" s="261"/>
    </row>
    <row r="52" spans="28:34" ht="13" x14ac:dyDescent="0.2"/>
    <row r="53" spans="28:34" ht="13" x14ac:dyDescent="0.2">
      <c r="AF53" s="261"/>
      <c r="AG53" s="261"/>
      <c r="AH53" s="261"/>
    </row>
    <row r="54" spans="28:34" ht="13" x14ac:dyDescent="0.2">
      <c r="AH54" s="261"/>
    </row>
    <row r="55" spans="28:34" ht="13" x14ac:dyDescent="0.2"/>
    <row r="56" spans="28:34" ht="13" x14ac:dyDescent="0.2">
      <c r="AB56" s="261"/>
      <c r="AC56" s="261"/>
      <c r="AD56" s="261"/>
      <c r="AE56" s="261"/>
      <c r="AF56" s="261"/>
      <c r="AG56" s="261"/>
      <c r="AH56" s="261"/>
    </row>
    <row r="57" spans="28:34" ht="13" x14ac:dyDescent="0.2">
      <c r="AH57" s="261"/>
    </row>
    <row r="58" spans="28:34" ht="13" x14ac:dyDescent="0.2">
      <c r="AH58" s="261"/>
    </row>
    <row r="59" spans="28:34" ht="13" x14ac:dyDescent="0.2">
      <c r="AG59" s="261"/>
      <c r="AH59" s="261"/>
    </row>
    <row r="60" spans="28:34" ht="13" x14ac:dyDescent="0.2"/>
    <row r="61" spans="28:34" ht="13" x14ac:dyDescent="0.2"/>
    <row r="62" spans="28:34" ht="13" x14ac:dyDescent="0.2"/>
    <row r="63" spans="28:34" ht="13" x14ac:dyDescent="0.2">
      <c r="AH63" s="261"/>
    </row>
    <row r="64" spans="28:34" ht="13" x14ac:dyDescent="0.2">
      <c r="AG64" s="261"/>
      <c r="AH64" s="261"/>
    </row>
    <row r="65" spans="28:34" ht="13" x14ac:dyDescent="0.2"/>
    <row r="66" spans="28:34" ht="13" x14ac:dyDescent="0.2"/>
    <row r="67" spans="28:34" ht="13" x14ac:dyDescent="0.2"/>
    <row r="68" spans="28:34" ht="13" x14ac:dyDescent="0.2">
      <c r="AB68" s="261"/>
      <c r="AC68" s="261"/>
      <c r="AD68" s="261"/>
      <c r="AE68" s="261"/>
      <c r="AF68" s="261"/>
      <c r="AG68" s="261"/>
      <c r="AH68" s="261"/>
    </row>
    <row r="69" spans="28:34" ht="13" x14ac:dyDescent="0.2">
      <c r="AF69" s="261"/>
      <c r="AG69" s="261"/>
      <c r="AH69" s="261"/>
    </row>
    <row r="70" spans="28:34" ht="13" x14ac:dyDescent="0.2"/>
    <row r="71" spans="28:34" ht="13" x14ac:dyDescent="0.2"/>
    <row r="72" spans="28:34" ht="13" x14ac:dyDescent="0.2"/>
    <row r="73" spans="28:34" ht="13" x14ac:dyDescent="0.2"/>
    <row r="74" spans="28:34" ht="13" x14ac:dyDescent="0.2"/>
    <row r="75" spans="28:34" ht="13" x14ac:dyDescent="0.2">
      <c r="AH75" s="261"/>
    </row>
    <row r="76" spans="28:34" ht="13" x14ac:dyDescent="0.2">
      <c r="AF76" s="261"/>
      <c r="AG76" s="261"/>
      <c r="AH76" s="261"/>
    </row>
    <row r="77" spans="28:34" ht="13" x14ac:dyDescent="0.2">
      <c r="AG77" s="261"/>
      <c r="AH77" s="261"/>
    </row>
    <row r="78" spans="28:34" ht="13" x14ac:dyDescent="0.2"/>
    <row r="79" spans="28:34" ht="13" x14ac:dyDescent="0.2"/>
    <row r="80" spans="28:34" ht="13" x14ac:dyDescent="0.2"/>
    <row r="81" spans="25:34" ht="13" x14ac:dyDescent="0.2"/>
    <row r="82" spans="25:34" ht="13" x14ac:dyDescent="0.2">
      <c r="Y82" s="261"/>
    </row>
    <row r="83" spans="25:34" ht="13" x14ac:dyDescent="0.2">
      <c r="Y83" s="261"/>
      <c r="Z83" s="261"/>
      <c r="AA83" s="261"/>
      <c r="AB83" s="261"/>
      <c r="AC83" s="261"/>
      <c r="AD83" s="261"/>
      <c r="AE83" s="261"/>
      <c r="AF83" s="261"/>
      <c r="AG83" s="261"/>
      <c r="AH83" s="261"/>
    </row>
    <row r="84" spans="25:34" ht="13" x14ac:dyDescent="0.2"/>
    <row r="85" spans="25:34" ht="13" x14ac:dyDescent="0.2"/>
    <row r="86" spans="25:34" ht="13" x14ac:dyDescent="0.2"/>
    <row r="87" spans="25:34" ht="13" x14ac:dyDescent="0.2"/>
    <row r="88" spans="25:34" ht="13" x14ac:dyDescent="0.2">
      <c r="AH88" s="26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504</v>
      </c>
    </row>
  </sheetData>
  <sheetProtection algorithmName="SHA-512" hashValue="1mxSTpivBJi4JENZ49I7Osk/nd/SJFQmpF7yTVGCr19GjXaeFUuNSZ+iDf41AJP1Xqjooo3siJw6Ic+L/oULdQ==" saltValue="WzRKqdxokGJ2Xkx2hY+N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ED5F5-03B0-4BDD-8209-39DCD5A0F965}">
  <sheetPr>
    <pageSetUpPr fitToPage="1"/>
  </sheetPr>
  <dimension ref="A1:DR125"/>
  <sheetViews>
    <sheetView showGridLines="0" topLeftCell="A4" zoomScale="55" zoomScaleNormal="55" zoomScaleSheetLayoutView="70" workbookViewId="0">
      <selection activeCell="BK111" sqref="BK111"/>
    </sheetView>
  </sheetViews>
  <sheetFormatPr defaultColWidth="0" defaultRowHeight="13.5" customHeight="1" zeroHeight="1" x14ac:dyDescent="0.2"/>
  <cols>
    <col min="1" max="34" width="2.453125" style="262" customWidth="1"/>
    <col min="35" max="122" width="2.453125" style="261" customWidth="1"/>
    <col min="123" max="16384" width="2.4531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 x14ac:dyDescent="0.2">
      <c r="S2" s="261"/>
      <c r="AH2" s="261"/>
    </row>
    <row r="3" spans="1:34" ht="13"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 x14ac:dyDescent="0.2"/>
    <row r="5" spans="1:34" ht="13" x14ac:dyDescent="0.2"/>
    <row r="6" spans="1:34" ht="13" x14ac:dyDescent="0.2"/>
    <row r="7" spans="1:34" ht="13" x14ac:dyDescent="0.2"/>
    <row r="8" spans="1:34" ht="13" x14ac:dyDescent="0.2"/>
    <row r="9" spans="1:34" ht="13" x14ac:dyDescent="0.2">
      <c r="AH9" s="26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1"/>
    </row>
    <row r="18" spans="12:34" ht="13" x14ac:dyDescent="0.2"/>
    <row r="19" spans="12:34" ht="13" x14ac:dyDescent="0.2"/>
    <row r="20" spans="12:34" ht="13" x14ac:dyDescent="0.2">
      <c r="AH20" s="261"/>
    </row>
    <row r="21" spans="12:34" ht="13" x14ac:dyDescent="0.2">
      <c r="AH21" s="261"/>
    </row>
    <row r="22" spans="12:34" ht="13" x14ac:dyDescent="0.2"/>
    <row r="23" spans="12:34" ht="13" x14ac:dyDescent="0.2"/>
    <row r="24" spans="12:34" ht="13" x14ac:dyDescent="0.2">
      <c r="Q24" s="261"/>
    </row>
    <row r="25" spans="12:34" ht="13" x14ac:dyDescent="0.2"/>
    <row r="26" spans="12:34" ht="13" x14ac:dyDescent="0.2"/>
    <row r="27" spans="12:34" ht="13" x14ac:dyDescent="0.2"/>
    <row r="28" spans="12:34" ht="13" x14ac:dyDescent="0.2">
      <c r="O28" s="261"/>
      <c r="T28" s="261"/>
      <c r="AH28" s="261"/>
    </row>
    <row r="29" spans="12:34" ht="13" x14ac:dyDescent="0.2"/>
    <row r="30" spans="12:34" ht="13" x14ac:dyDescent="0.2"/>
    <row r="31" spans="12:34" ht="13" x14ac:dyDescent="0.2">
      <c r="Q31" s="261"/>
    </row>
    <row r="32" spans="12:34" ht="13" x14ac:dyDescent="0.2">
      <c r="L32" s="261"/>
    </row>
    <row r="33" spans="2:34" ht="13" x14ac:dyDescent="0.2">
      <c r="C33" s="261"/>
      <c r="E33" s="261"/>
      <c r="G33" s="261"/>
      <c r="I33" s="261"/>
      <c r="X33" s="261"/>
    </row>
    <row r="34" spans="2:34" ht="13" x14ac:dyDescent="0.2">
      <c r="B34" s="261"/>
      <c r="P34" s="261"/>
      <c r="R34" s="261"/>
      <c r="T34" s="261"/>
    </row>
    <row r="35" spans="2:34" ht="13" x14ac:dyDescent="0.2">
      <c r="D35" s="261"/>
      <c r="W35" s="261"/>
      <c r="AC35" s="261"/>
      <c r="AD35" s="261"/>
      <c r="AE35" s="261"/>
      <c r="AF35" s="261"/>
      <c r="AG35" s="261"/>
      <c r="AH35" s="261"/>
    </row>
    <row r="36" spans="2:34" ht="13" x14ac:dyDescent="0.2">
      <c r="H36" s="261"/>
      <c r="J36" s="261"/>
      <c r="K36" s="261"/>
      <c r="M36" s="261"/>
      <c r="Y36" s="261"/>
      <c r="Z36" s="261"/>
      <c r="AA36" s="261"/>
      <c r="AB36" s="261"/>
      <c r="AC36" s="261"/>
      <c r="AD36" s="261"/>
      <c r="AE36" s="261"/>
      <c r="AF36" s="261"/>
      <c r="AG36" s="261"/>
      <c r="AH36" s="261"/>
    </row>
    <row r="37" spans="2:34" ht="13" x14ac:dyDescent="0.2">
      <c r="AH37" s="261"/>
    </row>
    <row r="38" spans="2:34" ht="13" x14ac:dyDescent="0.2">
      <c r="AG38" s="261"/>
      <c r="AH38" s="261"/>
    </row>
    <row r="39" spans="2:34" ht="13" x14ac:dyDescent="0.2"/>
    <row r="40" spans="2:34" ht="13" x14ac:dyDescent="0.2">
      <c r="X40" s="261"/>
    </row>
    <row r="41" spans="2:34" ht="13" x14ac:dyDescent="0.2">
      <c r="R41" s="261"/>
    </row>
    <row r="42" spans="2:34" ht="13" x14ac:dyDescent="0.2">
      <c r="W42" s="261"/>
    </row>
    <row r="43" spans="2:34" ht="13" x14ac:dyDescent="0.2">
      <c r="Y43" s="261"/>
      <c r="Z43" s="261"/>
      <c r="AA43" s="261"/>
      <c r="AB43" s="261"/>
      <c r="AC43" s="261"/>
      <c r="AD43" s="261"/>
      <c r="AE43" s="261"/>
      <c r="AF43" s="261"/>
      <c r="AG43" s="261"/>
      <c r="AH43" s="261"/>
    </row>
    <row r="44" spans="2:34" ht="13" x14ac:dyDescent="0.2">
      <c r="AH44" s="261"/>
    </row>
    <row r="45" spans="2:34" ht="13" x14ac:dyDescent="0.2">
      <c r="X45" s="261"/>
    </row>
    <row r="46" spans="2:34" ht="13" x14ac:dyDescent="0.2"/>
    <row r="47" spans="2:34" ht="13" x14ac:dyDescent="0.2"/>
    <row r="48" spans="2:34" ht="13" x14ac:dyDescent="0.2">
      <c r="W48" s="261"/>
      <c r="Y48" s="261"/>
      <c r="Z48" s="261"/>
      <c r="AA48" s="261"/>
      <c r="AB48" s="261"/>
      <c r="AC48" s="261"/>
      <c r="AD48" s="261"/>
      <c r="AE48" s="261"/>
      <c r="AF48" s="261"/>
      <c r="AG48" s="261"/>
      <c r="AH48" s="261"/>
    </row>
    <row r="49" spans="28:34" ht="13" x14ac:dyDescent="0.2"/>
    <row r="50" spans="28:34" ht="13" x14ac:dyDescent="0.2">
      <c r="AE50" s="261"/>
      <c r="AF50" s="261"/>
      <c r="AG50" s="261"/>
      <c r="AH50" s="261"/>
    </row>
    <row r="51" spans="28:34" ht="13" x14ac:dyDescent="0.2">
      <c r="AC51" s="261"/>
      <c r="AD51" s="261"/>
      <c r="AE51" s="261"/>
      <c r="AF51" s="261"/>
      <c r="AG51" s="261"/>
      <c r="AH51" s="261"/>
    </row>
    <row r="52" spans="28:34" ht="13" x14ac:dyDescent="0.2"/>
    <row r="53" spans="28:34" ht="13" x14ac:dyDescent="0.2">
      <c r="AF53" s="261"/>
      <c r="AG53" s="261"/>
      <c r="AH53" s="261"/>
    </row>
    <row r="54" spans="28:34" ht="13" x14ac:dyDescent="0.2">
      <c r="AH54" s="261"/>
    </row>
    <row r="55" spans="28:34" ht="13" x14ac:dyDescent="0.2"/>
    <row r="56" spans="28:34" ht="13" x14ac:dyDescent="0.2">
      <c r="AB56" s="261"/>
      <c r="AC56" s="261"/>
      <c r="AD56" s="261"/>
      <c r="AE56" s="261"/>
      <c r="AF56" s="261"/>
      <c r="AG56" s="261"/>
      <c r="AH56" s="261"/>
    </row>
    <row r="57" spans="28:34" ht="13" x14ac:dyDescent="0.2">
      <c r="AH57" s="261"/>
    </row>
    <row r="58" spans="28:34" ht="13" x14ac:dyDescent="0.2">
      <c r="AH58" s="261"/>
    </row>
    <row r="59" spans="28:34" ht="13" x14ac:dyDescent="0.2"/>
    <row r="60" spans="28:34" ht="13" x14ac:dyDescent="0.2"/>
    <row r="61" spans="28:34" ht="13" x14ac:dyDescent="0.2"/>
    <row r="62" spans="28:34" ht="13" x14ac:dyDescent="0.2"/>
    <row r="63" spans="28:34" ht="13" x14ac:dyDescent="0.2">
      <c r="AH63" s="261"/>
    </row>
    <row r="64" spans="28:34" ht="13" x14ac:dyDescent="0.2">
      <c r="AG64" s="261"/>
      <c r="AH64" s="261"/>
    </row>
    <row r="65" spans="28:34" ht="13" x14ac:dyDescent="0.2"/>
    <row r="66" spans="28:34" ht="13" x14ac:dyDescent="0.2"/>
    <row r="67" spans="28:34" ht="13" x14ac:dyDescent="0.2"/>
    <row r="68" spans="28:34" ht="13" x14ac:dyDescent="0.2">
      <c r="AB68" s="261"/>
      <c r="AC68" s="261"/>
      <c r="AD68" s="261"/>
      <c r="AE68" s="261"/>
      <c r="AF68" s="261"/>
      <c r="AG68" s="261"/>
      <c r="AH68" s="261"/>
    </row>
    <row r="69" spans="28:34" ht="13" x14ac:dyDescent="0.2">
      <c r="AF69" s="261"/>
      <c r="AG69" s="261"/>
      <c r="AH69" s="261"/>
    </row>
    <row r="70" spans="28:34" ht="13" x14ac:dyDescent="0.2"/>
    <row r="71" spans="28:34" ht="13" x14ac:dyDescent="0.2"/>
    <row r="72" spans="28:34" ht="13" x14ac:dyDescent="0.2"/>
    <row r="73" spans="28:34" ht="13" x14ac:dyDescent="0.2"/>
    <row r="74" spans="28:34" ht="13" x14ac:dyDescent="0.2"/>
    <row r="75" spans="28:34" ht="13" x14ac:dyDescent="0.2">
      <c r="AH75" s="261"/>
    </row>
    <row r="76" spans="28:34" ht="13" x14ac:dyDescent="0.2">
      <c r="AF76" s="261"/>
      <c r="AG76" s="261"/>
      <c r="AH76" s="261"/>
    </row>
    <row r="77" spans="28:34" ht="13" x14ac:dyDescent="0.2">
      <c r="AG77" s="261"/>
      <c r="AH77" s="261"/>
    </row>
    <row r="78" spans="28:34" ht="13" x14ac:dyDescent="0.2"/>
    <row r="79" spans="28:34" ht="13" x14ac:dyDescent="0.2"/>
    <row r="80" spans="28:34" ht="13" x14ac:dyDescent="0.2"/>
    <row r="81" spans="25:34" ht="13" x14ac:dyDescent="0.2"/>
    <row r="82" spans="25:34" ht="13" x14ac:dyDescent="0.2">
      <c r="Y82" s="261"/>
    </row>
    <row r="83" spans="25:34" ht="13" x14ac:dyDescent="0.2">
      <c r="Y83" s="261"/>
      <c r="Z83" s="261"/>
      <c r="AA83" s="261"/>
      <c r="AB83" s="261"/>
      <c r="AC83" s="261"/>
      <c r="AD83" s="261"/>
      <c r="AE83" s="261"/>
      <c r="AF83" s="261"/>
      <c r="AG83" s="261"/>
      <c r="AH83" s="261"/>
    </row>
    <row r="84" spans="25:34" ht="13" x14ac:dyDescent="0.2"/>
    <row r="85" spans="25:34" ht="13" x14ac:dyDescent="0.2"/>
    <row r="86" spans="25:34" ht="13" x14ac:dyDescent="0.2"/>
    <row r="87" spans="25:34" ht="13" x14ac:dyDescent="0.2"/>
    <row r="88" spans="25:34" ht="13" x14ac:dyDescent="0.2">
      <c r="AH88" s="26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504</v>
      </c>
    </row>
  </sheetData>
  <sheetProtection algorithmName="SHA-512" hashValue="xDzGUNKPvN49FolpZ2GwdTrtTLgzN8lY5O2XmMJSsEOmp3NLo4OHsaW6oPqvVl4/CtqQDCw9pxNWEBg7dvKwZQ==" saltValue="Kz/F3F7DeTmanHK4LxNQa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8" customWidth="1"/>
    <col min="2" max="8" width="13.36328125" style="148" customWidth="1"/>
    <col min="9" max="16384" width="11.08984375" style="148"/>
  </cols>
  <sheetData>
    <row r="1" spans="1:8" x14ac:dyDescent="0.2">
      <c r="A1" s="142"/>
      <c r="B1" s="143"/>
      <c r="C1" s="144"/>
      <c r="D1" s="145"/>
      <c r="E1" s="146"/>
      <c r="F1" s="146"/>
      <c r="G1" s="146"/>
      <c r="H1" s="147"/>
    </row>
    <row r="2" spans="1:8" x14ac:dyDescent="0.2">
      <c r="A2" s="149"/>
      <c r="B2" s="150"/>
      <c r="C2" s="151"/>
      <c r="D2" s="152" t="s">
        <v>51</v>
      </c>
      <c r="E2" s="153"/>
      <c r="F2" s="154" t="s">
        <v>554</v>
      </c>
      <c r="G2" s="155"/>
      <c r="H2" s="156"/>
    </row>
    <row r="3" spans="1:8" x14ac:dyDescent="0.2">
      <c r="A3" s="152" t="s">
        <v>547</v>
      </c>
      <c r="B3" s="157"/>
      <c r="C3" s="158"/>
      <c r="D3" s="159">
        <v>191458</v>
      </c>
      <c r="E3" s="160"/>
      <c r="F3" s="161">
        <v>310300</v>
      </c>
      <c r="G3" s="162"/>
      <c r="H3" s="163"/>
    </row>
    <row r="4" spans="1:8" x14ac:dyDescent="0.2">
      <c r="A4" s="164"/>
      <c r="B4" s="165"/>
      <c r="C4" s="166"/>
      <c r="D4" s="167">
        <v>138000</v>
      </c>
      <c r="E4" s="168"/>
      <c r="F4" s="169">
        <v>157576</v>
      </c>
      <c r="G4" s="170"/>
      <c r="H4" s="171"/>
    </row>
    <row r="5" spans="1:8" x14ac:dyDescent="0.2">
      <c r="A5" s="152" t="s">
        <v>549</v>
      </c>
      <c r="B5" s="157"/>
      <c r="C5" s="158"/>
      <c r="D5" s="159">
        <v>310365</v>
      </c>
      <c r="E5" s="160"/>
      <c r="F5" s="161">
        <v>317319</v>
      </c>
      <c r="G5" s="162"/>
      <c r="H5" s="163"/>
    </row>
    <row r="6" spans="1:8" x14ac:dyDescent="0.2">
      <c r="A6" s="164"/>
      <c r="B6" s="165"/>
      <c r="C6" s="166"/>
      <c r="D6" s="167">
        <v>172595</v>
      </c>
      <c r="E6" s="168"/>
      <c r="F6" s="169">
        <v>164214</v>
      </c>
      <c r="G6" s="170"/>
      <c r="H6" s="171"/>
    </row>
    <row r="7" spans="1:8" x14ac:dyDescent="0.2">
      <c r="A7" s="152" t="s">
        <v>550</v>
      </c>
      <c r="B7" s="157"/>
      <c r="C7" s="158"/>
      <c r="D7" s="159">
        <v>284706</v>
      </c>
      <c r="E7" s="160"/>
      <c r="F7" s="161">
        <v>289738</v>
      </c>
      <c r="G7" s="162"/>
      <c r="H7" s="163"/>
    </row>
    <row r="8" spans="1:8" x14ac:dyDescent="0.2">
      <c r="A8" s="164"/>
      <c r="B8" s="165"/>
      <c r="C8" s="166"/>
      <c r="D8" s="167">
        <v>208147</v>
      </c>
      <c r="E8" s="168"/>
      <c r="F8" s="169">
        <v>156238</v>
      </c>
      <c r="G8" s="170"/>
      <c r="H8" s="171"/>
    </row>
    <row r="9" spans="1:8" x14ac:dyDescent="0.2">
      <c r="A9" s="152" t="s">
        <v>551</v>
      </c>
      <c r="B9" s="157"/>
      <c r="C9" s="158"/>
      <c r="D9" s="159">
        <v>282402</v>
      </c>
      <c r="E9" s="160"/>
      <c r="F9" s="161">
        <v>316937</v>
      </c>
      <c r="G9" s="162"/>
      <c r="H9" s="163"/>
    </row>
    <row r="10" spans="1:8" x14ac:dyDescent="0.2">
      <c r="A10" s="164"/>
      <c r="B10" s="165"/>
      <c r="C10" s="166"/>
      <c r="D10" s="167">
        <v>174692</v>
      </c>
      <c r="E10" s="168"/>
      <c r="F10" s="169">
        <v>199150</v>
      </c>
      <c r="G10" s="170"/>
      <c r="H10" s="171"/>
    </row>
    <row r="11" spans="1:8" x14ac:dyDescent="0.2">
      <c r="A11" s="152" t="s">
        <v>552</v>
      </c>
      <c r="B11" s="157"/>
      <c r="C11" s="158"/>
      <c r="D11" s="159">
        <v>555692</v>
      </c>
      <c r="E11" s="160"/>
      <c r="F11" s="161">
        <v>332350</v>
      </c>
      <c r="G11" s="162"/>
      <c r="H11" s="163"/>
    </row>
    <row r="12" spans="1:8" x14ac:dyDescent="0.2">
      <c r="A12" s="164"/>
      <c r="B12" s="165"/>
      <c r="C12" s="172"/>
      <c r="D12" s="167">
        <v>174812</v>
      </c>
      <c r="E12" s="168"/>
      <c r="F12" s="169">
        <v>200453</v>
      </c>
      <c r="G12" s="170"/>
      <c r="H12" s="171"/>
    </row>
    <row r="13" spans="1:8" x14ac:dyDescent="0.2">
      <c r="A13" s="152"/>
      <c r="B13" s="157"/>
      <c r="C13" s="158"/>
      <c r="D13" s="159">
        <v>324925</v>
      </c>
      <c r="E13" s="160"/>
      <c r="F13" s="161">
        <v>313329</v>
      </c>
      <c r="G13" s="173"/>
      <c r="H13" s="163"/>
    </row>
    <row r="14" spans="1:8" x14ac:dyDescent="0.2">
      <c r="A14" s="164"/>
      <c r="B14" s="165"/>
      <c r="C14" s="166"/>
      <c r="D14" s="167">
        <v>173649</v>
      </c>
      <c r="E14" s="168"/>
      <c r="F14" s="169">
        <v>175526</v>
      </c>
      <c r="G14" s="170"/>
      <c r="H14" s="171"/>
    </row>
    <row r="17" spans="1:11" x14ac:dyDescent="0.2">
      <c r="A17" s="148" t="s">
        <v>52</v>
      </c>
    </row>
    <row r="18" spans="1:11" x14ac:dyDescent="0.2">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2">
      <c r="A19" s="174" t="s">
        <v>53</v>
      </c>
      <c r="B19" s="174">
        <f>ROUND(VALUE(SUBSTITUTE(実質収支比率等に係る経年分析!F$48,"▲","-")),2)</f>
        <v>9.1199999999999992</v>
      </c>
      <c r="C19" s="174">
        <f>ROUND(VALUE(SUBSTITUTE(実質収支比率等に係る経年分析!G$48,"▲","-")),2)</f>
        <v>8.5299999999999994</v>
      </c>
      <c r="D19" s="174">
        <f>ROUND(VALUE(SUBSTITUTE(実質収支比率等に係る経年分析!H$48,"▲","-")),2)</f>
        <v>11.53</v>
      </c>
      <c r="E19" s="174">
        <f>ROUND(VALUE(SUBSTITUTE(実質収支比率等に係る経年分析!I$48,"▲","-")),2)</f>
        <v>12.45</v>
      </c>
      <c r="F19" s="174">
        <f>ROUND(VALUE(SUBSTITUTE(実質収支比率等に係る経年分析!J$48,"▲","-")),2)</f>
        <v>15.21</v>
      </c>
    </row>
    <row r="20" spans="1:11" x14ac:dyDescent="0.2">
      <c r="A20" s="174" t="s">
        <v>54</v>
      </c>
      <c r="B20" s="174">
        <f>ROUND(VALUE(SUBSTITUTE(実質収支比率等に係る経年分析!F$47,"▲","-")),2)</f>
        <v>44.76</v>
      </c>
      <c r="C20" s="174">
        <f>ROUND(VALUE(SUBSTITUTE(実質収支比率等に係る経年分析!G$47,"▲","-")),2)</f>
        <v>46.26</v>
      </c>
      <c r="D20" s="174">
        <f>ROUND(VALUE(SUBSTITUTE(実質収支比率等に係る経年分析!H$47,"▲","-")),2)</f>
        <v>47.69</v>
      </c>
      <c r="E20" s="174">
        <f>ROUND(VALUE(SUBSTITUTE(実質収支比率等に係る経年分析!I$47,"▲","-")),2)</f>
        <v>50.99</v>
      </c>
      <c r="F20" s="174">
        <f>ROUND(VALUE(SUBSTITUTE(実質収支比率等に係る経年分析!J$47,"▲","-")),2)</f>
        <v>50.7</v>
      </c>
    </row>
    <row r="21" spans="1:11" x14ac:dyDescent="0.2">
      <c r="A21" s="174" t="s">
        <v>55</v>
      </c>
      <c r="B21" s="174">
        <f>IF(ISNUMBER(VALUE(SUBSTITUTE(実質収支比率等に係る経年分析!F$49,"▲","-"))),ROUND(VALUE(SUBSTITUTE(実質収支比率等に係る経年分析!F$49,"▲","-")),2),NA())</f>
        <v>1.86</v>
      </c>
      <c r="C21" s="174">
        <f>IF(ISNUMBER(VALUE(SUBSTITUTE(実質収支比率等に係る経年分析!G$49,"▲","-"))),ROUND(VALUE(SUBSTITUTE(実質収支比率等に係る経年分析!G$49,"▲","-")),2),NA())</f>
        <v>16.68</v>
      </c>
      <c r="D21" s="174">
        <f>IF(ISNUMBER(VALUE(SUBSTITUTE(実質収支比率等に係る経年分析!H$49,"▲","-"))),ROUND(VALUE(SUBSTITUTE(実質収支比率等に係る経年分析!H$49,"▲","-")),2),NA())</f>
        <v>2.77</v>
      </c>
      <c r="E21" s="174">
        <f>IF(ISNUMBER(VALUE(SUBSTITUTE(実質収支比率等に係る経年分析!I$49,"▲","-"))),ROUND(VALUE(SUBSTITUTE(実質収支比率等に係る経年分析!I$49,"▲","-")),2),NA())</f>
        <v>3.63</v>
      </c>
      <c r="F21" s="174">
        <f>IF(ISNUMBER(VALUE(SUBSTITUTE(実質収支比率等に係る経年分析!J$49,"▲","-"))),ROUND(VALUE(SUBSTITUTE(実質収支比率等に係る経年分析!J$49,"▲","-")),2),NA())</f>
        <v>2.83</v>
      </c>
    </row>
    <row r="24" spans="1:11" x14ac:dyDescent="0.2">
      <c r="A24" s="148" t="s">
        <v>56</v>
      </c>
    </row>
    <row r="25" spans="1:11" x14ac:dyDescent="0.2">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2">
      <c r="A26" s="175"/>
      <c r="B26" s="175" t="s">
        <v>57</v>
      </c>
      <c r="C26" s="175" t="s">
        <v>58</v>
      </c>
      <c r="D26" s="175" t="s">
        <v>57</v>
      </c>
      <c r="E26" s="175" t="s">
        <v>58</v>
      </c>
      <c r="F26" s="175" t="s">
        <v>57</v>
      </c>
      <c r="G26" s="175" t="s">
        <v>58</v>
      </c>
      <c r="H26" s="175" t="s">
        <v>57</v>
      </c>
      <c r="I26" s="175" t="s">
        <v>58</v>
      </c>
      <c r="J26" s="175" t="s">
        <v>57</v>
      </c>
      <c r="K26" s="175" t="s">
        <v>58</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介護保険（介護サービス事業勘定）特別会計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0.44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1.94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宅地造成事業特別会計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浄化槽事業特別会計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2">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v>
      </c>
    </row>
    <row r="34" spans="1:16" x14ac:dyDescent="0.2">
      <c r="A34" s="175" t="str">
        <f>IF(連結実質赤字比率に係る赤字・黒字の構成分析!C$36="",NA(),連結実質赤字比率に係る赤字・黒字の構成分析!C$36)</f>
        <v>介護保険（保険事業勘定）特別会計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v>
      </c>
    </row>
    <row r="35" spans="1:16" x14ac:dyDescent="0.2">
      <c r="A35" s="175" t="str">
        <f>IF(連結実質赤字比率に係る赤字・黒字の構成分析!C$35="",NA(),連結実質赤字比率に係る赤字・黒字の構成分析!C$35)</f>
        <v>簡易水道事業特別会計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0.48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0.18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9.0299999999999994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8.52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12.42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15.21</v>
      </c>
    </row>
    <row r="39" spans="1:16" x14ac:dyDescent="0.2">
      <c r="A39" s="148" t="s">
        <v>59</v>
      </c>
    </row>
    <row r="40" spans="1:16" x14ac:dyDescent="0.2">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2">
      <c r="A41" s="176"/>
      <c r="B41" s="176" t="s">
        <v>60</v>
      </c>
      <c r="C41" s="176"/>
      <c r="D41" s="176" t="s">
        <v>61</v>
      </c>
      <c r="E41" s="176" t="s">
        <v>60</v>
      </c>
      <c r="F41" s="176"/>
      <c r="G41" s="176" t="s">
        <v>61</v>
      </c>
      <c r="H41" s="176" t="s">
        <v>60</v>
      </c>
      <c r="I41" s="176"/>
      <c r="J41" s="176" t="s">
        <v>61</v>
      </c>
      <c r="K41" s="176" t="s">
        <v>60</v>
      </c>
      <c r="L41" s="176"/>
      <c r="M41" s="176" t="s">
        <v>61</v>
      </c>
      <c r="N41" s="176" t="s">
        <v>60</v>
      </c>
      <c r="O41" s="176"/>
      <c r="P41" s="176" t="s">
        <v>61</v>
      </c>
    </row>
    <row r="42" spans="1:16" x14ac:dyDescent="0.2">
      <c r="A42" s="176" t="s">
        <v>62</v>
      </c>
      <c r="B42" s="176"/>
      <c r="C42" s="176"/>
      <c r="D42" s="176">
        <f>'実質公債費比率（分子）の構造'!K$52</f>
        <v>397</v>
      </c>
      <c r="E42" s="176"/>
      <c r="F42" s="176"/>
      <c r="G42" s="176">
        <f>'実質公債費比率（分子）の構造'!L$52</f>
        <v>379</v>
      </c>
      <c r="H42" s="176"/>
      <c r="I42" s="176"/>
      <c r="J42" s="176">
        <f>'実質公債費比率（分子）の構造'!M$52</f>
        <v>297</v>
      </c>
      <c r="K42" s="176"/>
      <c r="L42" s="176"/>
      <c r="M42" s="176">
        <f>'実質公債費比率（分子）の構造'!N$52</f>
        <v>267</v>
      </c>
      <c r="N42" s="176"/>
      <c r="O42" s="176"/>
      <c r="P42" s="176">
        <f>'実質公債費比率（分子）の構造'!O$52</f>
        <v>215</v>
      </c>
    </row>
    <row r="43" spans="1:16" x14ac:dyDescent="0.2">
      <c r="A43" s="176" t="s">
        <v>63</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64</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65</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66</v>
      </c>
      <c r="B46" s="176">
        <f>'実質公債費比率（分子）の構造'!K$48</f>
        <v>25</v>
      </c>
      <c r="C46" s="176"/>
      <c r="D46" s="176"/>
      <c r="E46" s="176">
        <f>'実質公債費比率（分子）の構造'!L$48</f>
        <v>50</v>
      </c>
      <c r="F46" s="176"/>
      <c r="G46" s="176"/>
      <c r="H46" s="176">
        <f>'実質公債費比率（分子）の構造'!M$48</f>
        <v>56</v>
      </c>
      <c r="I46" s="176"/>
      <c r="J46" s="176"/>
      <c r="K46" s="176">
        <f>'実質公債費比率（分子）の構造'!N$48</f>
        <v>63</v>
      </c>
      <c r="L46" s="176"/>
      <c r="M46" s="176"/>
      <c r="N46" s="176">
        <f>'実質公債費比率（分子）の構造'!O$48</f>
        <v>69</v>
      </c>
      <c r="O46" s="176"/>
      <c r="P46" s="176"/>
    </row>
    <row r="47" spans="1:16" x14ac:dyDescent="0.2">
      <c r="A47" s="176" t="s">
        <v>67</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68</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69</v>
      </c>
      <c r="B49" s="176">
        <f>'実質公債費比率（分子）の構造'!K$45</f>
        <v>525</v>
      </c>
      <c r="C49" s="176"/>
      <c r="D49" s="176"/>
      <c r="E49" s="176">
        <f>'実質公債費比率（分子）の構造'!L$45</f>
        <v>473</v>
      </c>
      <c r="F49" s="176"/>
      <c r="G49" s="176"/>
      <c r="H49" s="176">
        <f>'実質公債費比率（分子）の構造'!M$45</f>
        <v>349</v>
      </c>
      <c r="I49" s="176"/>
      <c r="J49" s="176"/>
      <c r="K49" s="176">
        <f>'実質公債費比率（分子）の構造'!N$45</f>
        <v>291</v>
      </c>
      <c r="L49" s="176"/>
      <c r="M49" s="176"/>
      <c r="N49" s="176">
        <f>'実質公債費比率（分子）の構造'!O$45</f>
        <v>223</v>
      </c>
      <c r="O49" s="176"/>
      <c r="P49" s="176"/>
    </row>
    <row r="50" spans="1:16" x14ac:dyDescent="0.2">
      <c r="A50" s="176" t="s">
        <v>70</v>
      </c>
      <c r="B50" s="176" t="e">
        <f>NA()</f>
        <v>#N/A</v>
      </c>
      <c r="C50" s="176">
        <f>IF(ISNUMBER('実質公債費比率（分子）の構造'!K$53),'実質公債費比率（分子）の構造'!K$53,NA())</f>
        <v>153</v>
      </c>
      <c r="D50" s="176" t="e">
        <f>NA()</f>
        <v>#N/A</v>
      </c>
      <c r="E50" s="176" t="e">
        <f>NA()</f>
        <v>#N/A</v>
      </c>
      <c r="F50" s="176">
        <f>IF(ISNUMBER('実質公債費比率（分子）の構造'!L$53),'実質公債費比率（分子）の構造'!L$53,NA())</f>
        <v>144</v>
      </c>
      <c r="G50" s="176" t="e">
        <f>NA()</f>
        <v>#N/A</v>
      </c>
      <c r="H50" s="176" t="e">
        <f>NA()</f>
        <v>#N/A</v>
      </c>
      <c r="I50" s="176">
        <f>IF(ISNUMBER('実質公債費比率（分子）の構造'!M$53),'実質公債費比率（分子）の構造'!M$53,NA())</f>
        <v>108</v>
      </c>
      <c r="J50" s="176" t="e">
        <f>NA()</f>
        <v>#N/A</v>
      </c>
      <c r="K50" s="176" t="e">
        <f>NA()</f>
        <v>#N/A</v>
      </c>
      <c r="L50" s="176">
        <f>IF(ISNUMBER('実質公債費比率（分子）の構造'!N$53),'実質公債費比率（分子）の構造'!N$53,NA())</f>
        <v>87</v>
      </c>
      <c r="M50" s="176" t="e">
        <f>NA()</f>
        <v>#N/A</v>
      </c>
      <c r="N50" s="176" t="e">
        <f>NA()</f>
        <v>#N/A</v>
      </c>
      <c r="O50" s="176">
        <f>IF(ISNUMBER('実質公債費比率（分子）の構造'!O$53),'実質公債費比率（分子）の構造'!O$53,NA())</f>
        <v>77</v>
      </c>
      <c r="P50" s="176" t="e">
        <f>NA()</f>
        <v>#N/A</v>
      </c>
    </row>
    <row r="53" spans="1:16" x14ac:dyDescent="0.2">
      <c r="A53" s="148" t="s">
        <v>71</v>
      </c>
    </row>
    <row r="54" spans="1:16" x14ac:dyDescent="0.2">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2">
      <c r="A55" s="175"/>
      <c r="B55" s="175" t="s">
        <v>72</v>
      </c>
      <c r="C55" s="175"/>
      <c r="D55" s="175" t="s">
        <v>73</v>
      </c>
      <c r="E55" s="175" t="s">
        <v>72</v>
      </c>
      <c r="F55" s="175"/>
      <c r="G55" s="175" t="s">
        <v>73</v>
      </c>
      <c r="H55" s="175" t="s">
        <v>72</v>
      </c>
      <c r="I55" s="175"/>
      <c r="J55" s="175" t="s">
        <v>73</v>
      </c>
      <c r="K55" s="175" t="s">
        <v>72</v>
      </c>
      <c r="L55" s="175"/>
      <c r="M55" s="175" t="s">
        <v>73</v>
      </c>
      <c r="N55" s="175" t="s">
        <v>72</v>
      </c>
      <c r="O55" s="175"/>
      <c r="P55" s="175" t="s">
        <v>73</v>
      </c>
    </row>
    <row r="56" spans="1:16" x14ac:dyDescent="0.2">
      <c r="A56" s="175" t="s">
        <v>43</v>
      </c>
      <c r="B56" s="175"/>
      <c r="C56" s="175"/>
      <c r="D56" s="175">
        <f>'将来負担比率（分子）の構造'!I$52</f>
        <v>2572</v>
      </c>
      <c r="E56" s="175"/>
      <c r="F56" s="175"/>
      <c r="G56" s="175">
        <f>'将来負担比率（分子）の構造'!J$52</f>
        <v>2373</v>
      </c>
      <c r="H56" s="175"/>
      <c r="I56" s="175"/>
      <c r="J56" s="175">
        <f>'将来負担比率（分子）の構造'!K$52</f>
        <v>2468</v>
      </c>
      <c r="K56" s="175"/>
      <c r="L56" s="175"/>
      <c r="M56" s="175">
        <f>'将来負担比率（分子）の構造'!L$52</f>
        <v>2564</v>
      </c>
      <c r="N56" s="175"/>
      <c r="O56" s="175"/>
      <c r="P56" s="175">
        <f>'将来負担比率（分子）の構造'!M$52</f>
        <v>2559</v>
      </c>
    </row>
    <row r="57" spans="1:16" x14ac:dyDescent="0.2">
      <c r="A57" s="175" t="s">
        <v>42</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41</v>
      </c>
      <c r="B58" s="175"/>
      <c r="C58" s="175"/>
      <c r="D58" s="175">
        <f>'将来負担比率（分子）の構造'!I$50</f>
        <v>2389</v>
      </c>
      <c r="E58" s="175"/>
      <c r="F58" s="175"/>
      <c r="G58" s="175">
        <f>'将来負担比率（分子）の構造'!J$50</f>
        <v>2285</v>
      </c>
      <c r="H58" s="175"/>
      <c r="I58" s="175"/>
      <c r="J58" s="175">
        <f>'将来負担比率（分子）の構造'!K$50</f>
        <v>2439</v>
      </c>
      <c r="K58" s="175"/>
      <c r="L58" s="175"/>
      <c r="M58" s="175">
        <f>'将来負担比率（分子）の構造'!L$50</f>
        <v>2548</v>
      </c>
      <c r="N58" s="175"/>
      <c r="O58" s="175"/>
      <c r="P58" s="175">
        <f>'将来負担比率（分子）の構造'!M$50</f>
        <v>2670</v>
      </c>
    </row>
    <row r="59" spans="1:16" x14ac:dyDescent="0.2">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35</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2">
      <c r="A63" s="175" t="s">
        <v>34</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33</v>
      </c>
      <c r="B64" s="175">
        <f>'将来負担比率（分子）の構造'!I$43</f>
        <v>782</v>
      </c>
      <c r="C64" s="175"/>
      <c r="D64" s="175"/>
      <c r="E64" s="175">
        <f>'将来負担比率（分子）の構造'!J$43</f>
        <v>900</v>
      </c>
      <c r="F64" s="175"/>
      <c r="G64" s="175"/>
      <c r="H64" s="175">
        <f>'将来負担比率（分子）の構造'!K$43</f>
        <v>995</v>
      </c>
      <c r="I64" s="175"/>
      <c r="J64" s="175"/>
      <c r="K64" s="175">
        <f>'将来負担比率（分子）の構造'!L$43</f>
        <v>1037</v>
      </c>
      <c r="L64" s="175"/>
      <c r="M64" s="175"/>
      <c r="N64" s="175">
        <f>'将来負担比率（分子）の構造'!M$43</f>
        <v>1006</v>
      </c>
      <c r="O64" s="175"/>
      <c r="P64" s="175"/>
    </row>
    <row r="65" spans="1:16" x14ac:dyDescent="0.2">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31</v>
      </c>
      <c r="B66" s="175">
        <f>'将来負担比率（分子）の構造'!I$41</f>
        <v>2592</v>
      </c>
      <c r="C66" s="175"/>
      <c r="D66" s="175"/>
      <c r="E66" s="175">
        <f>'将来負担比率（分子）の構造'!J$41</f>
        <v>2128</v>
      </c>
      <c r="F66" s="175"/>
      <c r="G66" s="175"/>
      <c r="H66" s="175">
        <f>'将来負担比率（分子）の構造'!K$41</f>
        <v>2237</v>
      </c>
      <c r="I66" s="175"/>
      <c r="J66" s="175"/>
      <c r="K66" s="175">
        <f>'将来負担比率（分子）の構造'!L$41</f>
        <v>2254</v>
      </c>
      <c r="L66" s="175"/>
      <c r="M66" s="175"/>
      <c r="N66" s="175">
        <f>'将来負担比率（分子）の構造'!M$41</f>
        <v>2538</v>
      </c>
      <c r="O66" s="175"/>
      <c r="P66" s="175"/>
    </row>
    <row r="67" spans="1:16" x14ac:dyDescent="0.2">
      <c r="A67" s="175" t="s">
        <v>74</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75</v>
      </c>
      <c r="B70" s="177"/>
      <c r="C70" s="177"/>
      <c r="D70" s="177"/>
      <c r="E70" s="177"/>
      <c r="F70" s="177"/>
    </row>
    <row r="71" spans="1:16" x14ac:dyDescent="0.2">
      <c r="A71" s="178"/>
      <c r="B71" s="178" t="str">
        <f>基金残高に係る経年分析!F54</f>
        <v>H30</v>
      </c>
      <c r="C71" s="178" t="str">
        <f>基金残高に係る経年分析!G54</f>
        <v>R01</v>
      </c>
      <c r="D71" s="178" t="str">
        <f>基金残高に係る経年分析!H54</f>
        <v>R02</v>
      </c>
    </row>
    <row r="72" spans="1:16" x14ac:dyDescent="0.2">
      <c r="A72" s="178" t="s">
        <v>76</v>
      </c>
      <c r="B72" s="179">
        <f>基金残高に係る経年分析!F55</f>
        <v>918</v>
      </c>
      <c r="C72" s="179">
        <f>基金残高に係る経年分析!G55</f>
        <v>972</v>
      </c>
      <c r="D72" s="179">
        <f>基金残高に係る経年分析!H55</f>
        <v>972</v>
      </c>
    </row>
    <row r="73" spans="1:16" x14ac:dyDescent="0.2">
      <c r="A73" s="178" t="s">
        <v>77</v>
      </c>
      <c r="B73" s="179">
        <f>基金残高に係る経年分析!F56</f>
        <v>303</v>
      </c>
      <c r="C73" s="179">
        <f>基金残高に係る経年分析!G56</f>
        <v>415</v>
      </c>
      <c r="D73" s="179">
        <f>基金残高に係る経年分析!H56</f>
        <v>474</v>
      </c>
    </row>
    <row r="74" spans="1:16" x14ac:dyDescent="0.2">
      <c r="A74" s="178" t="s">
        <v>78</v>
      </c>
      <c r="B74" s="179">
        <f>基金残高に係る経年分析!F57</f>
        <v>1172</v>
      </c>
      <c r="C74" s="179">
        <f>基金残高に係る経年分析!G57</f>
        <v>1168</v>
      </c>
      <c r="D74" s="179">
        <f>基金残高に係る経年分析!H57</f>
        <v>1237</v>
      </c>
    </row>
  </sheetData>
  <sheetProtection algorithmName="SHA-512" hashValue="iX/mDCPeju9MdJm2G/pmEAWDz0mxNlvQJ4rle4/lAKVHnzaAbWFPu8DFfgO6f3/tGi3g0j9Gbn2mT9NKq84UPQ==" saltValue="czmAbI6bIBUKQCC2PnmX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15" customWidth="1"/>
    <col min="96" max="133" width="1.6328125" style="227" customWidth="1"/>
    <col min="134" max="143" width="1.6328125" style="215" customWidth="1"/>
    <col min="144" max="16384" width="0" style="215" hidden="1"/>
  </cols>
  <sheetData>
    <row r="1" spans="2:143" ht="22.5" customHeight="1" thickBot="1" x14ac:dyDescent="0.25">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585" t="s">
        <v>212</v>
      </c>
      <c r="DI1" s="586"/>
      <c r="DJ1" s="586"/>
      <c r="DK1" s="586"/>
      <c r="DL1" s="586"/>
      <c r="DM1" s="586"/>
      <c r="DN1" s="587"/>
      <c r="DO1" s="215"/>
      <c r="DP1" s="585" t="s">
        <v>213</v>
      </c>
      <c r="DQ1" s="586"/>
      <c r="DR1" s="586"/>
      <c r="DS1" s="586"/>
      <c r="DT1" s="586"/>
      <c r="DU1" s="586"/>
      <c r="DV1" s="586"/>
      <c r="DW1" s="586"/>
      <c r="DX1" s="586"/>
      <c r="DY1" s="586"/>
      <c r="DZ1" s="586"/>
      <c r="EA1" s="586"/>
      <c r="EB1" s="586"/>
      <c r="EC1" s="587"/>
      <c r="ED1" s="214"/>
      <c r="EE1" s="214"/>
      <c r="EF1" s="214"/>
      <c r="EG1" s="214"/>
      <c r="EH1" s="214"/>
      <c r="EI1" s="214"/>
      <c r="EJ1" s="214"/>
      <c r="EK1" s="214"/>
      <c r="EL1" s="214"/>
      <c r="EM1" s="214"/>
    </row>
    <row r="2" spans="2:143" ht="22.5" customHeight="1" x14ac:dyDescent="0.2">
      <c r="B2" s="216" t="s">
        <v>214</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2">
      <c r="B3" s="588" t="s">
        <v>215</v>
      </c>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589"/>
      <c r="AP3" s="588" t="s">
        <v>216</v>
      </c>
      <c r="AQ3" s="589"/>
      <c r="AR3" s="589"/>
      <c r="AS3" s="589"/>
      <c r="AT3" s="589"/>
      <c r="AU3" s="589"/>
      <c r="AV3" s="589"/>
      <c r="AW3" s="589"/>
      <c r="AX3" s="589"/>
      <c r="AY3" s="589"/>
      <c r="AZ3" s="589"/>
      <c r="BA3" s="589"/>
      <c r="BB3" s="589"/>
      <c r="BC3" s="589"/>
      <c r="BD3" s="589"/>
      <c r="BE3" s="589"/>
      <c r="BF3" s="589"/>
      <c r="BG3" s="589"/>
      <c r="BH3" s="589"/>
      <c r="BI3" s="589"/>
      <c r="BJ3" s="589"/>
      <c r="BK3" s="589"/>
      <c r="BL3" s="589"/>
      <c r="BM3" s="589"/>
      <c r="BN3" s="589"/>
      <c r="BO3" s="589"/>
      <c r="BP3" s="589"/>
      <c r="BQ3" s="589"/>
      <c r="BR3" s="589"/>
      <c r="BS3" s="589"/>
      <c r="BT3" s="589"/>
      <c r="BU3" s="589"/>
      <c r="BV3" s="589"/>
      <c r="BW3" s="589"/>
      <c r="BX3" s="589"/>
      <c r="BY3" s="589"/>
      <c r="BZ3" s="589"/>
      <c r="CA3" s="589"/>
      <c r="CB3" s="590"/>
      <c r="CD3" s="588" t="s">
        <v>217</v>
      </c>
      <c r="CE3" s="589"/>
      <c r="CF3" s="589"/>
      <c r="CG3" s="589"/>
      <c r="CH3" s="589"/>
      <c r="CI3" s="589"/>
      <c r="CJ3" s="589"/>
      <c r="CK3" s="589"/>
      <c r="CL3" s="589"/>
      <c r="CM3" s="589"/>
      <c r="CN3" s="589"/>
      <c r="CO3" s="589"/>
      <c r="CP3" s="589"/>
      <c r="CQ3" s="589"/>
      <c r="CR3" s="589"/>
      <c r="CS3" s="589"/>
      <c r="CT3" s="589"/>
      <c r="CU3" s="589"/>
      <c r="CV3" s="589"/>
      <c r="CW3" s="589"/>
      <c r="CX3" s="589"/>
      <c r="CY3" s="589"/>
      <c r="CZ3" s="589"/>
      <c r="DA3" s="589"/>
      <c r="DB3" s="589"/>
      <c r="DC3" s="589"/>
      <c r="DD3" s="589"/>
      <c r="DE3" s="589"/>
      <c r="DF3" s="589"/>
      <c r="DG3" s="589"/>
      <c r="DH3" s="589"/>
      <c r="DI3" s="589"/>
      <c r="DJ3" s="589"/>
      <c r="DK3" s="589"/>
      <c r="DL3" s="589"/>
      <c r="DM3" s="589"/>
      <c r="DN3" s="589"/>
      <c r="DO3" s="589"/>
      <c r="DP3" s="589"/>
      <c r="DQ3" s="589"/>
      <c r="DR3" s="589"/>
      <c r="DS3" s="589"/>
      <c r="DT3" s="589"/>
      <c r="DU3" s="589"/>
      <c r="DV3" s="589"/>
      <c r="DW3" s="589"/>
      <c r="DX3" s="589"/>
      <c r="DY3" s="589"/>
      <c r="DZ3" s="589"/>
      <c r="EA3" s="589"/>
      <c r="EB3" s="589"/>
      <c r="EC3" s="590"/>
    </row>
    <row r="4" spans="2:143" ht="11.25" customHeight="1" x14ac:dyDescent="0.2">
      <c r="B4" s="588" t="s">
        <v>1</v>
      </c>
      <c r="C4" s="589"/>
      <c r="D4" s="589"/>
      <c r="E4" s="589"/>
      <c r="F4" s="589"/>
      <c r="G4" s="589"/>
      <c r="H4" s="589"/>
      <c r="I4" s="589"/>
      <c r="J4" s="589"/>
      <c r="K4" s="589"/>
      <c r="L4" s="589"/>
      <c r="M4" s="589"/>
      <c r="N4" s="589"/>
      <c r="O4" s="589"/>
      <c r="P4" s="589"/>
      <c r="Q4" s="590"/>
      <c r="R4" s="588" t="s">
        <v>218</v>
      </c>
      <c r="S4" s="589"/>
      <c r="T4" s="589"/>
      <c r="U4" s="589"/>
      <c r="V4" s="589"/>
      <c r="W4" s="589"/>
      <c r="X4" s="589"/>
      <c r="Y4" s="590"/>
      <c r="Z4" s="588" t="s">
        <v>219</v>
      </c>
      <c r="AA4" s="589"/>
      <c r="AB4" s="589"/>
      <c r="AC4" s="590"/>
      <c r="AD4" s="588" t="s">
        <v>220</v>
      </c>
      <c r="AE4" s="589"/>
      <c r="AF4" s="589"/>
      <c r="AG4" s="589"/>
      <c r="AH4" s="589"/>
      <c r="AI4" s="589"/>
      <c r="AJ4" s="589"/>
      <c r="AK4" s="590"/>
      <c r="AL4" s="588" t="s">
        <v>219</v>
      </c>
      <c r="AM4" s="589"/>
      <c r="AN4" s="589"/>
      <c r="AO4" s="590"/>
      <c r="AP4" s="591" t="s">
        <v>221</v>
      </c>
      <c r="AQ4" s="591"/>
      <c r="AR4" s="591"/>
      <c r="AS4" s="591"/>
      <c r="AT4" s="591"/>
      <c r="AU4" s="591"/>
      <c r="AV4" s="591"/>
      <c r="AW4" s="591"/>
      <c r="AX4" s="591"/>
      <c r="AY4" s="591"/>
      <c r="AZ4" s="591"/>
      <c r="BA4" s="591"/>
      <c r="BB4" s="591"/>
      <c r="BC4" s="591"/>
      <c r="BD4" s="591"/>
      <c r="BE4" s="591"/>
      <c r="BF4" s="591"/>
      <c r="BG4" s="591" t="s">
        <v>222</v>
      </c>
      <c r="BH4" s="591"/>
      <c r="BI4" s="591"/>
      <c r="BJ4" s="591"/>
      <c r="BK4" s="591"/>
      <c r="BL4" s="591"/>
      <c r="BM4" s="591"/>
      <c r="BN4" s="591"/>
      <c r="BO4" s="591" t="s">
        <v>219</v>
      </c>
      <c r="BP4" s="591"/>
      <c r="BQ4" s="591"/>
      <c r="BR4" s="591"/>
      <c r="BS4" s="591" t="s">
        <v>223</v>
      </c>
      <c r="BT4" s="591"/>
      <c r="BU4" s="591"/>
      <c r="BV4" s="591"/>
      <c r="BW4" s="591"/>
      <c r="BX4" s="591"/>
      <c r="BY4" s="591"/>
      <c r="BZ4" s="591"/>
      <c r="CA4" s="591"/>
      <c r="CB4" s="591"/>
      <c r="CD4" s="588" t="s">
        <v>224</v>
      </c>
      <c r="CE4" s="589"/>
      <c r="CF4" s="589"/>
      <c r="CG4" s="589"/>
      <c r="CH4" s="589"/>
      <c r="CI4" s="589"/>
      <c r="CJ4" s="589"/>
      <c r="CK4" s="589"/>
      <c r="CL4" s="589"/>
      <c r="CM4" s="589"/>
      <c r="CN4" s="589"/>
      <c r="CO4" s="589"/>
      <c r="CP4" s="589"/>
      <c r="CQ4" s="589"/>
      <c r="CR4" s="589"/>
      <c r="CS4" s="589"/>
      <c r="CT4" s="589"/>
      <c r="CU4" s="589"/>
      <c r="CV4" s="589"/>
      <c r="CW4" s="589"/>
      <c r="CX4" s="589"/>
      <c r="CY4" s="589"/>
      <c r="CZ4" s="589"/>
      <c r="DA4" s="589"/>
      <c r="DB4" s="589"/>
      <c r="DC4" s="589"/>
      <c r="DD4" s="589"/>
      <c r="DE4" s="589"/>
      <c r="DF4" s="589"/>
      <c r="DG4" s="589"/>
      <c r="DH4" s="589"/>
      <c r="DI4" s="589"/>
      <c r="DJ4" s="589"/>
      <c r="DK4" s="589"/>
      <c r="DL4" s="589"/>
      <c r="DM4" s="589"/>
      <c r="DN4" s="589"/>
      <c r="DO4" s="589"/>
      <c r="DP4" s="589"/>
      <c r="DQ4" s="589"/>
      <c r="DR4" s="589"/>
      <c r="DS4" s="589"/>
      <c r="DT4" s="589"/>
      <c r="DU4" s="589"/>
      <c r="DV4" s="589"/>
      <c r="DW4" s="589"/>
      <c r="DX4" s="589"/>
      <c r="DY4" s="589"/>
      <c r="DZ4" s="589"/>
      <c r="EA4" s="589"/>
      <c r="EB4" s="589"/>
      <c r="EC4" s="590"/>
    </row>
    <row r="5" spans="2:143" ht="11.25" customHeight="1" x14ac:dyDescent="0.2">
      <c r="B5" s="592" t="s">
        <v>225</v>
      </c>
      <c r="C5" s="593"/>
      <c r="D5" s="593"/>
      <c r="E5" s="593"/>
      <c r="F5" s="593"/>
      <c r="G5" s="593"/>
      <c r="H5" s="593"/>
      <c r="I5" s="593"/>
      <c r="J5" s="593"/>
      <c r="K5" s="593"/>
      <c r="L5" s="593"/>
      <c r="M5" s="593"/>
      <c r="N5" s="593"/>
      <c r="O5" s="593"/>
      <c r="P5" s="593"/>
      <c r="Q5" s="594"/>
      <c r="R5" s="595">
        <v>500773</v>
      </c>
      <c r="S5" s="596"/>
      <c r="T5" s="596"/>
      <c r="U5" s="596"/>
      <c r="V5" s="596"/>
      <c r="W5" s="596"/>
      <c r="X5" s="596"/>
      <c r="Y5" s="597"/>
      <c r="Z5" s="598">
        <v>8.3000000000000007</v>
      </c>
      <c r="AA5" s="598"/>
      <c r="AB5" s="598"/>
      <c r="AC5" s="598"/>
      <c r="AD5" s="599">
        <v>500773</v>
      </c>
      <c r="AE5" s="599"/>
      <c r="AF5" s="599"/>
      <c r="AG5" s="599"/>
      <c r="AH5" s="599"/>
      <c r="AI5" s="599"/>
      <c r="AJ5" s="599"/>
      <c r="AK5" s="599"/>
      <c r="AL5" s="600">
        <v>25</v>
      </c>
      <c r="AM5" s="601"/>
      <c r="AN5" s="601"/>
      <c r="AO5" s="602"/>
      <c r="AP5" s="592" t="s">
        <v>226</v>
      </c>
      <c r="AQ5" s="593"/>
      <c r="AR5" s="593"/>
      <c r="AS5" s="593"/>
      <c r="AT5" s="593"/>
      <c r="AU5" s="593"/>
      <c r="AV5" s="593"/>
      <c r="AW5" s="593"/>
      <c r="AX5" s="593"/>
      <c r="AY5" s="593"/>
      <c r="AZ5" s="593"/>
      <c r="BA5" s="593"/>
      <c r="BB5" s="593"/>
      <c r="BC5" s="593"/>
      <c r="BD5" s="593"/>
      <c r="BE5" s="593"/>
      <c r="BF5" s="594"/>
      <c r="BG5" s="606">
        <v>500773</v>
      </c>
      <c r="BH5" s="607"/>
      <c r="BI5" s="607"/>
      <c r="BJ5" s="607"/>
      <c r="BK5" s="607"/>
      <c r="BL5" s="607"/>
      <c r="BM5" s="607"/>
      <c r="BN5" s="608"/>
      <c r="BO5" s="609">
        <v>100</v>
      </c>
      <c r="BP5" s="609"/>
      <c r="BQ5" s="609"/>
      <c r="BR5" s="609"/>
      <c r="BS5" s="610" t="s">
        <v>178</v>
      </c>
      <c r="BT5" s="610"/>
      <c r="BU5" s="610"/>
      <c r="BV5" s="610"/>
      <c r="BW5" s="610"/>
      <c r="BX5" s="610"/>
      <c r="BY5" s="610"/>
      <c r="BZ5" s="610"/>
      <c r="CA5" s="610"/>
      <c r="CB5" s="614"/>
      <c r="CD5" s="588" t="s">
        <v>221</v>
      </c>
      <c r="CE5" s="589"/>
      <c r="CF5" s="589"/>
      <c r="CG5" s="589"/>
      <c r="CH5" s="589"/>
      <c r="CI5" s="589"/>
      <c r="CJ5" s="589"/>
      <c r="CK5" s="589"/>
      <c r="CL5" s="589"/>
      <c r="CM5" s="589"/>
      <c r="CN5" s="589"/>
      <c r="CO5" s="589"/>
      <c r="CP5" s="589"/>
      <c r="CQ5" s="590"/>
      <c r="CR5" s="588" t="s">
        <v>227</v>
      </c>
      <c r="CS5" s="589"/>
      <c r="CT5" s="589"/>
      <c r="CU5" s="589"/>
      <c r="CV5" s="589"/>
      <c r="CW5" s="589"/>
      <c r="CX5" s="589"/>
      <c r="CY5" s="590"/>
      <c r="CZ5" s="588" t="s">
        <v>219</v>
      </c>
      <c r="DA5" s="589"/>
      <c r="DB5" s="589"/>
      <c r="DC5" s="590"/>
      <c r="DD5" s="588" t="s">
        <v>228</v>
      </c>
      <c r="DE5" s="589"/>
      <c r="DF5" s="589"/>
      <c r="DG5" s="589"/>
      <c r="DH5" s="589"/>
      <c r="DI5" s="589"/>
      <c r="DJ5" s="589"/>
      <c r="DK5" s="589"/>
      <c r="DL5" s="589"/>
      <c r="DM5" s="589"/>
      <c r="DN5" s="589"/>
      <c r="DO5" s="589"/>
      <c r="DP5" s="590"/>
      <c r="DQ5" s="588" t="s">
        <v>229</v>
      </c>
      <c r="DR5" s="589"/>
      <c r="DS5" s="589"/>
      <c r="DT5" s="589"/>
      <c r="DU5" s="589"/>
      <c r="DV5" s="589"/>
      <c r="DW5" s="589"/>
      <c r="DX5" s="589"/>
      <c r="DY5" s="589"/>
      <c r="DZ5" s="589"/>
      <c r="EA5" s="589"/>
      <c r="EB5" s="589"/>
      <c r="EC5" s="590"/>
    </row>
    <row r="6" spans="2:143" ht="11.25" customHeight="1" x14ac:dyDescent="0.2">
      <c r="B6" s="603" t="s">
        <v>230</v>
      </c>
      <c r="C6" s="604"/>
      <c r="D6" s="604"/>
      <c r="E6" s="604"/>
      <c r="F6" s="604"/>
      <c r="G6" s="604"/>
      <c r="H6" s="604"/>
      <c r="I6" s="604"/>
      <c r="J6" s="604"/>
      <c r="K6" s="604"/>
      <c r="L6" s="604"/>
      <c r="M6" s="604"/>
      <c r="N6" s="604"/>
      <c r="O6" s="604"/>
      <c r="P6" s="604"/>
      <c r="Q6" s="605"/>
      <c r="R6" s="606">
        <v>7944</v>
      </c>
      <c r="S6" s="607"/>
      <c r="T6" s="607"/>
      <c r="U6" s="607"/>
      <c r="V6" s="607"/>
      <c r="W6" s="607"/>
      <c r="X6" s="607"/>
      <c r="Y6" s="608"/>
      <c r="Z6" s="609">
        <v>0.1</v>
      </c>
      <c r="AA6" s="609"/>
      <c r="AB6" s="609"/>
      <c r="AC6" s="609"/>
      <c r="AD6" s="610">
        <v>7944</v>
      </c>
      <c r="AE6" s="610"/>
      <c r="AF6" s="610"/>
      <c r="AG6" s="610"/>
      <c r="AH6" s="610"/>
      <c r="AI6" s="610"/>
      <c r="AJ6" s="610"/>
      <c r="AK6" s="610"/>
      <c r="AL6" s="611">
        <v>0.4</v>
      </c>
      <c r="AM6" s="612"/>
      <c r="AN6" s="612"/>
      <c r="AO6" s="613"/>
      <c r="AP6" s="603" t="s">
        <v>231</v>
      </c>
      <c r="AQ6" s="604"/>
      <c r="AR6" s="604"/>
      <c r="AS6" s="604"/>
      <c r="AT6" s="604"/>
      <c r="AU6" s="604"/>
      <c r="AV6" s="604"/>
      <c r="AW6" s="604"/>
      <c r="AX6" s="604"/>
      <c r="AY6" s="604"/>
      <c r="AZ6" s="604"/>
      <c r="BA6" s="604"/>
      <c r="BB6" s="604"/>
      <c r="BC6" s="604"/>
      <c r="BD6" s="604"/>
      <c r="BE6" s="604"/>
      <c r="BF6" s="605"/>
      <c r="BG6" s="606">
        <v>500773</v>
      </c>
      <c r="BH6" s="607"/>
      <c r="BI6" s="607"/>
      <c r="BJ6" s="607"/>
      <c r="BK6" s="607"/>
      <c r="BL6" s="607"/>
      <c r="BM6" s="607"/>
      <c r="BN6" s="608"/>
      <c r="BO6" s="609">
        <v>100</v>
      </c>
      <c r="BP6" s="609"/>
      <c r="BQ6" s="609"/>
      <c r="BR6" s="609"/>
      <c r="BS6" s="610" t="s">
        <v>178</v>
      </c>
      <c r="BT6" s="610"/>
      <c r="BU6" s="610"/>
      <c r="BV6" s="610"/>
      <c r="BW6" s="610"/>
      <c r="BX6" s="610"/>
      <c r="BY6" s="610"/>
      <c r="BZ6" s="610"/>
      <c r="CA6" s="610"/>
      <c r="CB6" s="614"/>
      <c r="CD6" s="592" t="s">
        <v>232</v>
      </c>
      <c r="CE6" s="593"/>
      <c r="CF6" s="593"/>
      <c r="CG6" s="593"/>
      <c r="CH6" s="593"/>
      <c r="CI6" s="593"/>
      <c r="CJ6" s="593"/>
      <c r="CK6" s="593"/>
      <c r="CL6" s="593"/>
      <c r="CM6" s="593"/>
      <c r="CN6" s="593"/>
      <c r="CO6" s="593"/>
      <c r="CP6" s="593"/>
      <c r="CQ6" s="594"/>
      <c r="CR6" s="606">
        <v>58129</v>
      </c>
      <c r="CS6" s="607"/>
      <c r="CT6" s="607"/>
      <c r="CU6" s="607"/>
      <c r="CV6" s="607"/>
      <c r="CW6" s="607"/>
      <c r="CX6" s="607"/>
      <c r="CY6" s="608"/>
      <c r="CZ6" s="600">
        <v>1</v>
      </c>
      <c r="DA6" s="601"/>
      <c r="DB6" s="601"/>
      <c r="DC6" s="617"/>
      <c r="DD6" s="615" t="s">
        <v>178</v>
      </c>
      <c r="DE6" s="607"/>
      <c r="DF6" s="607"/>
      <c r="DG6" s="607"/>
      <c r="DH6" s="607"/>
      <c r="DI6" s="607"/>
      <c r="DJ6" s="607"/>
      <c r="DK6" s="607"/>
      <c r="DL6" s="607"/>
      <c r="DM6" s="607"/>
      <c r="DN6" s="607"/>
      <c r="DO6" s="607"/>
      <c r="DP6" s="608"/>
      <c r="DQ6" s="615">
        <v>58129</v>
      </c>
      <c r="DR6" s="607"/>
      <c r="DS6" s="607"/>
      <c r="DT6" s="607"/>
      <c r="DU6" s="607"/>
      <c r="DV6" s="607"/>
      <c r="DW6" s="607"/>
      <c r="DX6" s="607"/>
      <c r="DY6" s="607"/>
      <c r="DZ6" s="607"/>
      <c r="EA6" s="607"/>
      <c r="EB6" s="607"/>
      <c r="EC6" s="616"/>
    </row>
    <row r="7" spans="2:143" ht="11.25" customHeight="1" x14ac:dyDescent="0.2">
      <c r="B7" s="603" t="s">
        <v>233</v>
      </c>
      <c r="C7" s="604"/>
      <c r="D7" s="604"/>
      <c r="E7" s="604"/>
      <c r="F7" s="604"/>
      <c r="G7" s="604"/>
      <c r="H7" s="604"/>
      <c r="I7" s="604"/>
      <c r="J7" s="604"/>
      <c r="K7" s="604"/>
      <c r="L7" s="604"/>
      <c r="M7" s="604"/>
      <c r="N7" s="604"/>
      <c r="O7" s="604"/>
      <c r="P7" s="604"/>
      <c r="Q7" s="605"/>
      <c r="R7" s="606">
        <v>871</v>
      </c>
      <c r="S7" s="607"/>
      <c r="T7" s="607"/>
      <c r="U7" s="607"/>
      <c r="V7" s="607"/>
      <c r="W7" s="607"/>
      <c r="X7" s="607"/>
      <c r="Y7" s="608"/>
      <c r="Z7" s="609">
        <v>0</v>
      </c>
      <c r="AA7" s="609"/>
      <c r="AB7" s="609"/>
      <c r="AC7" s="609"/>
      <c r="AD7" s="610">
        <v>871</v>
      </c>
      <c r="AE7" s="610"/>
      <c r="AF7" s="610"/>
      <c r="AG7" s="610"/>
      <c r="AH7" s="610"/>
      <c r="AI7" s="610"/>
      <c r="AJ7" s="610"/>
      <c r="AK7" s="610"/>
      <c r="AL7" s="611">
        <v>0</v>
      </c>
      <c r="AM7" s="612"/>
      <c r="AN7" s="612"/>
      <c r="AO7" s="613"/>
      <c r="AP7" s="603" t="s">
        <v>234</v>
      </c>
      <c r="AQ7" s="604"/>
      <c r="AR7" s="604"/>
      <c r="AS7" s="604"/>
      <c r="AT7" s="604"/>
      <c r="AU7" s="604"/>
      <c r="AV7" s="604"/>
      <c r="AW7" s="604"/>
      <c r="AX7" s="604"/>
      <c r="AY7" s="604"/>
      <c r="AZ7" s="604"/>
      <c r="BA7" s="604"/>
      <c r="BB7" s="604"/>
      <c r="BC7" s="604"/>
      <c r="BD7" s="604"/>
      <c r="BE7" s="604"/>
      <c r="BF7" s="605"/>
      <c r="BG7" s="606">
        <v>304807</v>
      </c>
      <c r="BH7" s="607"/>
      <c r="BI7" s="607"/>
      <c r="BJ7" s="607"/>
      <c r="BK7" s="607"/>
      <c r="BL7" s="607"/>
      <c r="BM7" s="607"/>
      <c r="BN7" s="608"/>
      <c r="BO7" s="609">
        <v>60.9</v>
      </c>
      <c r="BP7" s="609"/>
      <c r="BQ7" s="609"/>
      <c r="BR7" s="609"/>
      <c r="BS7" s="610" t="s">
        <v>178</v>
      </c>
      <c r="BT7" s="610"/>
      <c r="BU7" s="610"/>
      <c r="BV7" s="610"/>
      <c r="BW7" s="610"/>
      <c r="BX7" s="610"/>
      <c r="BY7" s="610"/>
      <c r="BZ7" s="610"/>
      <c r="CA7" s="610"/>
      <c r="CB7" s="614"/>
      <c r="CD7" s="603" t="s">
        <v>235</v>
      </c>
      <c r="CE7" s="604"/>
      <c r="CF7" s="604"/>
      <c r="CG7" s="604"/>
      <c r="CH7" s="604"/>
      <c r="CI7" s="604"/>
      <c r="CJ7" s="604"/>
      <c r="CK7" s="604"/>
      <c r="CL7" s="604"/>
      <c r="CM7" s="604"/>
      <c r="CN7" s="604"/>
      <c r="CO7" s="604"/>
      <c r="CP7" s="604"/>
      <c r="CQ7" s="605"/>
      <c r="CR7" s="606">
        <v>1615958</v>
      </c>
      <c r="CS7" s="607"/>
      <c r="CT7" s="607"/>
      <c r="CU7" s="607"/>
      <c r="CV7" s="607"/>
      <c r="CW7" s="607"/>
      <c r="CX7" s="607"/>
      <c r="CY7" s="608"/>
      <c r="CZ7" s="609">
        <v>28.4</v>
      </c>
      <c r="DA7" s="609"/>
      <c r="DB7" s="609"/>
      <c r="DC7" s="609"/>
      <c r="DD7" s="615">
        <v>206266</v>
      </c>
      <c r="DE7" s="607"/>
      <c r="DF7" s="607"/>
      <c r="DG7" s="607"/>
      <c r="DH7" s="607"/>
      <c r="DI7" s="607"/>
      <c r="DJ7" s="607"/>
      <c r="DK7" s="607"/>
      <c r="DL7" s="607"/>
      <c r="DM7" s="607"/>
      <c r="DN7" s="607"/>
      <c r="DO7" s="607"/>
      <c r="DP7" s="608"/>
      <c r="DQ7" s="615">
        <v>957653</v>
      </c>
      <c r="DR7" s="607"/>
      <c r="DS7" s="607"/>
      <c r="DT7" s="607"/>
      <c r="DU7" s="607"/>
      <c r="DV7" s="607"/>
      <c r="DW7" s="607"/>
      <c r="DX7" s="607"/>
      <c r="DY7" s="607"/>
      <c r="DZ7" s="607"/>
      <c r="EA7" s="607"/>
      <c r="EB7" s="607"/>
      <c r="EC7" s="616"/>
    </row>
    <row r="8" spans="2:143" ht="11.25" customHeight="1" x14ac:dyDescent="0.2">
      <c r="B8" s="603" t="s">
        <v>236</v>
      </c>
      <c r="C8" s="604"/>
      <c r="D8" s="604"/>
      <c r="E8" s="604"/>
      <c r="F8" s="604"/>
      <c r="G8" s="604"/>
      <c r="H8" s="604"/>
      <c r="I8" s="604"/>
      <c r="J8" s="604"/>
      <c r="K8" s="604"/>
      <c r="L8" s="604"/>
      <c r="M8" s="604"/>
      <c r="N8" s="604"/>
      <c r="O8" s="604"/>
      <c r="P8" s="604"/>
      <c r="Q8" s="605"/>
      <c r="R8" s="606">
        <v>4213</v>
      </c>
      <c r="S8" s="607"/>
      <c r="T8" s="607"/>
      <c r="U8" s="607"/>
      <c r="V8" s="607"/>
      <c r="W8" s="607"/>
      <c r="X8" s="607"/>
      <c r="Y8" s="608"/>
      <c r="Z8" s="609">
        <v>0.1</v>
      </c>
      <c r="AA8" s="609"/>
      <c r="AB8" s="609"/>
      <c r="AC8" s="609"/>
      <c r="AD8" s="610">
        <v>4213</v>
      </c>
      <c r="AE8" s="610"/>
      <c r="AF8" s="610"/>
      <c r="AG8" s="610"/>
      <c r="AH8" s="610"/>
      <c r="AI8" s="610"/>
      <c r="AJ8" s="610"/>
      <c r="AK8" s="610"/>
      <c r="AL8" s="611">
        <v>0.2</v>
      </c>
      <c r="AM8" s="612"/>
      <c r="AN8" s="612"/>
      <c r="AO8" s="613"/>
      <c r="AP8" s="603" t="s">
        <v>237</v>
      </c>
      <c r="AQ8" s="604"/>
      <c r="AR8" s="604"/>
      <c r="AS8" s="604"/>
      <c r="AT8" s="604"/>
      <c r="AU8" s="604"/>
      <c r="AV8" s="604"/>
      <c r="AW8" s="604"/>
      <c r="AX8" s="604"/>
      <c r="AY8" s="604"/>
      <c r="AZ8" s="604"/>
      <c r="BA8" s="604"/>
      <c r="BB8" s="604"/>
      <c r="BC8" s="604"/>
      <c r="BD8" s="604"/>
      <c r="BE8" s="604"/>
      <c r="BF8" s="605"/>
      <c r="BG8" s="606">
        <v>6265</v>
      </c>
      <c r="BH8" s="607"/>
      <c r="BI8" s="607"/>
      <c r="BJ8" s="607"/>
      <c r="BK8" s="607"/>
      <c r="BL8" s="607"/>
      <c r="BM8" s="607"/>
      <c r="BN8" s="608"/>
      <c r="BO8" s="609">
        <v>1.3</v>
      </c>
      <c r="BP8" s="609"/>
      <c r="BQ8" s="609"/>
      <c r="BR8" s="609"/>
      <c r="BS8" s="615" t="s">
        <v>178</v>
      </c>
      <c r="BT8" s="607"/>
      <c r="BU8" s="607"/>
      <c r="BV8" s="607"/>
      <c r="BW8" s="607"/>
      <c r="BX8" s="607"/>
      <c r="BY8" s="607"/>
      <c r="BZ8" s="607"/>
      <c r="CA8" s="607"/>
      <c r="CB8" s="616"/>
      <c r="CD8" s="603" t="s">
        <v>238</v>
      </c>
      <c r="CE8" s="604"/>
      <c r="CF8" s="604"/>
      <c r="CG8" s="604"/>
      <c r="CH8" s="604"/>
      <c r="CI8" s="604"/>
      <c r="CJ8" s="604"/>
      <c r="CK8" s="604"/>
      <c r="CL8" s="604"/>
      <c r="CM8" s="604"/>
      <c r="CN8" s="604"/>
      <c r="CO8" s="604"/>
      <c r="CP8" s="604"/>
      <c r="CQ8" s="605"/>
      <c r="CR8" s="606">
        <v>1033826</v>
      </c>
      <c r="CS8" s="607"/>
      <c r="CT8" s="607"/>
      <c r="CU8" s="607"/>
      <c r="CV8" s="607"/>
      <c r="CW8" s="607"/>
      <c r="CX8" s="607"/>
      <c r="CY8" s="608"/>
      <c r="CZ8" s="609">
        <v>18.100000000000001</v>
      </c>
      <c r="DA8" s="609"/>
      <c r="DB8" s="609"/>
      <c r="DC8" s="609"/>
      <c r="DD8" s="615">
        <v>393054</v>
      </c>
      <c r="DE8" s="607"/>
      <c r="DF8" s="607"/>
      <c r="DG8" s="607"/>
      <c r="DH8" s="607"/>
      <c r="DI8" s="607"/>
      <c r="DJ8" s="607"/>
      <c r="DK8" s="607"/>
      <c r="DL8" s="607"/>
      <c r="DM8" s="607"/>
      <c r="DN8" s="607"/>
      <c r="DO8" s="607"/>
      <c r="DP8" s="608"/>
      <c r="DQ8" s="615">
        <v>388725</v>
      </c>
      <c r="DR8" s="607"/>
      <c r="DS8" s="607"/>
      <c r="DT8" s="607"/>
      <c r="DU8" s="607"/>
      <c r="DV8" s="607"/>
      <c r="DW8" s="607"/>
      <c r="DX8" s="607"/>
      <c r="DY8" s="607"/>
      <c r="DZ8" s="607"/>
      <c r="EA8" s="607"/>
      <c r="EB8" s="607"/>
      <c r="EC8" s="616"/>
    </row>
    <row r="9" spans="2:143" ht="11.25" customHeight="1" x14ac:dyDescent="0.2">
      <c r="B9" s="603" t="s">
        <v>239</v>
      </c>
      <c r="C9" s="604"/>
      <c r="D9" s="604"/>
      <c r="E9" s="604"/>
      <c r="F9" s="604"/>
      <c r="G9" s="604"/>
      <c r="H9" s="604"/>
      <c r="I9" s="604"/>
      <c r="J9" s="604"/>
      <c r="K9" s="604"/>
      <c r="L9" s="604"/>
      <c r="M9" s="604"/>
      <c r="N9" s="604"/>
      <c r="O9" s="604"/>
      <c r="P9" s="604"/>
      <c r="Q9" s="605"/>
      <c r="R9" s="606">
        <v>4902</v>
      </c>
      <c r="S9" s="607"/>
      <c r="T9" s="607"/>
      <c r="U9" s="607"/>
      <c r="V9" s="607"/>
      <c r="W9" s="607"/>
      <c r="X9" s="607"/>
      <c r="Y9" s="608"/>
      <c r="Z9" s="609">
        <v>0.1</v>
      </c>
      <c r="AA9" s="609"/>
      <c r="AB9" s="609"/>
      <c r="AC9" s="609"/>
      <c r="AD9" s="610">
        <v>4902</v>
      </c>
      <c r="AE9" s="610"/>
      <c r="AF9" s="610"/>
      <c r="AG9" s="610"/>
      <c r="AH9" s="610"/>
      <c r="AI9" s="610"/>
      <c r="AJ9" s="610"/>
      <c r="AK9" s="610"/>
      <c r="AL9" s="611">
        <v>0.2</v>
      </c>
      <c r="AM9" s="612"/>
      <c r="AN9" s="612"/>
      <c r="AO9" s="613"/>
      <c r="AP9" s="603" t="s">
        <v>240</v>
      </c>
      <c r="AQ9" s="604"/>
      <c r="AR9" s="604"/>
      <c r="AS9" s="604"/>
      <c r="AT9" s="604"/>
      <c r="AU9" s="604"/>
      <c r="AV9" s="604"/>
      <c r="AW9" s="604"/>
      <c r="AX9" s="604"/>
      <c r="AY9" s="604"/>
      <c r="AZ9" s="604"/>
      <c r="BA9" s="604"/>
      <c r="BB9" s="604"/>
      <c r="BC9" s="604"/>
      <c r="BD9" s="604"/>
      <c r="BE9" s="604"/>
      <c r="BF9" s="605"/>
      <c r="BG9" s="606">
        <v>273463</v>
      </c>
      <c r="BH9" s="607"/>
      <c r="BI9" s="607"/>
      <c r="BJ9" s="607"/>
      <c r="BK9" s="607"/>
      <c r="BL9" s="607"/>
      <c r="BM9" s="607"/>
      <c r="BN9" s="608"/>
      <c r="BO9" s="609">
        <v>54.6</v>
      </c>
      <c r="BP9" s="609"/>
      <c r="BQ9" s="609"/>
      <c r="BR9" s="609"/>
      <c r="BS9" s="615" t="s">
        <v>178</v>
      </c>
      <c r="BT9" s="607"/>
      <c r="BU9" s="607"/>
      <c r="BV9" s="607"/>
      <c r="BW9" s="607"/>
      <c r="BX9" s="607"/>
      <c r="BY9" s="607"/>
      <c r="BZ9" s="607"/>
      <c r="CA9" s="607"/>
      <c r="CB9" s="616"/>
      <c r="CD9" s="603" t="s">
        <v>241</v>
      </c>
      <c r="CE9" s="604"/>
      <c r="CF9" s="604"/>
      <c r="CG9" s="604"/>
      <c r="CH9" s="604"/>
      <c r="CI9" s="604"/>
      <c r="CJ9" s="604"/>
      <c r="CK9" s="604"/>
      <c r="CL9" s="604"/>
      <c r="CM9" s="604"/>
      <c r="CN9" s="604"/>
      <c r="CO9" s="604"/>
      <c r="CP9" s="604"/>
      <c r="CQ9" s="605"/>
      <c r="CR9" s="606">
        <v>1284601</v>
      </c>
      <c r="CS9" s="607"/>
      <c r="CT9" s="607"/>
      <c r="CU9" s="607"/>
      <c r="CV9" s="607"/>
      <c r="CW9" s="607"/>
      <c r="CX9" s="607"/>
      <c r="CY9" s="608"/>
      <c r="CZ9" s="609">
        <v>22.5</v>
      </c>
      <c r="DA9" s="609"/>
      <c r="DB9" s="609"/>
      <c r="DC9" s="609"/>
      <c r="DD9" s="615">
        <v>194890</v>
      </c>
      <c r="DE9" s="607"/>
      <c r="DF9" s="607"/>
      <c r="DG9" s="607"/>
      <c r="DH9" s="607"/>
      <c r="DI9" s="607"/>
      <c r="DJ9" s="607"/>
      <c r="DK9" s="607"/>
      <c r="DL9" s="607"/>
      <c r="DM9" s="607"/>
      <c r="DN9" s="607"/>
      <c r="DO9" s="607"/>
      <c r="DP9" s="608"/>
      <c r="DQ9" s="615">
        <v>460183</v>
      </c>
      <c r="DR9" s="607"/>
      <c r="DS9" s="607"/>
      <c r="DT9" s="607"/>
      <c r="DU9" s="607"/>
      <c r="DV9" s="607"/>
      <c r="DW9" s="607"/>
      <c r="DX9" s="607"/>
      <c r="DY9" s="607"/>
      <c r="DZ9" s="607"/>
      <c r="EA9" s="607"/>
      <c r="EB9" s="607"/>
      <c r="EC9" s="616"/>
    </row>
    <row r="10" spans="2:143" ht="11.25" customHeight="1" x14ac:dyDescent="0.2">
      <c r="B10" s="603" t="s">
        <v>242</v>
      </c>
      <c r="C10" s="604"/>
      <c r="D10" s="604"/>
      <c r="E10" s="604"/>
      <c r="F10" s="604"/>
      <c r="G10" s="604"/>
      <c r="H10" s="604"/>
      <c r="I10" s="604"/>
      <c r="J10" s="604"/>
      <c r="K10" s="604"/>
      <c r="L10" s="604"/>
      <c r="M10" s="604"/>
      <c r="N10" s="604"/>
      <c r="O10" s="604"/>
      <c r="P10" s="604"/>
      <c r="Q10" s="605"/>
      <c r="R10" s="606" t="s">
        <v>178</v>
      </c>
      <c r="S10" s="607"/>
      <c r="T10" s="607"/>
      <c r="U10" s="607"/>
      <c r="V10" s="607"/>
      <c r="W10" s="607"/>
      <c r="X10" s="607"/>
      <c r="Y10" s="608"/>
      <c r="Z10" s="609" t="s">
        <v>178</v>
      </c>
      <c r="AA10" s="609"/>
      <c r="AB10" s="609"/>
      <c r="AC10" s="609"/>
      <c r="AD10" s="610" t="s">
        <v>178</v>
      </c>
      <c r="AE10" s="610"/>
      <c r="AF10" s="610"/>
      <c r="AG10" s="610"/>
      <c r="AH10" s="610"/>
      <c r="AI10" s="610"/>
      <c r="AJ10" s="610"/>
      <c r="AK10" s="610"/>
      <c r="AL10" s="611" t="s">
        <v>178</v>
      </c>
      <c r="AM10" s="612"/>
      <c r="AN10" s="612"/>
      <c r="AO10" s="613"/>
      <c r="AP10" s="603" t="s">
        <v>243</v>
      </c>
      <c r="AQ10" s="604"/>
      <c r="AR10" s="604"/>
      <c r="AS10" s="604"/>
      <c r="AT10" s="604"/>
      <c r="AU10" s="604"/>
      <c r="AV10" s="604"/>
      <c r="AW10" s="604"/>
      <c r="AX10" s="604"/>
      <c r="AY10" s="604"/>
      <c r="AZ10" s="604"/>
      <c r="BA10" s="604"/>
      <c r="BB10" s="604"/>
      <c r="BC10" s="604"/>
      <c r="BD10" s="604"/>
      <c r="BE10" s="604"/>
      <c r="BF10" s="605"/>
      <c r="BG10" s="606">
        <v>10490</v>
      </c>
      <c r="BH10" s="607"/>
      <c r="BI10" s="607"/>
      <c r="BJ10" s="607"/>
      <c r="BK10" s="607"/>
      <c r="BL10" s="607"/>
      <c r="BM10" s="607"/>
      <c r="BN10" s="608"/>
      <c r="BO10" s="609">
        <v>2.1</v>
      </c>
      <c r="BP10" s="609"/>
      <c r="BQ10" s="609"/>
      <c r="BR10" s="609"/>
      <c r="BS10" s="615" t="s">
        <v>178</v>
      </c>
      <c r="BT10" s="607"/>
      <c r="BU10" s="607"/>
      <c r="BV10" s="607"/>
      <c r="BW10" s="607"/>
      <c r="BX10" s="607"/>
      <c r="BY10" s="607"/>
      <c r="BZ10" s="607"/>
      <c r="CA10" s="607"/>
      <c r="CB10" s="616"/>
      <c r="CD10" s="603" t="s">
        <v>244</v>
      </c>
      <c r="CE10" s="604"/>
      <c r="CF10" s="604"/>
      <c r="CG10" s="604"/>
      <c r="CH10" s="604"/>
      <c r="CI10" s="604"/>
      <c r="CJ10" s="604"/>
      <c r="CK10" s="604"/>
      <c r="CL10" s="604"/>
      <c r="CM10" s="604"/>
      <c r="CN10" s="604"/>
      <c r="CO10" s="604"/>
      <c r="CP10" s="604"/>
      <c r="CQ10" s="605"/>
      <c r="CR10" s="606">
        <v>4822</v>
      </c>
      <c r="CS10" s="607"/>
      <c r="CT10" s="607"/>
      <c r="CU10" s="607"/>
      <c r="CV10" s="607"/>
      <c r="CW10" s="607"/>
      <c r="CX10" s="607"/>
      <c r="CY10" s="608"/>
      <c r="CZ10" s="609">
        <v>0.1</v>
      </c>
      <c r="DA10" s="609"/>
      <c r="DB10" s="609"/>
      <c r="DC10" s="609"/>
      <c r="DD10" s="615" t="s">
        <v>178</v>
      </c>
      <c r="DE10" s="607"/>
      <c r="DF10" s="607"/>
      <c r="DG10" s="607"/>
      <c r="DH10" s="607"/>
      <c r="DI10" s="607"/>
      <c r="DJ10" s="607"/>
      <c r="DK10" s="607"/>
      <c r="DL10" s="607"/>
      <c r="DM10" s="607"/>
      <c r="DN10" s="607"/>
      <c r="DO10" s="607"/>
      <c r="DP10" s="608"/>
      <c r="DQ10" s="615">
        <v>4522</v>
      </c>
      <c r="DR10" s="607"/>
      <c r="DS10" s="607"/>
      <c r="DT10" s="607"/>
      <c r="DU10" s="607"/>
      <c r="DV10" s="607"/>
      <c r="DW10" s="607"/>
      <c r="DX10" s="607"/>
      <c r="DY10" s="607"/>
      <c r="DZ10" s="607"/>
      <c r="EA10" s="607"/>
      <c r="EB10" s="607"/>
      <c r="EC10" s="616"/>
    </row>
    <row r="11" spans="2:143" ht="11.25" customHeight="1" x14ac:dyDescent="0.2">
      <c r="B11" s="603" t="s">
        <v>245</v>
      </c>
      <c r="C11" s="604"/>
      <c r="D11" s="604"/>
      <c r="E11" s="604"/>
      <c r="F11" s="604"/>
      <c r="G11" s="604"/>
      <c r="H11" s="604"/>
      <c r="I11" s="604"/>
      <c r="J11" s="604"/>
      <c r="K11" s="604"/>
      <c r="L11" s="604"/>
      <c r="M11" s="604"/>
      <c r="N11" s="604"/>
      <c r="O11" s="604"/>
      <c r="P11" s="604"/>
      <c r="Q11" s="605"/>
      <c r="R11" s="606">
        <v>69716</v>
      </c>
      <c r="S11" s="607"/>
      <c r="T11" s="607"/>
      <c r="U11" s="607"/>
      <c r="V11" s="607"/>
      <c r="W11" s="607"/>
      <c r="X11" s="607"/>
      <c r="Y11" s="608"/>
      <c r="Z11" s="611">
        <v>1.2</v>
      </c>
      <c r="AA11" s="612"/>
      <c r="AB11" s="612"/>
      <c r="AC11" s="618"/>
      <c r="AD11" s="615">
        <v>69716</v>
      </c>
      <c r="AE11" s="607"/>
      <c r="AF11" s="607"/>
      <c r="AG11" s="607"/>
      <c r="AH11" s="607"/>
      <c r="AI11" s="607"/>
      <c r="AJ11" s="607"/>
      <c r="AK11" s="608"/>
      <c r="AL11" s="611">
        <v>3.5</v>
      </c>
      <c r="AM11" s="612"/>
      <c r="AN11" s="612"/>
      <c r="AO11" s="613"/>
      <c r="AP11" s="603" t="s">
        <v>246</v>
      </c>
      <c r="AQ11" s="604"/>
      <c r="AR11" s="604"/>
      <c r="AS11" s="604"/>
      <c r="AT11" s="604"/>
      <c r="AU11" s="604"/>
      <c r="AV11" s="604"/>
      <c r="AW11" s="604"/>
      <c r="AX11" s="604"/>
      <c r="AY11" s="604"/>
      <c r="AZ11" s="604"/>
      <c r="BA11" s="604"/>
      <c r="BB11" s="604"/>
      <c r="BC11" s="604"/>
      <c r="BD11" s="604"/>
      <c r="BE11" s="604"/>
      <c r="BF11" s="605"/>
      <c r="BG11" s="606">
        <v>14589</v>
      </c>
      <c r="BH11" s="607"/>
      <c r="BI11" s="607"/>
      <c r="BJ11" s="607"/>
      <c r="BK11" s="607"/>
      <c r="BL11" s="607"/>
      <c r="BM11" s="607"/>
      <c r="BN11" s="608"/>
      <c r="BO11" s="609">
        <v>2.9</v>
      </c>
      <c r="BP11" s="609"/>
      <c r="BQ11" s="609"/>
      <c r="BR11" s="609"/>
      <c r="BS11" s="615" t="s">
        <v>178</v>
      </c>
      <c r="BT11" s="607"/>
      <c r="BU11" s="607"/>
      <c r="BV11" s="607"/>
      <c r="BW11" s="607"/>
      <c r="BX11" s="607"/>
      <c r="BY11" s="607"/>
      <c r="BZ11" s="607"/>
      <c r="CA11" s="607"/>
      <c r="CB11" s="616"/>
      <c r="CD11" s="603" t="s">
        <v>247</v>
      </c>
      <c r="CE11" s="604"/>
      <c r="CF11" s="604"/>
      <c r="CG11" s="604"/>
      <c r="CH11" s="604"/>
      <c r="CI11" s="604"/>
      <c r="CJ11" s="604"/>
      <c r="CK11" s="604"/>
      <c r="CL11" s="604"/>
      <c r="CM11" s="604"/>
      <c r="CN11" s="604"/>
      <c r="CO11" s="604"/>
      <c r="CP11" s="604"/>
      <c r="CQ11" s="605"/>
      <c r="CR11" s="606">
        <v>300261</v>
      </c>
      <c r="CS11" s="607"/>
      <c r="CT11" s="607"/>
      <c r="CU11" s="607"/>
      <c r="CV11" s="607"/>
      <c r="CW11" s="607"/>
      <c r="CX11" s="607"/>
      <c r="CY11" s="608"/>
      <c r="CZ11" s="609">
        <v>5.3</v>
      </c>
      <c r="DA11" s="609"/>
      <c r="DB11" s="609"/>
      <c r="DC11" s="609"/>
      <c r="DD11" s="615">
        <v>122815</v>
      </c>
      <c r="DE11" s="607"/>
      <c r="DF11" s="607"/>
      <c r="DG11" s="607"/>
      <c r="DH11" s="607"/>
      <c r="DI11" s="607"/>
      <c r="DJ11" s="607"/>
      <c r="DK11" s="607"/>
      <c r="DL11" s="607"/>
      <c r="DM11" s="607"/>
      <c r="DN11" s="607"/>
      <c r="DO11" s="607"/>
      <c r="DP11" s="608"/>
      <c r="DQ11" s="615">
        <v>97341</v>
      </c>
      <c r="DR11" s="607"/>
      <c r="DS11" s="607"/>
      <c r="DT11" s="607"/>
      <c r="DU11" s="607"/>
      <c r="DV11" s="607"/>
      <c r="DW11" s="607"/>
      <c r="DX11" s="607"/>
      <c r="DY11" s="607"/>
      <c r="DZ11" s="607"/>
      <c r="EA11" s="607"/>
      <c r="EB11" s="607"/>
      <c r="EC11" s="616"/>
    </row>
    <row r="12" spans="2:143" ht="11.25" customHeight="1" x14ac:dyDescent="0.2">
      <c r="B12" s="603" t="s">
        <v>248</v>
      </c>
      <c r="C12" s="604"/>
      <c r="D12" s="604"/>
      <c r="E12" s="604"/>
      <c r="F12" s="604"/>
      <c r="G12" s="604"/>
      <c r="H12" s="604"/>
      <c r="I12" s="604"/>
      <c r="J12" s="604"/>
      <c r="K12" s="604"/>
      <c r="L12" s="604"/>
      <c r="M12" s="604"/>
      <c r="N12" s="604"/>
      <c r="O12" s="604"/>
      <c r="P12" s="604"/>
      <c r="Q12" s="605"/>
      <c r="R12" s="606" t="s">
        <v>178</v>
      </c>
      <c r="S12" s="607"/>
      <c r="T12" s="607"/>
      <c r="U12" s="607"/>
      <c r="V12" s="607"/>
      <c r="W12" s="607"/>
      <c r="X12" s="607"/>
      <c r="Y12" s="608"/>
      <c r="Z12" s="609" t="s">
        <v>178</v>
      </c>
      <c r="AA12" s="609"/>
      <c r="AB12" s="609"/>
      <c r="AC12" s="609"/>
      <c r="AD12" s="610" t="s">
        <v>178</v>
      </c>
      <c r="AE12" s="610"/>
      <c r="AF12" s="610"/>
      <c r="AG12" s="610"/>
      <c r="AH12" s="610"/>
      <c r="AI12" s="610"/>
      <c r="AJ12" s="610"/>
      <c r="AK12" s="610"/>
      <c r="AL12" s="611" t="s">
        <v>178</v>
      </c>
      <c r="AM12" s="612"/>
      <c r="AN12" s="612"/>
      <c r="AO12" s="613"/>
      <c r="AP12" s="603" t="s">
        <v>249</v>
      </c>
      <c r="AQ12" s="604"/>
      <c r="AR12" s="604"/>
      <c r="AS12" s="604"/>
      <c r="AT12" s="604"/>
      <c r="AU12" s="604"/>
      <c r="AV12" s="604"/>
      <c r="AW12" s="604"/>
      <c r="AX12" s="604"/>
      <c r="AY12" s="604"/>
      <c r="AZ12" s="604"/>
      <c r="BA12" s="604"/>
      <c r="BB12" s="604"/>
      <c r="BC12" s="604"/>
      <c r="BD12" s="604"/>
      <c r="BE12" s="604"/>
      <c r="BF12" s="605"/>
      <c r="BG12" s="606">
        <v>164559</v>
      </c>
      <c r="BH12" s="607"/>
      <c r="BI12" s="607"/>
      <c r="BJ12" s="607"/>
      <c r="BK12" s="607"/>
      <c r="BL12" s="607"/>
      <c r="BM12" s="607"/>
      <c r="BN12" s="608"/>
      <c r="BO12" s="609">
        <v>32.9</v>
      </c>
      <c r="BP12" s="609"/>
      <c r="BQ12" s="609"/>
      <c r="BR12" s="609"/>
      <c r="BS12" s="615" t="s">
        <v>178</v>
      </c>
      <c r="BT12" s="607"/>
      <c r="BU12" s="607"/>
      <c r="BV12" s="607"/>
      <c r="BW12" s="607"/>
      <c r="BX12" s="607"/>
      <c r="BY12" s="607"/>
      <c r="BZ12" s="607"/>
      <c r="CA12" s="607"/>
      <c r="CB12" s="616"/>
      <c r="CD12" s="603" t="s">
        <v>250</v>
      </c>
      <c r="CE12" s="604"/>
      <c r="CF12" s="604"/>
      <c r="CG12" s="604"/>
      <c r="CH12" s="604"/>
      <c r="CI12" s="604"/>
      <c r="CJ12" s="604"/>
      <c r="CK12" s="604"/>
      <c r="CL12" s="604"/>
      <c r="CM12" s="604"/>
      <c r="CN12" s="604"/>
      <c r="CO12" s="604"/>
      <c r="CP12" s="604"/>
      <c r="CQ12" s="605"/>
      <c r="CR12" s="606">
        <v>257464</v>
      </c>
      <c r="CS12" s="607"/>
      <c r="CT12" s="607"/>
      <c r="CU12" s="607"/>
      <c r="CV12" s="607"/>
      <c r="CW12" s="607"/>
      <c r="CX12" s="607"/>
      <c r="CY12" s="608"/>
      <c r="CZ12" s="609">
        <v>4.5</v>
      </c>
      <c r="DA12" s="609"/>
      <c r="DB12" s="609"/>
      <c r="DC12" s="609"/>
      <c r="DD12" s="615">
        <v>113754</v>
      </c>
      <c r="DE12" s="607"/>
      <c r="DF12" s="607"/>
      <c r="DG12" s="607"/>
      <c r="DH12" s="607"/>
      <c r="DI12" s="607"/>
      <c r="DJ12" s="607"/>
      <c r="DK12" s="607"/>
      <c r="DL12" s="607"/>
      <c r="DM12" s="607"/>
      <c r="DN12" s="607"/>
      <c r="DO12" s="607"/>
      <c r="DP12" s="608"/>
      <c r="DQ12" s="615">
        <v>51473</v>
      </c>
      <c r="DR12" s="607"/>
      <c r="DS12" s="607"/>
      <c r="DT12" s="607"/>
      <c r="DU12" s="607"/>
      <c r="DV12" s="607"/>
      <c r="DW12" s="607"/>
      <c r="DX12" s="607"/>
      <c r="DY12" s="607"/>
      <c r="DZ12" s="607"/>
      <c r="EA12" s="607"/>
      <c r="EB12" s="607"/>
      <c r="EC12" s="616"/>
    </row>
    <row r="13" spans="2:143" ht="11.25" customHeight="1" x14ac:dyDescent="0.2">
      <c r="B13" s="603" t="s">
        <v>251</v>
      </c>
      <c r="C13" s="604"/>
      <c r="D13" s="604"/>
      <c r="E13" s="604"/>
      <c r="F13" s="604"/>
      <c r="G13" s="604"/>
      <c r="H13" s="604"/>
      <c r="I13" s="604"/>
      <c r="J13" s="604"/>
      <c r="K13" s="604"/>
      <c r="L13" s="604"/>
      <c r="M13" s="604"/>
      <c r="N13" s="604"/>
      <c r="O13" s="604"/>
      <c r="P13" s="604"/>
      <c r="Q13" s="605"/>
      <c r="R13" s="606" t="s">
        <v>178</v>
      </c>
      <c r="S13" s="607"/>
      <c r="T13" s="607"/>
      <c r="U13" s="607"/>
      <c r="V13" s="607"/>
      <c r="W13" s="607"/>
      <c r="X13" s="607"/>
      <c r="Y13" s="608"/>
      <c r="Z13" s="609" t="s">
        <v>178</v>
      </c>
      <c r="AA13" s="609"/>
      <c r="AB13" s="609"/>
      <c r="AC13" s="609"/>
      <c r="AD13" s="610" t="s">
        <v>178</v>
      </c>
      <c r="AE13" s="610"/>
      <c r="AF13" s="610"/>
      <c r="AG13" s="610"/>
      <c r="AH13" s="610"/>
      <c r="AI13" s="610"/>
      <c r="AJ13" s="610"/>
      <c r="AK13" s="610"/>
      <c r="AL13" s="611" t="s">
        <v>178</v>
      </c>
      <c r="AM13" s="612"/>
      <c r="AN13" s="612"/>
      <c r="AO13" s="613"/>
      <c r="AP13" s="603" t="s">
        <v>252</v>
      </c>
      <c r="AQ13" s="604"/>
      <c r="AR13" s="604"/>
      <c r="AS13" s="604"/>
      <c r="AT13" s="604"/>
      <c r="AU13" s="604"/>
      <c r="AV13" s="604"/>
      <c r="AW13" s="604"/>
      <c r="AX13" s="604"/>
      <c r="AY13" s="604"/>
      <c r="AZ13" s="604"/>
      <c r="BA13" s="604"/>
      <c r="BB13" s="604"/>
      <c r="BC13" s="604"/>
      <c r="BD13" s="604"/>
      <c r="BE13" s="604"/>
      <c r="BF13" s="605"/>
      <c r="BG13" s="606">
        <v>131052</v>
      </c>
      <c r="BH13" s="607"/>
      <c r="BI13" s="607"/>
      <c r="BJ13" s="607"/>
      <c r="BK13" s="607"/>
      <c r="BL13" s="607"/>
      <c r="BM13" s="607"/>
      <c r="BN13" s="608"/>
      <c r="BO13" s="609">
        <v>26.2</v>
      </c>
      <c r="BP13" s="609"/>
      <c r="BQ13" s="609"/>
      <c r="BR13" s="609"/>
      <c r="BS13" s="615" t="s">
        <v>178</v>
      </c>
      <c r="BT13" s="607"/>
      <c r="BU13" s="607"/>
      <c r="BV13" s="607"/>
      <c r="BW13" s="607"/>
      <c r="BX13" s="607"/>
      <c r="BY13" s="607"/>
      <c r="BZ13" s="607"/>
      <c r="CA13" s="607"/>
      <c r="CB13" s="616"/>
      <c r="CD13" s="603" t="s">
        <v>253</v>
      </c>
      <c r="CE13" s="604"/>
      <c r="CF13" s="604"/>
      <c r="CG13" s="604"/>
      <c r="CH13" s="604"/>
      <c r="CI13" s="604"/>
      <c r="CJ13" s="604"/>
      <c r="CK13" s="604"/>
      <c r="CL13" s="604"/>
      <c r="CM13" s="604"/>
      <c r="CN13" s="604"/>
      <c r="CO13" s="604"/>
      <c r="CP13" s="604"/>
      <c r="CQ13" s="605"/>
      <c r="CR13" s="606">
        <v>484651</v>
      </c>
      <c r="CS13" s="607"/>
      <c r="CT13" s="607"/>
      <c r="CU13" s="607"/>
      <c r="CV13" s="607"/>
      <c r="CW13" s="607"/>
      <c r="CX13" s="607"/>
      <c r="CY13" s="608"/>
      <c r="CZ13" s="609">
        <v>8.5</v>
      </c>
      <c r="DA13" s="609"/>
      <c r="DB13" s="609"/>
      <c r="DC13" s="609"/>
      <c r="DD13" s="615">
        <v>365362</v>
      </c>
      <c r="DE13" s="607"/>
      <c r="DF13" s="607"/>
      <c r="DG13" s="607"/>
      <c r="DH13" s="607"/>
      <c r="DI13" s="607"/>
      <c r="DJ13" s="607"/>
      <c r="DK13" s="607"/>
      <c r="DL13" s="607"/>
      <c r="DM13" s="607"/>
      <c r="DN13" s="607"/>
      <c r="DO13" s="607"/>
      <c r="DP13" s="608"/>
      <c r="DQ13" s="615">
        <v>82864</v>
      </c>
      <c r="DR13" s="607"/>
      <c r="DS13" s="607"/>
      <c r="DT13" s="607"/>
      <c r="DU13" s="607"/>
      <c r="DV13" s="607"/>
      <c r="DW13" s="607"/>
      <c r="DX13" s="607"/>
      <c r="DY13" s="607"/>
      <c r="DZ13" s="607"/>
      <c r="EA13" s="607"/>
      <c r="EB13" s="607"/>
      <c r="EC13" s="616"/>
    </row>
    <row r="14" spans="2:143" ht="11.25" customHeight="1" x14ac:dyDescent="0.2">
      <c r="B14" s="603" t="s">
        <v>254</v>
      </c>
      <c r="C14" s="604"/>
      <c r="D14" s="604"/>
      <c r="E14" s="604"/>
      <c r="F14" s="604"/>
      <c r="G14" s="604"/>
      <c r="H14" s="604"/>
      <c r="I14" s="604"/>
      <c r="J14" s="604"/>
      <c r="K14" s="604"/>
      <c r="L14" s="604"/>
      <c r="M14" s="604"/>
      <c r="N14" s="604"/>
      <c r="O14" s="604"/>
      <c r="P14" s="604"/>
      <c r="Q14" s="605"/>
      <c r="R14" s="606" t="s">
        <v>178</v>
      </c>
      <c r="S14" s="607"/>
      <c r="T14" s="607"/>
      <c r="U14" s="607"/>
      <c r="V14" s="607"/>
      <c r="W14" s="607"/>
      <c r="X14" s="607"/>
      <c r="Y14" s="608"/>
      <c r="Z14" s="609" t="s">
        <v>178</v>
      </c>
      <c r="AA14" s="609"/>
      <c r="AB14" s="609"/>
      <c r="AC14" s="609"/>
      <c r="AD14" s="610" t="s">
        <v>178</v>
      </c>
      <c r="AE14" s="610"/>
      <c r="AF14" s="610"/>
      <c r="AG14" s="610"/>
      <c r="AH14" s="610"/>
      <c r="AI14" s="610"/>
      <c r="AJ14" s="610"/>
      <c r="AK14" s="610"/>
      <c r="AL14" s="611" t="s">
        <v>178</v>
      </c>
      <c r="AM14" s="612"/>
      <c r="AN14" s="612"/>
      <c r="AO14" s="613"/>
      <c r="AP14" s="603" t="s">
        <v>255</v>
      </c>
      <c r="AQ14" s="604"/>
      <c r="AR14" s="604"/>
      <c r="AS14" s="604"/>
      <c r="AT14" s="604"/>
      <c r="AU14" s="604"/>
      <c r="AV14" s="604"/>
      <c r="AW14" s="604"/>
      <c r="AX14" s="604"/>
      <c r="AY14" s="604"/>
      <c r="AZ14" s="604"/>
      <c r="BA14" s="604"/>
      <c r="BB14" s="604"/>
      <c r="BC14" s="604"/>
      <c r="BD14" s="604"/>
      <c r="BE14" s="604"/>
      <c r="BF14" s="605"/>
      <c r="BG14" s="606">
        <v>10303</v>
      </c>
      <c r="BH14" s="607"/>
      <c r="BI14" s="607"/>
      <c r="BJ14" s="607"/>
      <c r="BK14" s="607"/>
      <c r="BL14" s="607"/>
      <c r="BM14" s="607"/>
      <c r="BN14" s="608"/>
      <c r="BO14" s="609">
        <v>2.1</v>
      </c>
      <c r="BP14" s="609"/>
      <c r="BQ14" s="609"/>
      <c r="BR14" s="609"/>
      <c r="BS14" s="615" t="s">
        <v>178</v>
      </c>
      <c r="BT14" s="607"/>
      <c r="BU14" s="607"/>
      <c r="BV14" s="607"/>
      <c r="BW14" s="607"/>
      <c r="BX14" s="607"/>
      <c r="BY14" s="607"/>
      <c r="BZ14" s="607"/>
      <c r="CA14" s="607"/>
      <c r="CB14" s="616"/>
      <c r="CD14" s="603" t="s">
        <v>256</v>
      </c>
      <c r="CE14" s="604"/>
      <c r="CF14" s="604"/>
      <c r="CG14" s="604"/>
      <c r="CH14" s="604"/>
      <c r="CI14" s="604"/>
      <c r="CJ14" s="604"/>
      <c r="CK14" s="604"/>
      <c r="CL14" s="604"/>
      <c r="CM14" s="604"/>
      <c r="CN14" s="604"/>
      <c r="CO14" s="604"/>
      <c r="CP14" s="604"/>
      <c r="CQ14" s="605"/>
      <c r="CR14" s="606">
        <v>55614</v>
      </c>
      <c r="CS14" s="607"/>
      <c r="CT14" s="607"/>
      <c r="CU14" s="607"/>
      <c r="CV14" s="607"/>
      <c r="CW14" s="607"/>
      <c r="CX14" s="607"/>
      <c r="CY14" s="608"/>
      <c r="CZ14" s="609">
        <v>1</v>
      </c>
      <c r="DA14" s="609"/>
      <c r="DB14" s="609"/>
      <c r="DC14" s="609"/>
      <c r="DD14" s="615">
        <v>13131</v>
      </c>
      <c r="DE14" s="607"/>
      <c r="DF14" s="607"/>
      <c r="DG14" s="607"/>
      <c r="DH14" s="607"/>
      <c r="DI14" s="607"/>
      <c r="DJ14" s="607"/>
      <c r="DK14" s="607"/>
      <c r="DL14" s="607"/>
      <c r="DM14" s="607"/>
      <c r="DN14" s="607"/>
      <c r="DO14" s="607"/>
      <c r="DP14" s="608"/>
      <c r="DQ14" s="615">
        <v>20893</v>
      </c>
      <c r="DR14" s="607"/>
      <c r="DS14" s="607"/>
      <c r="DT14" s="607"/>
      <c r="DU14" s="607"/>
      <c r="DV14" s="607"/>
      <c r="DW14" s="607"/>
      <c r="DX14" s="607"/>
      <c r="DY14" s="607"/>
      <c r="DZ14" s="607"/>
      <c r="EA14" s="607"/>
      <c r="EB14" s="607"/>
      <c r="EC14" s="616"/>
    </row>
    <row r="15" spans="2:143" ht="11.25" customHeight="1" x14ac:dyDescent="0.2">
      <c r="B15" s="603" t="s">
        <v>257</v>
      </c>
      <c r="C15" s="604"/>
      <c r="D15" s="604"/>
      <c r="E15" s="604"/>
      <c r="F15" s="604"/>
      <c r="G15" s="604"/>
      <c r="H15" s="604"/>
      <c r="I15" s="604"/>
      <c r="J15" s="604"/>
      <c r="K15" s="604"/>
      <c r="L15" s="604"/>
      <c r="M15" s="604"/>
      <c r="N15" s="604"/>
      <c r="O15" s="604"/>
      <c r="P15" s="604"/>
      <c r="Q15" s="605"/>
      <c r="R15" s="606" t="s">
        <v>178</v>
      </c>
      <c r="S15" s="607"/>
      <c r="T15" s="607"/>
      <c r="U15" s="607"/>
      <c r="V15" s="607"/>
      <c r="W15" s="607"/>
      <c r="X15" s="607"/>
      <c r="Y15" s="608"/>
      <c r="Z15" s="609" t="s">
        <v>178</v>
      </c>
      <c r="AA15" s="609"/>
      <c r="AB15" s="609"/>
      <c r="AC15" s="609"/>
      <c r="AD15" s="610" t="s">
        <v>178</v>
      </c>
      <c r="AE15" s="610"/>
      <c r="AF15" s="610"/>
      <c r="AG15" s="610"/>
      <c r="AH15" s="610"/>
      <c r="AI15" s="610"/>
      <c r="AJ15" s="610"/>
      <c r="AK15" s="610"/>
      <c r="AL15" s="611" t="s">
        <v>178</v>
      </c>
      <c r="AM15" s="612"/>
      <c r="AN15" s="612"/>
      <c r="AO15" s="613"/>
      <c r="AP15" s="603" t="s">
        <v>258</v>
      </c>
      <c r="AQ15" s="604"/>
      <c r="AR15" s="604"/>
      <c r="AS15" s="604"/>
      <c r="AT15" s="604"/>
      <c r="AU15" s="604"/>
      <c r="AV15" s="604"/>
      <c r="AW15" s="604"/>
      <c r="AX15" s="604"/>
      <c r="AY15" s="604"/>
      <c r="AZ15" s="604"/>
      <c r="BA15" s="604"/>
      <c r="BB15" s="604"/>
      <c r="BC15" s="604"/>
      <c r="BD15" s="604"/>
      <c r="BE15" s="604"/>
      <c r="BF15" s="605"/>
      <c r="BG15" s="606">
        <v>21104</v>
      </c>
      <c r="BH15" s="607"/>
      <c r="BI15" s="607"/>
      <c r="BJ15" s="607"/>
      <c r="BK15" s="607"/>
      <c r="BL15" s="607"/>
      <c r="BM15" s="607"/>
      <c r="BN15" s="608"/>
      <c r="BO15" s="609">
        <v>4.2</v>
      </c>
      <c r="BP15" s="609"/>
      <c r="BQ15" s="609"/>
      <c r="BR15" s="609"/>
      <c r="BS15" s="615" t="s">
        <v>178</v>
      </c>
      <c r="BT15" s="607"/>
      <c r="BU15" s="607"/>
      <c r="BV15" s="607"/>
      <c r="BW15" s="607"/>
      <c r="BX15" s="607"/>
      <c r="BY15" s="607"/>
      <c r="BZ15" s="607"/>
      <c r="CA15" s="607"/>
      <c r="CB15" s="616"/>
      <c r="CD15" s="603" t="s">
        <v>259</v>
      </c>
      <c r="CE15" s="604"/>
      <c r="CF15" s="604"/>
      <c r="CG15" s="604"/>
      <c r="CH15" s="604"/>
      <c r="CI15" s="604"/>
      <c r="CJ15" s="604"/>
      <c r="CK15" s="604"/>
      <c r="CL15" s="604"/>
      <c r="CM15" s="604"/>
      <c r="CN15" s="604"/>
      <c r="CO15" s="604"/>
      <c r="CP15" s="604"/>
      <c r="CQ15" s="605"/>
      <c r="CR15" s="606">
        <v>315961</v>
      </c>
      <c r="CS15" s="607"/>
      <c r="CT15" s="607"/>
      <c r="CU15" s="607"/>
      <c r="CV15" s="607"/>
      <c r="CW15" s="607"/>
      <c r="CX15" s="607"/>
      <c r="CY15" s="608"/>
      <c r="CZ15" s="609">
        <v>5.5</v>
      </c>
      <c r="DA15" s="609"/>
      <c r="DB15" s="609"/>
      <c r="DC15" s="609"/>
      <c r="DD15" s="615">
        <v>38862</v>
      </c>
      <c r="DE15" s="607"/>
      <c r="DF15" s="607"/>
      <c r="DG15" s="607"/>
      <c r="DH15" s="607"/>
      <c r="DI15" s="607"/>
      <c r="DJ15" s="607"/>
      <c r="DK15" s="607"/>
      <c r="DL15" s="607"/>
      <c r="DM15" s="607"/>
      <c r="DN15" s="607"/>
      <c r="DO15" s="607"/>
      <c r="DP15" s="608"/>
      <c r="DQ15" s="615">
        <v>165204</v>
      </c>
      <c r="DR15" s="607"/>
      <c r="DS15" s="607"/>
      <c r="DT15" s="607"/>
      <c r="DU15" s="607"/>
      <c r="DV15" s="607"/>
      <c r="DW15" s="607"/>
      <c r="DX15" s="607"/>
      <c r="DY15" s="607"/>
      <c r="DZ15" s="607"/>
      <c r="EA15" s="607"/>
      <c r="EB15" s="607"/>
      <c r="EC15" s="616"/>
    </row>
    <row r="16" spans="2:143" ht="11.25" customHeight="1" x14ac:dyDescent="0.2">
      <c r="B16" s="603" t="s">
        <v>260</v>
      </c>
      <c r="C16" s="604"/>
      <c r="D16" s="604"/>
      <c r="E16" s="604"/>
      <c r="F16" s="604"/>
      <c r="G16" s="604"/>
      <c r="H16" s="604"/>
      <c r="I16" s="604"/>
      <c r="J16" s="604"/>
      <c r="K16" s="604"/>
      <c r="L16" s="604"/>
      <c r="M16" s="604"/>
      <c r="N16" s="604"/>
      <c r="O16" s="604"/>
      <c r="P16" s="604"/>
      <c r="Q16" s="605"/>
      <c r="R16" s="606">
        <v>1343</v>
      </c>
      <c r="S16" s="607"/>
      <c r="T16" s="607"/>
      <c r="U16" s="607"/>
      <c r="V16" s="607"/>
      <c r="W16" s="607"/>
      <c r="X16" s="607"/>
      <c r="Y16" s="608"/>
      <c r="Z16" s="609">
        <v>0</v>
      </c>
      <c r="AA16" s="609"/>
      <c r="AB16" s="609"/>
      <c r="AC16" s="609"/>
      <c r="AD16" s="610">
        <v>1343</v>
      </c>
      <c r="AE16" s="610"/>
      <c r="AF16" s="610"/>
      <c r="AG16" s="610"/>
      <c r="AH16" s="610"/>
      <c r="AI16" s="610"/>
      <c r="AJ16" s="610"/>
      <c r="AK16" s="610"/>
      <c r="AL16" s="611">
        <v>0.1</v>
      </c>
      <c r="AM16" s="612"/>
      <c r="AN16" s="612"/>
      <c r="AO16" s="613"/>
      <c r="AP16" s="603" t="s">
        <v>261</v>
      </c>
      <c r="AQ16" s="604"/>
      <c r="AR16" s="604"/>
      <c r="AS16" s="604"/>
      <c r="AT16" s="604"/>
      <c r="AU16" s="604"/>
      <c r="AV16" s="604"/>
      <c r="AW16" s="604"/>
      <c r="AX16" s="604"/>
      <c r="AY16" s="604"/>
      <c r="AZ16" s="604"/>
      <c r="BA16" s="604"/>
      <c r="BB16" s="604"/>
      <c r="BC16" s="604"/>
      <c r="BD16" s="604"/>
      <c r="BE16" s="604"/>
      <c r="BF16" s="605"/>
      <c r="BG16" s="606" t="s">
        <v>178</v>
      </c>
      <c r="BH16" s="607"/>
      <c r="BI16" s="607"/>
      <c r="BJ16" s="607"/>
      <c r="BK16" s="607"/>
      <c r="BL16" s="607"/>
      <c r="BM16" s="607"/>
      <c r="BN16" s="608"/>
      <c r="BO16" s="609" t="s">
        <v>178</v>
      </c>
      <c r="BP16" s="609"/>
      <c r="BQ16" s="609"/>
      <c r="BR16" s="609"/>
      <c r="BS16" s="615" t="s">
        <v>178</v>
      </c>
      <c r="BT16" s="607"/>
      <c r="BU16" s="607"/>
      <c r="BV16" s="607"/>
      <c r="BW16" s="607"/>
      <c r="BX16" s="607"/>
      <c r="BY16" s="607"/>
      <c r="BZ16" s="607"/>
      <c r="CA16" s="607"/>
      <c r="CB16" s="616"/>
      <c r="CD16" s="603" t="s">
        <v>262</v>
      </c>
      <c r="CE16" s="604"/>
      <c r="CF16" s="604"/>
      <c r="CG16" s="604"/>
      <c r="CH16" s="604"/>
      <c r="CI16" s="604"/>
      <c r="CJ16" s="604"/>
      <c r="CK16" s="604"/>
      <c r="CL16" s="604"/>
      <c r="CM16" s="604"/>
      <c r="CN16" s="604"/>
      <c r="CO16" s="604"/>
      <c r="CP16" s="604"/>
      <c r="CQ16" s="605"/>
      <c r="CR16" s="606">
        <v>64208</v>
      </c>
      <c r="CS16" s="607"/>
      <c r="CT16" s="607"/>
      <c r="CU16" s="607"/>
      <c r="CV16" s="607"/>
      <c r="CW16" s="607"/>
      <c r="CX16" s="607"/>
      <c r="CY16" s="608"/>
      <c r="CZ16" s="609">
        <v>1.1000000000000001</v>
      </c>
      <c r="DA16" s="609"/>
      <c r="DB16" s="609"/>
      <c r="DC16" s="609"/>
      <c r="DD16" s="615" t="s">
        <v>178</v>
      </c>
      <c r="DE16" s="607"/>
      <c r="DF16" s="607"/>
      <c r="DG16" s="607"/>
      <c r="DH16" s="607"/>
      <c r="DI16" s="607"/>
      <c r="DJ16" s="607"/>
      <c r="DK16" s="607"/>
      <c r="DL16" s="607"/>
      <c r="DM16" s="607"/>
      <c r="DN16" s="607"/>
      <c r="DO16" s="607"/>
      <c r="DP16" s="608"/>
      <c r="DQ16" s="615">
        <v>363</v>
      </c>
      <c r="DR16" s="607"/>
      <c r="DS16" s="607"/>
      <c r="DT16" s="607"/>
      <c r="DU16" s="607"/>
      <c r="DV16" s="607"/>
      <c r="DW16" s="607"/>
      <c r="DX16" s="607"/>
      <c r="DY16" s="607"/>
      <c r="DZ16" s="607"/>
      <c r="EA16" s="607"/>
      <c r="EB16" s="607"/>
      <c r="EC16" s="616"/>
    </row>
    <row r="17" spans="2:133" ht="11.25" customHeight="1" x14ac:dyDescent="0.2">
      <c r="B17" s="603" t="s">
        <v>263</v>
      </c>
      <c r="C17" s="604"/>
      <c r="D17" s="604"/>
      <c r="E17" s="604"/>
      <c r="F17" s="604"/>
      <c r="G17" s="604"/>
      <c r="H17" s="604"/>
      <c r="I17" s="604"/>
      <c r="J17" s="604"/>
      <c r="K17" s="604"/>
      <c r="L17" s="604"/>
      <c r="M17" s="604"/>
      <c r="N17" s="604"/>
      <c r="O17" s="604"/>
      <c r="P17" s="604"/>
      <c r="Q17" s="605"/>
      <c r="R17" s="606">
        <v>1573</v>
      </c>
      <c r="S17" s="607"/>
      <c r="T17" s="607"/>
      <c r="U17" s="607"/>
      <c r="V17" s="607"/>
      <c r="W17" s="607"/>
      <c r="X17" s="607"/>
      <c r="Y17" s="608"/>
      <c r="Z17" s="609">
        <v>0</v>
      </c>
      <c r="AA17" s="609"/>
      <c r="AB17" s="609"/>
      <c r="AC17" s="609"/>
      <c r="AD17" s="610">
        <v>1573</v>
      </c>
      <c r="AE17" s="610"/>
      <c r="AF17" s="610"/>
      <c r="AG17" s="610"/>
      <c r="AH17" s="610"/>
      <c r="AI17" s="610"/>
      <c r="AJ17" s="610"/>
      <c r="AK17" s="610"/>
      <c r="AL17" s="611">
        <v>0.1</v>
      </c>
      <c r="AM17" s="612"/>
      <c r="AN17" s="612"/>
      <c r="AO17" s="613"/>
      <c r="AP17" s="603" t="s">
        <v>264</v>
      </c>
      <c r="AQ17" s="604"/>
      <c r="AR17" s="604"/>
      <c r="AS17" s="604"/>
      <c r="AT17" s="604"/>
      <c r="AU17" s="604"/>
      <c r="AV17" s="604"/>
      <c r="AW17" s="604"/>
      <c r="AX17" s="604"/>
      <c r="AY17" s="604"/>
      <c r="AZ17" s="604"/>
      <c r="BA17" s="604"/>
      <c r="BB17" s="604"/>
      <c r="BC17" s="604"/>
      <c r="BD17" s="604"/>
      <c r="BE17" s="604"/>
      <c r="BF17" s="605"/>
      <c r="BG17" s="606" t="s">
        <v>178</v>
      </c>
      <c r="BH17" s="607"/>
      <c r="BI17" s="607"/>
      <c r="BJ17" s="607"/>
      <c r="BK17" s="607"/>
      <c r="BL17" s="607"/>
      <c r="BM17" s="607"/>
      <c r="BN17" s="608"/>
      <c r="BO17" s="609" t="s">
        <v>178</v>
      </c>
      <c r="BP17" s="609"/>
      <c r="BQ17" s="609"/>
      <c r="BR17" s="609"/>
      <c r="BS17" s="615" t="s">
        <v>178</v>
      </c>
      <c r="BT17" s="607"/>
      <c r="BU17" s="607"/>
      <c r="BV17" s="607"/>
      <c r="BW17" s="607"/>
      <c r="BX17" s="607"/>
      <c r="BY17" s="607"/>
      <c r="BZ17" s="607"/>
      <c r="CA17" s="607"/>
      <c r="CB17" s="616"/>
      <c r="CD17" s="603" t="s">
        <v>265</v>
      </c>
      <c r="CE17" s="604"/>
      <c r="CF17" s="604"/>
      <c r="CG17" s="604"/>
      <c r="CH17" s="604"/>
      <c r="CI17" s="604"/>
      <c r="CJ17" s="604"/>
      <c r="CK17" s="604"/>
      <c r="CL17" s="604"/>
      <c r="CM17" s="604"/>
      <c r="CN17" s="604"/>
      <c r="CO17" s="604"/>
      <c r="CP17" s="604"/>
      <c r="CQ17" s="605"/>
      <c r="CR17" s="606">
        <v>223116</v>
      </c>
      <c r="CS17" s="607"/>
      <c r="CT17" s="607"/>
      <c r="CU17" s="607"/>
      <c r="CV17" s="607"/>
      <c r="CW17" s="607"/>
      <c r="CX17" s="607"/>
      <c r="CY17" s="608"/>
      <c r="CZ17" s="609">
        <v>3.9</v>
      </c>
      <c r="DA17" s="609"/>
      <c r="DB17" s="609"/>
      <c r="DC17" s="609"/>
      <c r="DD17" s="615" t="s">
        <v>178</v>
      </c>
      <c r="DE17" s="607"/>
      <c r="DF17" s="607"/>
      <c r="DG17" s="607"/>
      <c r="DH17" s="607"/>
      <c r="DI17" s="607"/>
      <c r="DJ17" s="607"/>
      <c r="DK17" s="607"/>
      <c r="DL17" s="607"/>
      <c r="DM17" s="607"/>
      <c r="DN17" s="607"/>
      <c r="DO17" s="607"/>
      <c r="DP17" s="608"/>
      <c r="DQ17" s="615">
        <v>223116</v>
      </c>
      <c r="DR17" s="607"/>
      <c r="DS17" s="607"/>
      <c r="DT17" s="607"/>
      <c r="DU17" s="607"/>
      <c r="DV17" s="607"/>
      <c r="DW17" s="607"/>
      <c r="DX17" s="607"/>
      <c r="DY17" s="607"/>
      <c r="DZ17" s="607"/>
      <c r="EA17" s="607"/>
      <c r="EB17" s="607"/>
      <c r="EC17" s="616"/>
    </row>
    <row r="18" spans="2:133" ht="11.25" customHeight="1" x14ac:dyDescent="0.2">
      <c r="B18" s="603" t="s">
        <v>266</v>
      </c>
      <c r="C18" s="604"/>
      <c r="D18" s="604"/>
      <c r="E18" s="604"/>
      <c r="F18" s="604"/>
      <c r="G18" s="604"/>
      <c r="H18" s="604"/>
      <c r="I18" s="604"/>
      <c r="J18" s="604"/>
      <c r="K18" s="604"/>
      <c r="L18" s="604"/>
      <c r="M18" s="604"/>
      <c r="N18" s="604"/>
      <c r="O18" s="604"/>
      <c r="P18" s="604"/>
      <c r="Q18" s="605"/>
      <c r="R18" s="606">
        <v>1656</v>
      </c>
      <c r="S18" s="607"/>
      <c r="T18" s="607"/>
      <c r="U18" s="607"/>
      <c r="V18" s="607"/>
      <c r="W18" s="607"/>
      <c r="X18" s="607"/>
      <c r="Y18" s="608"/>
      <c r="Z18" s="609">
        <v>0</v>
      </c>
      <c r="AA18" s="609"/>
      <c r="AB18" s="609"/>
      <c r="AC18" s="609"/>
      <c r="AD18" s="610">
        <v>1656</v>
      </c>
      <c r="AE18" s="610"/>
      <c r="AF18" s="610"/>
      <c r="AG18" s="610"/>
      <c r="AH18" s="610"/>
      <c r="AI18" s="610"/>
      <c r="AJ18" s="610"/>
      <c r="AK18" s="610"/>
      <c r="AL18" s="611">
        <v>0.1</v>
      </c>
      <c r="AM18" s="612"/>
      <c r="AN18" s="612"/>
      <c r="AO18" s="613"/>
      <c r="AP18" s="603" t="s">
        <v>267</v>
      </c>
      <c r="AQ18" s="604"/>
      <c r="AR18" s="604"/>
      <c r="AS18" s="604"/>
      <c r="AT18" s="604"/>
      <c r="AU18" s="604"/>
      <c r="AV18" s="604"/>
      <c r="AW18" s="604"/>
      <c r="AX18" s="604"/>
      <c r="AY18" s="604"/>
      <c r="AZ18" s="604"/>
      <c r="BA18" s="604"/>
      <c r="BB18" s="604"/>
      <c r="BC18" s="604"/>
      <c r="BD18" s="604"/>
      <c r="BE18" s="604"/>
      <c r="BF18" s="605"/>
      <c r="BG18" s="606" t="s">
        <v>178</v>
      </c>
      <c r="BH18" s="607"/>
      <c r="BI18" s="607"/>
      <c r="BJ18" s="607"/>
      <c r="BK18" s="607"/>
      <c r="BL18" s="607"/>
      <c r="BM18" s="607"/>
      <c r="BN18" s="608"/>
      <c r="BO18" s="609" t="s">
        <v>178</v>
      </c>
      <c r="BP18" s="609"/>
      <c r="BQ18" s="609"/>
      <c r="BR18" s="609"/>
      <c r="BS18" s="615" t="s">
        <v>178</v>
      </c>
      <c r="BT18" s="607"/>
      <c r="BU18" s="607"/>
      <c r="BV18" s="607"/>
      <c r="BW18" s="607"/>
      <c r="BX18" s="607"/>
      <c r="BY18" s="607"/>
      <c r="BZ18" s="607"/>
      <c r="CA18" s="607"/>
      <c r="CB18" s="616"/>
      <c r="CD18" s="603" t="s">
        <v>268</v>
      </c>
      <c r="CE18" s="604"/>
      <c r="CF18" s="604"/>
      <c r="CG18" s="604"/>
      <c r="CH18" s="604"/>
      <c r="CI18" s="604"/>
      <c r="CJ18" s="604"/>
      <c r="CK18" s="604"/>
      <c r="CL18" s="604"/>
      <c r="CM18" s="604"/>
      <c r="CN18" s="604"/>
      <c r="CO18" s="604"/>
      <c r="CP18" s="604"/>
      <c r="CQ18" s="605"/>
      <c r="CR18" s="606" t="s">
        <v>178</v>
      </c>
      <c r="CS18" s="607"/>
      <c r="CT18" s="607"/>
      <c r="CU18" s="607"/>
      <c r="CV18" s="607"/>
      <c r="CW18" s="607"/>
      <c r="CX18" s="607"/>
      <c r="CY18" s="608"/>
      <c r="CZ18" s="609" t="s">
        <v>178</v>
      </c>
      <c r="DA18" s="609"/>
      <c r="DB18" s="609"/>
      <c r="DC18" s="609"/>
      <c r="DD18" s="615" t="s">
        <v>178</v>
      </c>
      <c r="DE18" s="607"/>
      <c r="DF18" s="607"/>
      <c r="DG18" s="607"/>
      <c r="DH18" s="607"/>
      <c r="DI18" s="607"/>
      <c r="DJ18" s="607"/>
      <c r="DK18" s="607"/>
      <c r="DL18" s="607"/>
      <c r="DM18" s="607"/>
      <c r="DN18" s="607"/>
      <c r="DO18" s="607"/>
      <c r="DP18" s="608"/>
      <c r="DQ18" s="615" t="s">
        <v>178</v>
      </c>
      <c r="DR18" s="607"/>
      <c r="DS18" s="607"/>
      <c r="DT18" s="607"/>
      <c r="DU18" s="607"/>
      <c r="DV18" s="607"/>
      <c r="DW18" s="607"/>
      <c r="DX18" s="607"/>
      <c r="DY18" s="607"/>
      <c r="DZ18" s="607"/>
      <c r="EA18" s="607"/>
      <c r="EB18" s="607"/>
      <c r="EC18" s="616"/>
    </row>
    <row r="19" spans="2:133" ht="11.25" customHeight="1" x14ac:dyDescent="0.2">
      <c r="B19" s="603" t="s">
        <v>269</v>
      </c>
      <c r="C19" s="604"/>
      <c r="D19" s="604"/>
      <c r="E19" s="604"/>
      <c r="F19" s="604"/>
      <c r="G19" s="604"/>
      <c r="H19" s="604"/>
      <c r="I19" s="604"/>
      <c r="J19" s="604"/>
      <c r="K19" s="604"/>
      <c r="L19" s="604"/>
      <c r="M19" s="604"/>
      <c r="N19" s="604"/>
      <c r="O19" s="604"/>
      <c r="P19" s="604"/>
      <c r="Q19" s="605"/>
      <c r="R19" s="606">
        <v>659</v>
      </c>
      <c r="S19" s="607"/>
      <c r="T19" s="607"/>
      <c r="U19" s="607"/>
      <c r="V19" s="607"/>
      <c r="W19" s="607"/>
      <c r="X19" s="607"/>
      <c r="Y19" s="608"/>
      <c r="Z19" s="609">
        <v>0</v>
      </c>
      <c r="AA19" s="609"/>
      <c r="AB19" s="609"/>
      <c r="AC19" s="609"/>
      <c r="AD19" s="610">
        <v>659</v>
      </c>
      <c r="AE19" s="610"/>
      <c r="AF19" s="610"/>
      <c r="AG19" s="610"/>
      <c r="AH19" s="610"/>
      <c r="AI19" s="610"/>
      <c r="AJ19" s="610"/>
      <c r="AK19" s="610"/>
      <c r="AL19" s="611">
        <v>0</v>
      </c>
      <c r="AM19" s="612"/>
      <c r="AN19" s="612"/>
      <c r="AO19" s="613"/>
      <c r="AP19" s="603" t="s">
        <v>270</v>
      </c>
      <c r="AQ19" s="604"/>
      <c r="AR19" s="604"/>
      <c r="AS19" s="604"/>
      <c r="AT19" s="604"/>
      <c r="AU19" s="604"/>
      <c r="AV19" s="604"/>
      <c r="AW19" s="604"/>
      <c r="AX19" s="604"/>
      <c r="AY19" s="604"/>
      <c r="AZ19" s="604"/>
      <c r="BA19" s="604"/>
      <c r="BB19" s="604"/>
      <c r="BC19" s="604"/>
      <c r="BD19" s="604"/>
      <c r="BE19" s="604"/>
      <c r="BF19" s="605"/>
      <c r="BG19" s="606" t="s">
        <v>178</v>
      </c>
      <c r="BH19" s="607"/>
      <c r="BI19" s="607"/>
      <c r="BJ19" s="607"/>
      <c r="BK19" s="607"/>
      <c r="BL19" s="607"/>
      <c r="BM19" s="607"/>
      <c r="BN19" s="608"/>
      <c r="BO19" s="609" t="s">
        <v>178</v>
      </c>
      <c r="BP19" s="609"/>
      <c r="BQ19" s="609"/>
      <c r="BR19" s="609"/>
      <c r="BS19" s="615" t="s">
        <v>178</v>
      </c>
      <c r="BT19" s="607"/>
      <c r="BU19" s="607"/>
      <c r="BV19" s="607"/>
      <c r="BW19" s="607"/>
      <c r="BX19" s="607"/>
      <c r="BY19" s="607"/>
      <c r="BZ19" s="607"/>
      <c r="CA19" s="607"/>
      <c r="CB19" s="616"/>
      <c r="CD19" s="603" t="s">
        <v>271</v>
      </c>
      <c r="CE19" s="604"/>
      <c r="CF19" s="604"/>
      <c r="CG19" s="604"/>
      <c r="CH19" s="604"/>
      <c r="CI19" s="604"/>
      <c r="CJ19" s="604"/>
      <c r="CK19" s="604"/>
      <c r="CL19" s="604"/>
      <c r="CM19" s="604"/>
      <c r="CN19" s="604"/>
      <c r="CO19" s="604"/>
      <c r="CP19" s="604"/>
      <c r="CQ19" s="605"/>
      <c r="CR19" s="606" t="s">
        <v>178</v>
      </c>
      <c r="CS19" s="607"/>
      <c r="CT19" s="607"/>
      <c r="CU19" s="607"/>
      <c r="CV19" s="607"/>
      <c r="CW19" s="607"/>
      <c r="CX19" s="607"/>
      <c r="CY19" s="608"/>
      <c r="CZ19" s="609" t="s">
        <v>178</v>
      </c>
      <c r="DA19" s="609"/>
      <c r="DB19" s="609"/>
      <c r="DC19" s="609"/>
      <c r="DD19" s="615" t="s">
        <v>178</v>
      </c>
      <c r="DE19" s="607"/>
      <c r="DF19" s="607"/>
      <c r="DG19" s="607"/>
      <c r="DH19" s="607"/>
      <c r="DI19" s="607"/>
      <c r="DJ19" s="607"/>
      <c r="DK19" s="607"/>
      <c r="DL19" s="607"/>
      <c r="DM19" s="607"/>
      <c r="DN19" s="607"/>
      <c r="DO19" s="607"/>
      <c r="DP19" s="608"/>
      <c r="DQ19" s="615" t="s">
        <v>178</v>
      </c>
      <c r="DR19" s="607"/>
      <c r="DS19" s="607"/>
      <c r="DT19" s="607"/>
      <c r="DU19" s="607"/>
      <c r="DV19" s="607"/>
      <c r="DW19" s="607"/>
      <c r="DX19" s="607"/>
      <c r="DY19" s="607"/>
      <c r="DZ19" s="607"/>
      <c r="EA19" s="607"/>
      <c r="EB19" s="607"/>
      <c r="EC19" s="616"/>
    </row>
    <row r="20" spans="2:133" ht="11.25" customHeight="1" x14ac:dyDescent="0.2">
      <c r="B20" s="603" t="s">
        <v>272</v>
      </c>
      <c r="C20" s="604"/>
      <c r="D20" s="604"/>
      <c r="E20" s="604"/>
      <c r="F20" s="604"/>
      <c r="G20" s="604"/>
      <c r="H20" s="604"/>
      <c r="I20" s="604"/>
      <c r="J20" s="604"/>
      <c r="K20" s="604"/>
      <c r="L20" s="604"/>
      <c r="M20" s="604"/>
      <c r="N20" s="604"/>
      <c r="O20" s="604"/>
      <c r="P20" s="604"/>
      <c r="Q20" s="605"/>
      <c r="R20" s="606">
        <v>768</v>
      </c>
      <c r="S20" s="607"/>
      <c r="T20" s="607"/>
      <c r="U20" s="607"/>
      <c r="V20" s="607"/>
      <c r="W20" s="607"/>
      <c r="X20" s="607"/>
      <c r="Y20" s="608"/>
      <c r="Z20" s="609">
        <v>0</v>
      </c>
      <c r="AA20" s="609"/>
      <c r="AB20" s="609"/>
      <c r="AC20" s="609"/>
      <c r="AD20" s="610">
        <v>768</v>
      </c>
      <c r="AE20" s="610"/>
      <c r="AF20" s="610"/>
      <c r="AG20" s="610"/>
      <c r="AH20" s="610"/>
      <c r="AI20" s="610"/>
      <c r="AJ20" s="610"/>
      <c r="AK20" s="610"/>
      <c r="AL20" s="611">
        <v>0</v>
      </c>
      <c r="AM20" s="612"/>
      <c r="AN20" s="612"/>
      <c r="AO20" s="613"/>
      <c r="AP20" s="603" t="s">
        <v>273</v>
      </c>
      <c r="AQ20" s="604"/>
      <c r="AR20" s="604"/>
      <c r="AS20" s="604"/>
      <c r="AT20" s="604"/>
      <c r="AU20" s="604"/>
      <c r="AV20" s="604"/>
      <c r="AW20" s="604"/>
      <c r="AX20" s="604"/>
      <c r="AY20" s="604"/>
      <c r="AZ20" s="604"/>
      <c r="BA20" s="604"/>
      <c r="BB20" s="604"/>
      <c r="BC20" s="604"/>
      <c r="BD20" s="604"/>
      <c r="BE20" s="604"/>
      <c r="BF20" s="605"/>
      <c r="BG20" s="606" t="s">
        <v>178</v>
      </c>
      <c r="BH20" s="607"/>
      <c r="BI20" s="607"/>
      <c r="BJ20" s="607"/>
      <c r="BK20" s="607"/>
      <c r="BL20" s="607"/>
      <c r="BM20" s="607"/>
      <c r="BN20" s="608"/>
      <c r="BO20" s="609" t="s">
        <v>178</v>
      </c>
      <c r="BP20" s="609"/>
      <c r="BQ20" s="609"/>
      <c r="BR20" s="609"/>
      <c r="BS20" s="615" t="s">
        <v>178</v>
      </c>
      <c r="BT20" s="607"/>
      <c r="BU20" s="607"/>
      <c r="BV20" s="607"/>
      <c r="BW20" s="607"/>
      <c r="BX20" s="607"/>
      <c r="BY20" s="607"/>
      <c r="BZ20" s="607"/>
      <c r="CA20" s="607"/>
      <c r="CB20" s="616"/>
      <c r="CD20" s="603" t="s">
        <v>274</v>
      </c>
      <c r="CE20" s="604"/>
      <c r="CF20" s="604"/>
      <c r="CG20" s="604"/>
      <c r="CH20" s="604"/>
      <c r="CI20" s="604"/>
      <c r="CJ20" s="604"/>
      <c r="CK20" s="604"/>
      <c r="CL20" s="604"/>
      <c r="CM20" s="604"/>
      <c r="CN20" s="604"/>
      <c r="CO20" s="604"/>
      <c r="CP20" s="604"/>
      <c r="CQ20" s="605"/>
      <c r="CR20" s="606">
        <v>5698611</v>
      </c>
      <c r="CS20" s="607"/>
      <c r="CT20" s="607"/>
      <c r="CU20" s="607"/>
      <c r="CV20" s="607"/>
      <c r="CW20" s="607"/>
      <c r="CX20" s="607"/>
      <c r="CY20" s="608"/>
      <c r="CZ20" s="609">
        <v>100</v>
      </c>
      <c r="DA20" s="609"/>
      <c r="DB20" s="609"/>
      <c r="DC20" s="609"/>
      <c r="DD20" s="615">
        <v>1448134</v>
      </c>
      <c r="DE20" s="607"/>
      <c r="DF20" s="607"/>
      <c r="DG20" s="607"/>
      <c r="DH20" s="607"/>
      <c r="DI20" s="607"/>
      <c r="DJ20" s="607"/>
      <c r="DK20" s="607"/>
      <c r="DL20" s="607"/>
      <c r="DM20" s="607"/>
      <c r="DN20" s="607"/>
      <c r="DO20" s="607"/>
      <c r="DP20" s="608"/>
      <c r="DQ20" s="615">
        <v>2510466</v>
      </c>
      <c r="DR20" s="607"/>
      <c r="DS20" s="607"/>
      <c r="DT20" s="607"/>
      <c r="DU20" s="607"/>
      <c r="DV20" s="607"/>
      <c r="DW20" s="607"/>
      <c r="DX20" s="607"/>
      <c r="DY20" s="607"/>
      <c r="DZ20" s="607"/>
      <c r="EA20" s="607"/>
      <c r="EB20" s="607"/>
      <c r="EC20" s="616"/>
    </row>
    <row r="21" spans="2:133" ht="11.25" customHeight="1" x14ac:dyDescent="0.2">
      <c r="B21" s="603" t="s">
        <v>275</v>
      </c>
      <c r="C21" s="604"/>
      <c r="D21" s="604"/>
      <c r="E21" s="604"/>
      <c r="F21" s="604"/>
      <c r="G21" s="604"/>
      <c r="H21" s="604"/>
      <c r="I21" s="604"/>
      <c r="J21" s="604"/>
      <c r="K21" s="604"/>
      <c r="L21" s="604"/>
      <c r="M21" s="604"/>
      <c r="N21" s="604"/>
      <c r="O21" s="604"/>
      <c r="P21" s="604"/>
      <c r="Q21" s="605"/>
      <c r="R21" s="606">
        <v>229</v>
      </c>
      <c r="S21" s="607"/>
      <c r="T21" s="607"/>
      <c r="U21" s="607"/>
      <c r="V21" s="607"/>
      <c r="W21" s="607"/>
      <c r="X21" s="607"/>
      <c r="Y21" s="608"/>
      <c r="Z21" s="609">
        <v>0</v>
      </c>
      <c r="AA21" s="609"/>
      <c r="AB21" s="609"/>
      <c r="AC21" s="609"/>
      <c r="AD21" s="610">
        <v>229</v>
      </c>
      <c r="AE21" s="610"/>
      <c r="AF21" s="610"/>
      <c r="AG21" s="610"/>
      <c r="AH21" s="610"/>
      <c r="AI21" s="610"/>
      <c r="AJ21" s="610"/>
      <c r="AK21" s="610"/>
      <c r="AL21" s="611">
        <v>0</v>
      </c>
      <c r="AM21" s="612"/>
      <c r="AN21" s="612"/>
      <c r="AO21" s="613"/>
      <c r="AP21" s="603" t="s">
        <v>276</v>
      </c>
      <c r="AQ21" s="619"/>
      <c r="AR21" s="619"/>
      <c r="AS21" s="619"/>
      <c r="AT21" s="619"/>
      <c r="AU21" s="619"/>
      <c r="AV21" s="619"/>
      <c r="AW21" s="619"/>
      <c r="AX21" s="619"/>
      <c r="AY21" s="619"/>
      <c r="AZ21" s="619"/>
      <c r="BA21" s="619"/>
      <c r="BB21" s="619"/>
      <c r="BC21" s="619"/>
      <c r="BD21" s="619"/>
      <c r="BE21" s="619"/>
      <c r="BF21" s="620"/>
      <c r="BG21" s="606" t="s">
        <v>178</v>
      </c>
      <c r="BH21" s="607"/>
      <c r="BI21" s="607"/>
      <c r="BJ21" s="607"/>
      <c r="BK21" s="607"/>
      <c r="BL21" s="607"/>
      <c r="BM21" s="607"/>
      <c r="BN21" s="608"/>
      <c r="BO21" s="609" t="s">
        <v>178</v>
      </c>
      <c r="BP21" s="609"/>
      <c r="BQ21" s="609"/>
      <c r="BR21" s="609"/>
      <c r="BS21" s="615" t="s">
        <v>178</v>
      </c>
      <c r="BT21" s="607"/>
      <c r="BU21" s="607"/>
      <c r="BV21" s="607"/>
      <c r="BW21" s="607"/>
      <c r="BX21" s="607"/>
      <c r="BY21" s="607"/>
      <c r="BZ21" s="607"/>
      <c r="CA21" s="607"/>
      <c r="CB21" s="616"/>
      <c r="CD21" s="624"/>
      <c r="CE21" s="625"/>
      <c r="CF21" s="625"/>
      <c r="CG21" s="625"/>
      <c r="CH21" s="625"/>
      <c r="CI21" s="625"/>
      <c r="CJ21" s="625"/>
      <c r="CK21" s="625"/>
      <c r="CL21" s="625"/>
      <c r="CM21" s="625"/>
      <c r="CN21" s="625"/>
      <c r="CO21" s="625"/>
      <c r="CP21" s="625"/>
      <c r="CQ21" s="626"/>
      <c r="CR21" s="627"/>
      <c r="CS21" s="622"/>
      <c r="CT21" s="622"/>
      <c r="CU21" s="622"/>
      <c r="CV21" s="622"/>
      <c r="CW21" s="622"/>
      <c r="CX21" s="622"/>
      <c r="CY21" s="628"/>
      <c r="CZ21" s="629"/>
      <c r="DA21" s="629"/>
      <c r="DB21" s="629"/>
      <c r="DC21" s="629"/>
      <c r="DD21" s="621"/>
      <c r="DE21" s="622"/>
      <c r="DF21" s="622"/>
      <c r="DG21" s="622"/>
      <c r="DH21" s="622"/>
      <c r="DI21" s="622"/>
      <c r="DJ21" s="622"/>
      <c r="DK21" s="622"/>
      <c r="DL21" s="622"/>
      <c r="DM21" s="622"/>
      <c r="DN21" s="622"/>
      <c r="DO21" s="622"/>
      <c r="DP21" s="628"/>
      <c r="DQ21" s="621"/>
      <c r="DR21" s="622"/>
      <c r="DS21" s="622"/>
      <c r="DT21" s="622"/>
      <c r="DU21" s="622"/>
      <c r="DV21" s="622"/>
      <c r="DW21" s="622"/>
      <c r="DX21" s="622"/>
      <c r="DY21" s="622"/>
      <c r="DZ21" s="622"/>
      <c r="EA21" s="622"/>
      <c r="EB21" s="622"/>
      <c r="EC21" s="623"/>
    </row>
    <row r="22" spans="2:133" ht="11.25" customHeight="1" x14ac:dyDescent="0.2">
      <c r="B22" s="603" t="s">
        <v>277</v>
      </c>
      <c r="C22" s="604"/>
      <c r="D22" s="604"/>
      <c r="E22" s="604"/>
      <c r="F22" s="604"/>
      <c r="G22" s="604"/>
      <c r="H22" s="604"/>
      <c r="I22" s="604"/>
      <c r="J22" s="604"/>
      <c r="K22" s="604"/>
      <c r="L22" s="604"/>
      <c r="M22" s="604"/>
      <c r="N22" s="604"/>
      <c r="O22" s="604"/>
      <c r="P22" s="604"/>
      <c r="Q22" s="605"/>
      <c r="R22" s="606">
        <v>1474854</v>
      </c>
      <c r="S22" s="607"/>
      <c r="T22" s="607"/>
      <c r="U22" s="607"/>
      <c r="V22" s="607"/>
      <c r="W22" s="607"/>
      <c r="X22" s="607"/>
      <c r="Y22" s="608"/>
      <c r="Z22" s="609">
        <v>24.5</v>
      </c>
      <c r="AA22" s="609"/>
      <c r="AB22" s="609"/>
      <c r="AC22" s="609"/>
      <c r="AD22" s="610">
        <v>1270318</v>
      </c>
      <c r="AE22" s="610"/>
      <c r="AF22" s="610"/>
      <c r="AG22" s="610"/>
      <c r="AH22" s="610"/>
      <c r="AI22" s="610"/>
      <c r="AJ22" s="610"/>
      <c r="AK22" s="610"/>
      <c r="AL22" s="611">
        <v>63.3</v>
      </c>
      <c r="AM22" s="612"/>
      <c r="AN22" s="612"/>
      <c r="AO22" s="613"/>
      <c r="AP22" s="603" t="s">
        <v>278</v>
      </c>
      <c r="AQ22" s="619"/>
      <c r="AR22" s="619"/>
      <c r="AS22" s="619"/>
      <c r="AT22" s="619"/>
      <c r="AU22" s="619"/>
      <c r="AV22" s="619"/>
      <c r="AW22" s="619"/>
      <c r="AX22" s="619"/>
      <c r="AY22" s="619"/>
      <c r="AZ22" s="619"/>
      <c r="BA22" s="619"/>
      <c r="BB22" s="619"/>
      <c r="BC22" s="619"/>
      <c r="BD22" s="619"/>
      <c r="BE22" s="619"/>
      <c r="BF22" s="620"/>
      <c r="BG22" s="606" t="s">
        <v>178</v>
      </c>
      <c r="BH22" s="607"/>
      <c r="BI22" s="607"/>
      <c r="BJ22" s="607"/>
      <c r="BK22" s="607"/>
      <c r="BL22" s="607"/>
      <c r="BM22" s="607"/>
      <c r="BN22" s="608"/>
      <c r="BO22" s="609" t="s">
        <v>178</v>
      </c>
      <c r="BP22" s="609"/>
      <c r="BQ22" s="609"/>
      <c r="BR22" s="609"/>
      <c r="BS22" s="615" t="s">
        <v>178</v>
      </c>
      <c r="BT22" s="607"/>
      <c r="BU22" s="607"/>
      <c r="BV22" s="607"/>
      <c r="BW22" s="607"/>
      <c r="BX22" s="607"/>
      <c r="BY22" s="607"/>
      <c r="BZ22" s="607"/>
      <c r="CA22" s="607"/>
      <c r="CB22" s="616"/>
      <c r="CD22" s="588" t="s">
        <v>279</v>
      </c>
      <c r="CE22" s="589"/>
      <c r="CF22" s="589"/>
      <c r="CG22" s="589"/>
      <c r="CH22" s="589"/>
      <c r="CI22" s="589"/>
      <c r="CJ22" s="589"/>
      <c r="CK22" s="589"/>
      <c r="CL22" s="589"/>
      <c r="CM22" s="589"/>
      <c r="CN22" s="589"/>
      <c r="CO22" s="589"/>
      <c r="CP22" s="589"/>
      <c r="CQ22" s="589"/>
      <c r="CR22" s="589"/>
      <c r="CS22" s="589"/>
      <c r="CT22" s="589"/>
      <c r="CU22" s="589"/>
      <c r="CV22" s="589"/>
      <c r="CW22" s="589"/>
      <c r="CX22" s="589"/>
      <c r="CY22" s="589"/>
      <c r="CZ22" s="589"/>
      <c r="DA22" s="589"/>
      <c r="DB22" s="589"/>
      <c r="DC22" s="589"/>
      <c r="DD22" s="589"/>
      <c r="DE22" s="589"/>
      <c r="DF22" s="589"/>
      <c r="DG22" s="589"/>
      <c r="DH22" s="589"/>
      <c r="DI22" s="589"/>
      <c r="DJ22" s="589"/>
      <c r="DK22" s="589"/>
      <c r="DL22" s="589"/>
      <c r="DM22" s="589"/>
      <c r="DN22" s="589"/>
      <c r="DO22" s="589"/>
      <c r="DP22" s="589"/>
      <c r="DQ22" s="589"/>
      <c r="DR22" s="589"/>
      <c r="DS22" s="589"/>
      <c r="DT22" s="589"/>
      <c r="DU22" s="589"/>
      <c r="DV22" s="589"/>
      <c r="DW22" s="589"/>
      <c r="DX22" s="589"/>
      <c r="DY22" s="589"/>
      <c r="DZ22" s="589"/>
      <c r="EA22" s="589"/>
      <c r="EB22" s="589"/>
      <c r="EC22" s="590"/>
    </row>
    <row r="23" spans="2:133" ht="11.25" customHeight="1" x14ac:dyDescent="0.2">
      <c r="B23" s="603" t="s">
        <v>280</v>
      </c>
      <c r="C23" s="604"/>
      <c r="D23" s="604"/>
      <c r="E23" s="604"/>
      <c r="F23" s="604"/>
      <c r="G23" s="604"/>
      <c r="H23" s="604"/>
      <c r="I23" s="604"/>
      <c r="J23" s="604"/>
      <c r="K23" s="604"/>
      <c r="L23" s="604"/>
      <c r="M23" s="604"/>
      <c r="N23" s="604"/>
      <c r="O23" s="604"/>
      <c r="P23" s="604"/>
      <c r="Q23" s="605"/>
      <c r="R23" s="606">
        <v>1270318</v>
      </c>
      <c r="S23" s="607"/>
      <c r="T23" s="607"/>
      <c r="U23" s="607"/>
      <c r="V23" s="607"/>
      <c r="W23" s="607"/>
      <c r="X23" s="607"/>
      <c r="Y23" s="608"/>
      <c r="Z23" s="609">
        <v>21.1</v>
      </c>
      <c r="AA23" s="609"/>
      <c r="AB23" s="609"/>
      <c r="AC23" s="609"/>
      <c r="AD23" s="610">
        <v>1270318</v>
      </c>
      <c r="AE23" s="610"/>
      <c r="AF23" s="610"/>
      <c r="AG23" s="610"/>
      <c r="AH23" s="610"/>
      <c r="AI23" s="610"/>
      <c r="AJ23" s="610"/>
      <c r="AK23" s="610"/>
      <c r="AL23" s="611">
        <v>63.3</v>
      </c>
      <c r="AM23" s="612"/>
      <c r="AN23" s="612"/>
      <c r="AO23" s="613"/>
      <c r="AP23" s="603" t="s">
        <v>281</v>
      </c>
      <c r="AQ23" s="619"/>
      <c r="AR23" s="619"/>
      <c r="AS23" s="619"/>
      <c r="AT23" s="619"/>
      <c r="AU23" s="619"/>
      <c r="AV23" s="619"/>
      <c r="AW23" s="619"/>
      <c r="AX23" s="619"/>
      <c r="AY23" s="619"/>
      <c r="AZ23" s="619"/>
      <c r="BA23" s="619"/>
      <c r="BB23" s="619"/>
      <c r="BC23" s="619"/>
      <c r="BD23" s="619"/>
      <c r="BE23" s="619"/>
      <c r="BF23" s="620"/>
      <c r="BG23" s="606" t="s">
        <v>178</v>
      </c>
      <c r="BH23" s="607"/>
      <c r="BI23" s="607"/>
      <c r="BJ23" s="607"/>
      <c r="BK23" s="607"/>
      <c r="BL23" s="607"/>
      <c r="BM23" s="607"/>
      <c r="BN23" s="608"/>
      <c r="BO23" s="609" t="s">
        <v>178</v>
      </c>
      <c r="BP23" s="609"/>
      <c r="BQ23" s="609"/>
      <c r="BR23" s="609"/>
      <c r="BS23" s="615" t="s">
        <v>178</v>
      </c>
      <c r="BT23" s="607"/>
      <c r="BU23" s="607"/>
      <c r="BV23" s="607"/>
      <c r="BW23" s="607"/>
      <c r="BX23" s="607"/>
      <c r="BY23" s="607"/>
      <c r="BZ23" s="607"/>
      <c r="CA23" s="607"/>
      <c r="CB23" s="616"/>
      <c r="CD23" s="588" t="s">
        <v>221</v>
      </c>
      <c r="CE23" s="589"/>
      <c r="CF23" s="589"/>
      <c r="CG23" s="589"/>
      <c r="CH23" s="589"/>
      <c r="CI23" s="589"/>
      <c r="CJ23" s="589"/>
      <c r="CK23" s="589"/>
      <c r="CL23" s="589"/>
      <c r="CM23" s="589"/>
      <c r="CN23" s="589"/>
      <c r="CO23" s="589"/>
      <c r="CP23" s="589"/>
      <c r="CQ23" s="590"/>
      <c r="CR23" s="588" t="s">
        <v>282</v>
      </c>
      <c r="CS23" s="589"/>
      <c r="CT23" s="589"/>
      <c r="CU23" s="589"/>
      <c r="CV23" s="589"/>
      <c r="CW23" s="589"/>
      <c r="CX23" s="589"/>
      <c r="CY23" s="590"/>
      <c r="CZ23" s="588" t="s">
        <v>283</v>
      </c>
      <c r="DA23" s="589"/>
      <c r="DB23" s="589"/>
      <c r="DC23" s="590"/>
      <c r="DD23" s="588" t="s">
        <v>284</v>
      </c>
      <c r="DE23" s="589"/>
      <c r="DF23" s="589"/>
      <c r="DG23" s="589"/>
      <c r="DH23" s="589"/>
      <c r="DI23" s="589"/>
      <c r="DJ23" s="589"/>
      <c r="DK23" s="590"/>
      <c r="DL23" s="630" t="s">
        <v>285</v>
      </c>
      <c r="DM23" s="631"/>
      <c r="DN23" s="631"/>
      <c r="DO23" s="631"/>
      <c r="DP23" s="631"/>
      <c r="DQ23" s="631"/>
      <c r="DR23" s="631"/>
      <c r="DS23" s="631"/>
      <c r="DT23" s="631"/>
      <c r="DU23" s="631"/>
      <c r="DV23" s="632"/>
      <c r="DW23" s="588" t="s">
        <v>286</v>
      </c>
      <c r="DX23" s="589"/>
      <c r="DY23" s="589"/>
      <c r="DZ23" s="589"/>
      <c r="EA23" s="589"/>
      <c r="EB23" s="589"/>
      <c r="EC23" s="590"/>
    </row>
    <row r="24" spans="2:133" ht="11.25" customHeight="1" x14ac:dyDescent="0.2">
      <c r="B24" s="603" t="s">
        <v>287</v>
      </c>
      <c r="C24" s="604"/>
      <c r="D24" s="604"/>
      <c r="E24" s="604"/>
      <c r="F24" s="604"/>
      <c r="G24" s="604"/>
      <c r="H24" s="604"/>
      <c r="I24" s="604"/>
      <c r="J24" s="604"/>
      <c r="K24" s="604"/>
      <c r="L24" s="604"/>
      <c r="M24" s="604"/>
      <c r="N24" s="604"/>
      <c r="O24" s="604"/>
      <c r="P24" s="604"/>
      <c r="Q24" s="605"/>
      <c r="R24" s="606">
        <v>204536</v>
      </c>
      <c r="S24" s="607"/>
      <c r="T24" s="607"/>
      <c r="U24" s="607"/>
      <c r="V24" s="607"/>
      <c r="W24" s="607"/>
      <c r="X24" s="607"/>
      <c r="Y24" s="608"/>
      <c r="Z24" s="609">
        <v>3.4</v>
      </c>
      <c r="AA24" s="609"/>
      <c r="AB24" s="609"/>
      <c r="AC24" s="609"/>
      <c r="AD24" s="610" t="s">
        <v>178</v>
      </c>
      <c r="AE24" s="610"/>
      <c r="AF24" s="610"/>
      <c r="AG24" s="610"/>
      <c r="AH24" s="610"/>
      <c r="AI24" s="610"/>
      <c r="AJ24" s="610"/>
      <c r="AK24" s="610"/>
      <c r="AL24" s="611" t="s">
        <v>178</v>
      </c>
      <c r="AM24" s="612"/>
      <c r="AN24" s="612"/>
      <c r="AO24" s="613"/>
      <c r="AP24" s="603" t="s">
        <v>288</v>
      </c>
      <c r="AQ24" s="619"/>
      <c r="AR24" s="619"/>
      <c r="AS24" s="619"/>
      <c r="AT24" s="619"/>
      <c r="AU24" s="619"/>
      <c r="AV24" s="619"/>
      <c r="AW24" s="619"/>
      <c r="AX24" s="619"/>
      <c r="AY24" s="619"/>
      <c r="AZ24" s="619"/>
      <c r="BA24" s="619"/>
      <c r="BB24" s="619"/>
      <c r="BC24" s="619"/>
      <c r="BD24" s="619"/>
      <c r="BE24" s="619"/>
      <c r="BF24" s="620"/>
      <c r="BG24" s="606" t="s">
        <v>178</v>
      </c>
      <c r="BH24" s="607"/>
      <c r="BI24" s="607"/>
      <c r="BJ24" s="607"/>
      <c r="BK24" s="607"/>
      <c r="BL24" s="607"/>
      <c r="BM24" s="607"/>
      <c r="BN24" s="608"/>
      <c r="BO24" s="609" t="s">
        <v>178</v>
      </c>
      <c r="BP24" s="609"/>
      <c r="BQ24" s="609"/>
      <c r="BR24" s="609"/>
      <c r="BS24" s="615" t="s">
        <v>178</v>
      </c>
      <c r="BT24" s="607"/>
      <c r="BU24" s="607"/>
      <c r="BV24" s="607"/>
      <c r="BW24" s="607"/>
      <c r="BX24" s="607"/>
      <c r="BY24" s="607"/>
      <c r="BZ24" s="607"/>
      <c r="CA24" s="607"/>
      <c r="CB24" s="616"/>
      <c r="CD24" s="592" t="s">
        <v>289</v>
      </c>
      <c r="CE24" s="593"/>
      <c r="CF24" s="593"/>
      <c r="CG24" s="593"/>
      <c r="CH24" s="593"/>
      <c r="CI24" s="593"/>
      <c r="CJ24" s="593"/>
      <c r="CK24" s="593"/>
      <c r="CL24" s="593"/>
      <c r="CM24" s="593"/>
      <c r="CN24" s="593"/>
      <c r="CO24" s="593"/>
      <c r="CP24" s="593"/>
      <c r="CQ24" s="594"/>
      <c r="CR24" s="595">
        <v>1322468</v>
      </c>
      <c r="CS24" s="596"/>
      <c r="CT24" s="596"/>
      <c r="CU24" s="596"/>
      <c r="CV24" s="596"/>
      <c r="CW24" s="596"/>
      <c r="CX24" s="596"/>
      <c r="CY24" s="597"/>
      <c r="CZ24" s="600">
        <v>23.2</v>
      </c>
      <c r="DA24" s="601"/>
      <c r="DB24" s="601"/>
      <c r="DC24" s="617"/>
      <c r="DD24" s="638">
        <v>948713</v>
      </c>
      <c r="DE24" s="596"/>
      <c r="DF24" s="596"/>
      <c r="DG24" s="596"/>
      <c r="DH24" s="596"/>
      <c r="DI24" s="596"/>
      <c r="DJ24" s="596"/>
      <c r="DK24" s="597"/>
      <c r="DL24" s="638">
        <v>891815</v>
      </c>
      <c r="DM24" s="596"/>
      <c r="DN24" s="596"/>
      <c r="DO24" s="596"/>
      <c r="DP24" s="596"/>
      <c r="DQ24" s="596"/>
      <c r="DR24" s="596"/>
      <c r="DS24" s="596"/>
      <c r="DT24" s="596"/>
      <c r="DU24" s="596"/>
      <c r="DV24" s="597"/>
      <c r="DW24" s="600">
        <v>43.2</v>
      </c>
      <c r="DX24" s="601"/>
      <c r="DY24" s="601"/>
      <c r="DZ24" s="601"/>
      <c r="EA24" s="601"/>
      <c r="EB24" s="601"/>
      <c r="EC24" s="602"/>
    </row>
    <row r="25" spans="2:133" ht="11.25" customHeight="1" x14ac:dyDescent="0.2">
      <c r="B25" s="603" t="s">
        <v>290</v>
      </c>
      <c r="C25" s="604"/>
      <c r="D25" s="604"/>
      <c r="E25" s="604"/>
      <c r="F25" s="604"/>
      <c r="G25" s="604"/>
      <c r="H25" s="604"/>
      <c r="I25" s="604"/>
      <c r="J25" s="604"/>
      <c r="K25" s="604"/>
      <c r="L25" s="604"/>
      <c r="M25" s="604"/>
      <c r="N25" s="604"/>
      <c r="O25" s="604"/>
      <c r="P25" s="604"/>
      <c r="Q25" s="605"/>
      <c r="R25" s="606" t="s">
        <v>178</v>
      </c>
      <c r="S25" s="607"/>
      <c r="T25" s="607"/>
      <c r="U25" s="607"/>
      <c r="V25" s="607"/>
      <c r="W25" s="607"/>
      <c r="X25" s="607"/>
      <c r="Y25" s="608"/>
      <c r="Z25" s="609" t="s">
        <v>178</v>
      </c>
      <c r="AA25" s="609"/>
      <c r="AB25" s="609"/>
      <c r="AC25" s="609"/>
      <c r="AD25" s="610" t="s">
        <v>178</v>
      </c>
      <c r="AE25" s="610"/>
      <c r="AF25" s="610"/>
      <c r="AG25" s="610"/>
      <c r="AH25" s="610"/>
      <c r="AI25" s="610"/>
      <c r="AJ25" s="610"/>
      <c r="AK25" s="610"/>
      <c r="AL25" s="611" t="s">
        <v>178</v>
      </c>
      <c r="AM25" s="612"/>
      <c r="AN25" s="612"/>
      <c r="AO25" s="613"/>
      <c r="AP25" s="603" t="s">
        <v>291</v>
      </c>
      <c r="AQ25" s="619"/>
      <c r="AR25" s="619"/>
      <c r="AS25" s="619"/>
      <c r="AT25" s="619"/>
      <c r="AU25" s="619"/>
      <c r="AV25" s="619"/>
      <c r="AW25" s="619"/>
      <c r="AX25" s="619"/>
      <c r="AY25" s="619"/>
      <c r="AZ25" s="619"/>
      <c r="BA25" s="619"/>
      <c r="BB25" s="619"/>
      <c r="BC25" s="619"/>
      <c r="BD25" s="619"/>
      <c r="BE25" s="619"/>
      <c r="BF25" s="620"/>
      <c r="BG25" s="606" t="s">
        <v>178</v>
      </c>
      <c r="BH25" s="607"/>
      <c r="BI25" s="607"/>
      <c r="BJ25" s="607"/>
      <c r="BK25" s="607"/>
      <c r="BL25" s="607"/>
      <c r="BM25" s="607"/>
      <c r="BN25" s="608"/>
      <c r="BO25" s="609" t="s">
        <v>178</v>
      </c>
      <c r="BP25" s="609"/>
      <c r="BQ25" s="609"/>
      <c r="BR25" s="609"/>
      <c r="BS25" s="615" t="s">
        <v>178</v>
      </c>
      <c r="BT25" s="607"/>
      <c r="BU25" s="607"/>
      <c r="BV25" s="607"/>
      <c r="BW25" s="607"/>
      <c r="BX25" s="607"/>
      <c r="BY25" s="607"/>
      <c r="BZ25" s="607"/>
      <c r="CA25" s="607"/>
      <c r="CB25" s="616"/>
      <c r="CD25" s="603" t="s">
        <v>292</v>
      </c>
      <c r="CE25" s="604"/>
      <c r="CF25" s="604"/>
      <c r="CG25" s="604"/>
      <c r="CH25" s="604"/>
      <c r="CI25" s="604"/>
      <c r="CJ25" s="604"/>
      <c r="CK25" s="604"/>
      <c r="CL25" s="604"/>
      <c r="CM25" s="604"/>
      <c r="CN25" s="604"/>
      <c r="CO25" s="604"/>
      <c r="CP25" s="604"/>
      <c r="CQ25" s="605"/>
      <c r="CR25" s="606">
        <v>1017507</v>
      </c>
      <c r="CS25" s="635"/>
      <c r="CT25" s="635"/>
      <c r="CU25" s="635"/>
      <c r="CV25" s="635"/>
      <c r="CW25" s="635"/>
      <c r="CX25" s="635"/>
      <c r="CY25" s="636"/>
      <c r="CZ25" s="611">
        <v>17.899999999999999</v>
      </c>
      <c r="DA25" s="633"/>
      <c r="DB25" s="633"/>
      <c r="DC25" s="637"/>
      <c r="DD25" s="615">
        <v>698899</v>
      </c>
      <c r="DE25" s="635"/>
      <c r="DF25" s="635"/>
      <c r="DG25" s="635"/>
      <c r="DH25" s="635"/>
      <c r="DI25" s="635"/>
      <c r="DJ25" s="635"/>
      <c r="DK25" s="636"/>
      <c r="DL25" s="615">
        <v>642001</v>
      </c>
      <c r="DM25" s="635"/>
      <c r="DN25" s="635"/>
      <c r="DO25" s="635"/>
      <c r="DP25" s="635"/>
      <c r="DQ25" s="635"/>
      <c r="DR25" s="635"/>
      <c r="DS25" s="635"/>
      <c r="DT25" s="635"/>
      <c r="DU25" s="635"/>
      <c r="DV25" s="636"/>
      <c r="DW25" s="611">
        <v>31.1</v>
      </c>
      <c r="DX25" s="633"/>
      <c r="DY25" s="633"/>
      <c r="DZ25" s="633"/>
      <c r="EA25" s="633"/>
      <c r="EB25" s="633"/>
      <c r="EC25" s="634"/>
    </row>
    <row r="26" spans="2:133" ht="11.25" customHeight="1" x14ac:dyDescent="0.2">
      <c r="B26" s="603" t="s">
        <v>293</v>
      </c>
      <c r="C26" s="604"/>
      <c r="D26" s="604"/>
      <c r="E26" s="604"/>
      <c r="F26" s="604"/>
      <c r="G26" s="604"/>
      <c r="H26" s="604"/>
      <c r="I26" s="604"/>
      <c r="J26" s="604"/>
      <c r="K26" s="604"/>
      <c r="L26" s="604"/>
      <c r="M26" s="604"/>
      <c r="N26" s="604"/>
      <c r="O26" s="604"/>
      <c r="P26" s="604"/>
      <c r="Q26" s="605"/>
      <c r="R26" s="606">
        <v>2067845</v>
      </c>
      <c r="S26" s="607"/>
      <c r="T26" s="607"/>
      <c r="U26" s="607"/>
      <c r="V26" s="607"/>
      <c r="W26" s="607"/>
      <c r="X26" s="607"/>
      <c r="Y26" s="608"/>
      <c r="Z26" s="609">
        <v>34.4</v>
      </c>
      <c r="AA26" s="609"/>
      <c r="AB26" s="609"/>
      <c r="AC26" s="609"/>
      <c r="AD26" s="610">
        <v>1863309</v>
      </c>
      <c r="AE26" s="610"/>
      <c r="AF26" s="610"/>
      <c r="AG26" s="610"/>
      <c r="AH26" s="610"/>
      <c r="AI26" s="610"/>
      <c r="AJ26" s="610"/>
      <c r="AK26" s="610"/>
      <c r="AL26" s="611">
        <v>92.9</v>
      </c>
      <c r="AM26" s="612"/>
      <c r="AN26" s="612"/>
      <c r="AO26" s="613"/>
      <c r="AP26" s="603" t="s">
        <v>294</v>
      </c>
      <c r="AQ26" s="619"/>
      <c r="AR26" s="619"/>
      <c r="AS26" s="619"/>
      <c r="AT26" s="619"/>
      <c r="AU26" s="619"/>
      <c r="AV26" s="619"/>
      <c r="AW26" s="619"/>
      <c r="AX26" s="619"/>
      <c r="AY26" s="619"/>
      <c r="AZ26" s="619"/>
      <c r="BA26" s="619"/>
      <c r="BB26" s="619"/>
      <c r="BC26" s="619"/>
      <c r="BD26" s="619"/>
      <c r="BE26" s="619"/>
      <c r="BF26" s="620"/>
      <c r="BG26" s="606" t="s">
        <v>178</v>
      </c>
      <c r="BH26" s="607"/>
      <c r="BI26" s="607"/>
      <c r="BJ26" s="607"/>
      <c r="BK26" s="607"/>
      <c r="BL26" s="607"/>
      <c r="BM26" s="607"/>
      <c r="BN26" s="608"/>
      <c r="BO26" s="609" t="s">
        <v>178</v>
      </c>
      <c r="BP26" s="609"/>
      <c r="BQ26" s="609"/>
      <c r="BR26" s="609"/>
      <c r="BS26" s="615" t="s">
        <v>178</v>
      </c>
      <c r="BT26" s="607"/>
      <c r="BU26" s="607"/>
      <c r="BV26" s="607"/>
      <c r="BW26" s="607"/>
      <c r="BX26" s="607"/>
      <c r="BY26" s="607"/>
      <c r="BZ26" s="607"/>
      <c r="CA26" s="607"/>
      <c r="CB26" s="616"/>
      <c r="CD26" s="603" t="s">
        <v>295</v>
      </c>
      <c r="CE26" s="604"/>
      <c r="CF26" s="604"/>
      <c r="CG26" s="604"/>
      <c r="CH26" s="604"/>
      <c r="CI26" s="604"/>
      <c r="CJ26" s="604"/>
      <c r="CK26" s="604"/>
      <c r="CL26" s="604"/>
      <c r="CM26" s="604"/>
      <c r="CN26" s="604"/>
      <c r="CO26" s="604"/>
      <c r="CP26" s="604"/>
      <c r="CQ26" s="605"/>
      <c r="CR26" s="606">
        <v>724501</v>
      </c>
      <c r="CS26" s="607"/>
      <c r="CT26" s="607"/>
      <c r="CU26" s="607"/>
      <c r="CV26" s="607"/>
      <c r="CW26" s="607"/>
      <c r="CX26" s="607"/>
      <c r="CY26" s="608"/>
      <c r="CZ26" s="611">
        <v>12.7</v>
      </c>
      <c r="DA26" s="633"/>
      <c r="DB26" s="633"/>
      <c r="DC26" s="637"/>
      <c r="DD26" s="615">
        <v>420374</v>
      </c>
      <c r="DE26" s="607"/>
      <c r="DF26" s="607"/>
      <c r="DG26" s="607"/>
      <c r="DH26" s="607"/>
      <c r="DI26" s="607"/>
      <c r="DJ26" s="607"/>
      <c r="DK26" s="608"/>
      <c r="DL26" s="615" t="s">
        <v>178</v>
      </c>
      <c r="DM26" s="607"/>
      <c r="DN26" s="607"/>
      <c r="DO26" s="607"/>
      <c r="DP26" s="607"/>
      <c r="DQ26" s="607"/>
      <c r="DR26" s="607"/>
      <c r="DS26" s="607"/>
      <c r="DT26" s="607"/>
      <c r="DU26" s="607"/>
      <c r="DV26" s="608"/>
      <c r="DW26" s="611" t="s">
        <v>178</v>
      </c>
      <c r="DX26" s="633"/>
      <c r="DY26" s="633"/>
      <c r="DZ26" s="633"/>
      <c r="EA26" s="633"/>
      <c r="EB26" s="633"/>
      <c r="EC26" s="634"/>
    </row>
    <row r="27" spans="2:133" ht="11.25" customHeight="1" x14ac:dyDescent="0.2">
      <c r="B27" s="603" t="s">
        <v>296</v>
      </c>
      <c r="C27" s="604"/>
      <c r="D27" s="604"/>
      <c r="E27" s="604"/>
      <c r="F27" s="604"/>
      <c r="G27" s="604"/>
      <c r="H27" s="604"/>
      <c r="I27" s="604"/>
      <c r="J27" s="604"/>
      <c r="K27" s="604"/>
      <c r="L27" s="604"/>
      <c r="M27" s="604"/>
      <c r="N27" s="604"/>
      <c r="O27" s="604"/>
      <c r="P27" s="604"/>
      <c r="Q27" s="605"/>
      <c r="R27" s="606" t="s">
        <v>178</v>
      </c>
      <c r="S27" s="607"/>
      <c r="T27" s="607"/>
      <c r="U27" s="607"/>
      <c r="V27" s="607"/>
      <c r="W27" s="607"/>
      <c r="X27" s="607"/>
      <c r="Y27" s="608"/>
      <c r="Z27" s="609" t="s">
        <v>178</v>
      </c>
      <c r="AA27" s="609"/>
      <c r="AB27" s="609"/>
      <c r="AC27" s="609"/>
      <c r="AD27" s="610" t="s">
        <v>178</v>
      </c>
      <c r="AE27" s="610"/>
      <c r="AF27" s="610"/>
      <c r="AG27" s="610"/>
      <c r="AH27" s="610"/>
      <c r="AI27" s="610"/>
      <c r="AJ27" s="610"/>
      <c r="AK27" s="610"/>
      <c r="AL27" s="611" t="s">
        <v>178</v>
      </c>
      <c r="AM27" s="612"/>
      <c r="AN27" s="612"/>
      <c r="AO27" s="613"/>
      <c r="AP27" s="603" t="s">
        <v>297</v>
      </c>
      <c r="AQ27" s="604"/>
      <c r="AR27" s="604"/>
      <c r="AS27" s="604"/>
      <c r="AT27" s="604"/>
      <c r="AU27" s="604"/>
      <c r="AV27" s="604"/>
      <c r="AW27" s="604"/>
      <c r="AX27" s="604"/>
      <c r="AY27" s="604"/>
      <c r="AZ27" s="604"/>
      <c r="BA27" s="604"/>
      <c r="BB27" s="604"/>
      <c r="BC27" s="604"/>
      <c r="BD27" s="604"/>
      <c r="BE27" s="604"/>
      <c r="BF27" s="605"/>
      <c r="BG27" s="606">
        <v>500773</v>
      </c>
      <c r="BH27" s="607"/>
      <c r="BI27" s="607"/>
      <c r="BJ27" s="607"/>
      <c r="BK27" s="607"/>
      <c r="BL27" s="607"/>
      <c r="BM27" s="607"/>
      <c r="BN27" s="608"/>
      <c r="BO27" s="609">
        <v>100</v>
      </c>
      <c r="BP27" s="609"/>
      <c r="BQ27" s="609"/>
      <c r="BR27" s="609"/>
      <c r="BS27" s="615" t="s">
        <v>178</v>
      </c>
      <c r="BT27" s="607"/>
      <c r="BU27" s="607"/>
      <c r="BV27" s="607"/>
      <c r="BW27" s="607"/>
      <c r="BX27" s="607"/>
      <c r="BY27" s="607"/>
      <c r="BZ27" s="607"/>
      <c r="CA27" s="607"/>
      <c r="CB27" s="616"/>
      <c r="CD27" s="603" t="s">
        <v>298</v>
      </c>
      <c r="CE27" s="604"/>
      <c r="CF27" s="604"/>
      <c r="CG27" s="604"/>
      <c r="CH27" s="604"/>
      <c r="CI27" s="604"/>
      <c r="CJ27" s="604"/>
      <c r="CK27" s="604"/>
      <c r="CL27" s="604"/>
      <c r="CM27" s="604"/>
      <c r="CN27" s="604"/>
      <c r="CO27" s="604"/>
      <c r="CP27" s="604"/>
      <c r="CQ27" s="605"/>
      <c r="CR27" s="606">
        <v>81845</v>
      </c>
      <c r="CS27" s="635"/>
      <c r="CT27" s="635"/>
      <c r="CU27" s="635"/>
      <c r="CV27" s="635"/>
      <c r="CW27" s="635"/>
      <c r="CX27" s="635"/>
      <c r="CY27" s="636"/>
      <c r="CZ27" s="611">
        <v>1.4</v>
      </c>
      <c r="DA27" s="633"/>
      <c r="DB27" s="633"/>
      <c r="DC27" s="637"/>
      <c r="DD27" s="615">
        <v>26698</v>
      </c>
      <c r="DE27" s="635"/>
      <c r="DF27" s="635"/>
      <c r="DG27" s="635"/>
      <c r="DH27" s="635"/>
      <c r="DI27" s="635"/>
      <c r="DJ27" s="635"/>
      <c r="DK27" s="636"/>
      <c r="DL27" s="615">
        <v>26698</v>
      </c>
      <c r="DM27" s="635"/>
      <c r="DN27" s="635"/>
      <c r="DO27" s="635"/>
      <c r="DP27" s="635"/>
      <c r="DQ27" s="635"/>
      <c r="DR27" s="635"/>
      <c r="DS27" s="635"/>
      <c r="DT27" s="635"/>
      <c r="DU27" s="635"/>
      <c r="DV27" s="636"/>
      <c r="DW27" s="611">
        <v>1.3</v>
      </c>
      <c r="DX27" s="633"/>
      <c r="DY27" s="633"/>
      <c r="DZ27" s="633"/>
      <c r="EA27" s="633"/>
      <c r="EB27" s="633"/>
      <c r="EC27" s="634"/>
    </row>
    <row r="28" spans="2:133" ht="11.25" customHeight="1" x14ac:dyDescent="0.2">
      <c r="B28" s="603" t="s">
        <v>299</v>
      </c>
      <c r="C28" s="604"/>
      <c r="D28" s="604"/>
      <c r="E28" s="604"/>
      <c r="F28" s="604"/>
      <c r="G28" s="604"/>
      <c r="H28" s="604"/>
      <c r="I28" s="604"/>
      <c r="J28" s="604"/>
      <c r="K28" s="604"/>
      <c r="L28" s="604"/>
      <c r="M28" s="604"/>
      <c r="N28" s="604"/>
      <c r="O28" s="604"/>
      <c r="P28" s="604"/>
      <c r="Q28" s="605"/>
      <c r="R28" s="606">
        <v>8459</v>
      </c>
      <c r="S28" s="607"/>
      <c r="T28" s="607"/>
      <c r="U28" s="607"/>
      <c r="V28" s="607"/>
      <c r="W28" s="607"/>
      <c r="X28" s="607"/>
      <c r="Y28" s="608"/>
      <c r="Z28" s="609">
        <v>0.1</v>
      </c>
      <c r="AA28" s="609"/>
      <c r="AB28" s="609"/>
      <c r="AC28" s="609"/>
      <c r="AD28" s="610" t="s">
        <v>178</v>
      </c>
      <c r="AE28" s="610"/>
      <c r="AF28" s="610"/>
      <c r="AG28" s="610"/>
      <c r="AH28" s="610"/>
      <c r="AI28" s="610"/>
      <c r="AJ28" s="610"/>
      <c r="AK28" s="610"/>
      <c r="AL28" s="611" t="s">
        <v>178</v>
      </c>
      <c r="AM28" s="612"/>
      <c r="AN28" s="612"/>
      <c r="AO28" s="613"/>
      <c r="AP28" s="603"/>
      <c r="AQ28" s="604"/>
      <c r="AR28" s="604"/>
      <c r="AS28" s="604"/>
      <c r="AT28" s="604"/>
      <c r="AU28" s="604"/>
      <c r="AV28" s="604"/>
      <c r="AW28" s="604"/>
      <c r="AX28" s="604"/>
      <c r="AY28" s="604"/>
      <c r="AZ28" s="604"/>
      <c r="BA28" s="604"/>
      <c r="BB28" s="604"/>
      <c r="BC28" s="604"/>
      <c r="BD28" s="604"/>
      <c r="BE28" s="604"/>
      <c r="BF28" s="605"/>
      <c r="BG28" s="606"/>
      <c r="BH28" s="607"/>
      <c r="BI28" s="607"/>
      <c r="BJ28" s="607"/>
      <c r="BK28" s="607"/>
      <c r="BL28" s="607"/>
      <c r="BM28" s="607"/>
      <c r="BN28" s="608"/>
      <c r="BO28" s="609"/>
      <c r="BP28" s="609"/>
      <c r="BQ28" s="609"/>
      <c r="BR28" s="609"/>
      <c r="BS28" s="615"/>
      <c r="BT28" s="607"/>
      <c r="BU28" s="607"/>
      <c r="BV28" s="607"/>
      <c r="BW28" s="607"/>
      <c r="BX28" s="607"/>
      <c r="BY28" s="607"/>
      <c r="BZ28" s="607"/>
      <c r="CA28" s="607"/>
      <c r="CB28" s="616"/>
      <c r="CD28" s="603" t="s">
        <v>300</v>
      </c>
      <c r="CE28" s="604"/>
      <c r="CF28" s="604"/>
      <c r="CG28" s="604"/>
      <c r="CH28" s="604"/>
      <c r="CI28" s="604"/>
      <c r="CJ28" s="604"/>
      <c r="CK28" s="604"/>
      <c r="CL28" s="604"/>
      <c r="CM28" s="604"/>
      <c r="CN28" s="604"/>
      <c r="CO28" s="604"/>
      <c r="CP28" s="604"/>
      <c r="CQ28" s="605"/>
      <c r="CR28" s="606">
        <v>223116</v>
      </c>
      <c r="CS28" s="607"/>
      <c r="CT28" s="607"/>
      <c r="CU28" s="607"/>
      <c r="CV28" s="607"/>
      <c r="CW28" s="607"/>
      <c r="CX28" s="607"/>
      <c r="CY28" s="608"/>
      <c r="CZ28" s="611">
        <v>3.9</v>
      </c>
      <c r="DA28" s="633"/>
      <c r="DB28" s="633"/>
      <c r="DC28" s="637"/>
      <c r="DD28" s="615">
        <v>223116</v>
      </c>
      <c r="DE28" s="607"/>
      <c r="DF28" s="607"/>
      <c r="DG28" s="607"/>
      <c r="DH28" s="607"/>
      <c r="DI28" s="607"/>
      <c r="DJ28" s="607"/>
      <c r="DK28" s="608"/>
      <c r="DL28" s="615">
        <v>223116</v>
      </c>
      <c r="DM28" s="607"/>
      <c r="DN28" s="607"/>
      <c r="DO28" s="607"/>
      <c r="DP28" s="607"/>
      <c r="DQ28" s="607"/>
      <c r="DR28" s="607"/>
      <c r="DS28" s="607"/>
      <c r="DT28" s="607"/>
      <c r="DU28" s="607"/>
      <c r="DV28" s="608"/>
      <c r="DW28" s="611">
        <v>10.8</v>
      </c>
      <c r="DX28" s="633"/>
      <c r="DY28" s="633"/>
      <c r="DZ28" s="633"/>
      <c r="EA28" s="633"/>
      <c r="EB28" s="633"/>
      <c r="EC28" s="634"/>
    </row>
    <row r="29" spans="2:133" ht="11.25" customHeight="1" x14ac:dyDescent="0.2">
      <c r="B29" s="603" t="s">
        <v>301</v>
      </c>
      <c r="C29" s="604"/>
      <c r="D29" s="604"/>
      <c r="E29" s="604"/>
      <c r="F29" s="604"/>
      <c r="G29" s="604"/>
      <c r="H29" s="604"/>
      <c r="I29" s="604"/>
      <c r="J29" s="604"/>
      <c r="K29" s="604"/>
      <c r="L29" s="604"/>
      <c r="M29" s="604"/>
      <c r="N29" s="604"/>
      <c r="O29" s="604"/>
      <c r="P29" s="604"/>
      <c r="Q29" s="605"/>
      <c r="R29" s="606">
        <v>287757</v>
      </c>
      <c r="S29" s="607"/>
      <c r="T29" s="607"/>
      <c r="U29" s="607"/>
      <c r="V29" s="607"/>
      <c r="W29" s="607"/>
      <c r="X29" s="607"/>
      <c r="Y29" s="608"/>
      <c r="Z29" s="609">
        <v>4.8</v>
      </c>
      <c r="AA29" s="609"/>
      <c r="AB29" s="609"/>
      <c r="AC29" s="609"/>
      <c r="AD29" s="610">
        <v>1253</v>
      </c>
      <c r="AE29" s="610"/>
      <c r="AF29" s="610"/>
      <c r="AG29" s="610"/>
      <c r="AH29" s="610"/>
      <c r="AI29" s="610"/>
      <c r="AJ29" s="610"/>
      <c r="AK29" s="610"/>
      <c r="AL29" s="611">
        <v>0.1</v>
      </c>
      <c r="AM29" s="612"/>
      <c r="AN29" s="612"/>
      <c r="AO29" s="613"/>
      <c r="AP29" s="624"/>
      <c r="AQ29" s="625"/>
      <c r="AR29" s="625"/>
      <c r="AS29" s="625"/>
      <c r="AT29" s="625"/>
      <c r="AU29" s="625"/>
      <c r="AV29" s="625"/>
      <c r="AW29" s="625"/>
      <c r="AX29" s="625"/>
      <c r="AY29" s="625"/>
      <c r="AZ29" s="625"/>
      <c r="BA29" s="625"/>
      <c r="BB29" s="625"/>
      <c r="BC29" s="625"/>
      <c r="BD29" s="625"/>
      <c r="BE29" s="625"/>
      <c r="BF29" s="626"/>
      <c r="BG29" s="606"/>
      <c r="BH29" s="607"/>
      <c r="BI29" s="607"/>
      <c r="BJ29" s="607"/>
      <c r="BK29" s="607"/>
      <c r="BL29" s="607"/>
      <c r="BM29" s="607"/>
      <c r="BN29" s="608"/>
      <c r="BO29" s="609"/>
      <c r="BP29" s="609"/>
      <c r="BQ29" s="609"/>
      <c r="BR29" s="609"/>
      <c r="BS29" s="610"/>
      <c r="BT29" s="610"/>
      <c r="BU29" s="610"/>
      <c r="BV29" s="610"/>
      <c r="BW29" s="610"/>
      <c r="BX29" s="610"/>
      <c r="BY29" s="610"/>
      <c r="BZ29" s="610"/>
      <c r="CA29" s="610"/>
      <c r="CB29" s="614"/>
      <c r="CD29" s="639" t="s">
        <v>302</v>
      </c>
      <c r="CE29" s="640"/>
      <c r="CF29" s="603" t="s">
        <v>303</v>
      </c>
      <c r="CG29" s="604"/>
      <c r="CH29" s="604"/>
      <c r="CI29" s="604"/>
      <c r="CJ29" s="604"/>
      <c r="CK29" s="604"/>
      <c r="CL29" s="604"/>
      <c r="CM29" s="604"/>
      <c r="CN29" s="604"/>
      <c r="CO29" s="604"/>
      <c r="CP29" s="604"/>
      <c r="CQ29" s="605"/>
      <c r="CR29" s="606">
        <v>223116</v>
      </c>
      <c r="CS29" s="635"/>
      <c r="CT29" s="635"/>
      <c r="CU29" s="635"/>
      <c r="CV29" s="635"/>
      <c r="CW29" s="635"/>
      <c r="CX29" s="635"/>
      <c r="CY29" s="636"/>
      <c r="CZ29" s="611">
        <v>3.9</v>
      </c>
      <c r="DA29" s="633"/>
      <c r="DB29" s="633"/>
      <c r="DC29" s="637"/>
      <c r="DD29" s="615">
        <v>223116</v>
      </c>
      <c r="DE29" s="635"/>
      <c r="DF29" s="635"/>
      <c r="DG29" s="635"/>
      <c r="DH29" s="635"/>
      <c r="DI29" s="635"/>
      <c r="DJ29" s="635"/>
      <c r="DK29" s="636"/>
      <c r="DL29" s="615">
        <v>223116</v>
      </c>
      <c r="DM29" s="635"/>
      <c r="DN29" s="635"/>
      <c r="DO29" s="635"/>
      <c r="DP29" s="635"/>
      <c r="DQ29" s="635"/>
      <c r="DR29" s="635"/>
      <c r="DS29" s="635"/>
      <c r="DT29" s="635"/>
      <c r="DU29" s="635"/>
      <c r="DV29" s="636"/>
      <c r="DW29" s="611">
        <v>10.8</v>
      </c>
      <c r="DX29" s="633"/>
      <c r="DY29" s="633"/>
      <c r="DZ29" s="633"/>
      <c r="EA29" s="633"/>
      <c r="EB29" s="633"/>
      <c r="EC29" s="634"/>
    </row>
    <row r="30" spans="2:133" ht="11.25" customHeight="1" x14ac:dyDescent="0.2">
      <c r="B30" s="603" t="s">
        <v>304</v>
      </c>
      <c r="C30" s="604"/>
      <c r="D30" s="604"/>
      <c r="E30" s="604"/>
      <c r="F30" s="604"/>
      <c r="G30" s="604"/>
      <c r="H30" s="604"/>
      <c r="I30" s="604"/>
      <c r="J30" s="604"/>
      <c r="K30" s="604"/>
      <c r="L30" s="604"/>
      <c r="M30" s="604"/>
      <c r="N30" s="604"/>
      <c r="O30" s="604"/>
      <c r="P30" s="604"/>
      <c r="Q30" s="605"/>
      <c r="R30" s="606">
        <v>25572</v>
      </c>
      <c r="S30" s="607"/>
      <c r="T30" s="607"/>
      <c r="U30" s="607"/>
      <c r="V30" s="607"/>
      <c r="W30" s="607"/>
      <c r="X30" s="607"/>
      <c r="Y30" s="608"/>
      <c r="Z30" s="609">
        <v>0.4</v>
      </c>
      <c r="AA30" s="609"/>
      <c r="AB30" s="609"/>
      <c r="AC30" s="609"/>
      <c r="AD30" s="610" t="s">
        <v>178</v>
      </c>
      <c r="AE30" s="610"/>
      <c r="AF30" s="610"/>
      <c r="AG30" s="610"/>
      <c r="AH30" s="610"/>
      <c r="AI30" s="610"/>
      <c r="AJ30" s="610"/>
      <c r="AK30" s="610"/>
      <c r="AL30" s="611" t="s">
        <v>178</v>
      </c>
      <c r="AM30" s="612"/>
      <c r="AN30" s="612"/>
      <c r="AO30" s="613"/>
      <c r="AP30" s="588" t="s">
        <v>221</v>
      </c>
      <c r="AQ30" s="589"/>
      <c r="AR30" s="589"/>
      <c r="AS30" s="589"/>
      <c r="AT30" s="589"/>
      <c r="AU30" s="589"/>
      <c r="AV30" s="589"/>
      <c r="AW30" s="589"/>
      <c r="AX30" s="589"/>
      <c r="AY30" s="589"/>
      <c r="AZ30" s="589"/>
      <c r="BA30" s="589"/>
      <c r="BB30" s="589"/>
      <c r="BC30" s="589"/>
      <c r="BD30" s="589"/>
      <c r="BE30" s="589"/>
      <c r="BF30" s="590"/>
      <c r="BG30" s="588" t="s">
        <v>305</v>
      </c>
      <c r="BH30" s="648"/>
      <c r="BI30" s="648"/>
      <c r="BJ30" s="648"/>
      <c r="BK30" s="648"/>
      <c r="BL30" s="648"/>
      <c r="BM30" s="648"/>
      <c r="BN30" s="648"/>
      <c r="BO30" s="648"/>
      <c r="BP30" s="648"/>
      <c r="BQ30" s="649"/>
      <c r="BR30" s="588" t="s">
        <v>306</v>
      </c>
      <c r="BS30" s="648"/>
      <c r="BT30" s="648"/>
      <c r="BU30" s="648"/>
      <c r="BV30" s="648"/>
      <c r="BW30" s="648"/>
      <c r="BX30" s="648"/>
      <c r="BY30" s="648"/>
      <c r="BZ30" s="648"/>
      <c r="CA30" s="648"/>
      <c r="CB30" s="649"/>
      <c r="CD30" s="641"/>
      <c r="CE30" s="642"/>
      <c r="CF30" s="603" t="s">
        <v>307</v>
      </c>
      <c r="CG30" s="604"/>
      <c r="CH30" s="604"/>
      <c r="CI30" s="604"/>
      <c r="CJ30" s="604"/>
      <c r="CK30" s="604"/>
      <c r="CL30" s="604"/>
      <c r="CM30" s="604"/>
      <c r="CN30" s="604"/>
      <c r="CO30" s="604"/>
      <c r="CP30" s="604"/>
      <c r="CQ30" s="605"/>
      <c r="CR30" s="606">
        <v>213461</v>
      </c>
      <c r="CS30" s="607"/>
      <c r="CT30" s="607"/>
      <c r="CU30" s="607"/>
      <c r="CV30" s="607"/>
      <c r="CW30" s="607"/>
      <c r="CX30" s="607"/>
      <c r="CY30" s="608"/>
      <c r="CZ30" s="611">
        <v>3.7</v>
      </c>
      <c r="DA30" s="633"/>
      <c r="DB30" s="633"/>
      <c r="DC30" s="637"/>
      <c r="DD30" s="615">
        <v>213461</v>
      </c>
      <c r="DE30" s="607"/>
      <c r="DF30" s="607"/>
      <c r="DG30" s="607"/>
      <c r="DH30" s="607"/>
      <c r="DI30" s="607"/>
      <c r="DJ30" s="607"/>
      <c r="DK30" s="608"/>
      <c r="DL30" s="615">
        <v>213461</v>
      </c>
      <c r="DM30" s="607"/>
      <c r="DN30" s="607"/>
      <c r="DO30" s="607"/>
      <c r="DP30" s="607"/>
      <c r="DQ30" s="607"/>
      <c r="DR30" s="607"/>
      <c r="DS30" s="607"/>
      <c r="DT30" s="607"/>
      <c r="DU30" s="607"/>
      <c r="DV30" s="608"/>
      <c r="DW30" s="611">
        <v>10.3</v>
      </c>
      <c r="DX30" s="633"/>
      <c r="DY30" s="633"/>
      <c r="DZ30" s="633"/>
      <c r="EA30" s="633"/>
      <c r="EB30" s="633"/>
      <c r="EC30" s="634"/>
    </row>
    <row r="31" spans="2:133" ht="11.25" customHeight="1" x14ac:dyDescent="0.2">
      <c r="B31" s="603" t="s">
        <v>308</v>
      </c>
      <c r="C31" s="604"/>
      <c r="D31" s="604"/>
      <c r="E31" s="604"/>
      <c r="F31" s="604"/>
      <c r="G31" s="604"/>
      <c r="H31" s="604"/>
      <c r="I31" s="604"/>
      <c r="J31" s="604"/>
      <c r="K31" s="604"/>
      <c r="L31" s="604"/>
      <c r="M31" s="604"/>
      <c r="N31" s="604"/>
      <c r="O31" s="604"/>
      <c r="P31" s="604"/>
      <c r="Q31" s="605"/>
      <c r="R31" s="606">
        <v>1281320</v>
      </c>
      <c r="S31" s="607"/>
      <c r="T31" s="607"/>
      <c r="U31" s="607"/>
      <c r="V31" s="607"/>
      <c r="W31" s="607"/>
      <c r="X31" s="607"/>
      <c r="Y31" s="608"/>
      <c r="Z31" s="609">
        <v>21.3</v>
      </c>
      <c r="AA31" s="609"/>
      <c r="AB31" s="609"/>
      <c r="AC31" s="609"/>
      <c r="AD31" s="610" t="s">
        <v>178</v>
      </c>
      <c r="AE31" s="610"/>
      <c r="AF31" s="610"/>
      <c r="AG31" s="610"/>
      <c r="AH31" s="610"/>
      <c r="AI31" s="610"/>
      <c r="AJ31" s="610"/>
      <c r="AK31" s="610"/>
      <c r="AL31" s="611" t="s">
        <v>178</v>
      </c>
      <c r="AM31" s="612"/>
      <c r="AN31" s="612"/>
      <c r="AO31" s="613"/>
      <c r="AP31" s="652" t="s">
        <v>309</v>
      </c>
      <c r="AQ31" s="653"/>
      <c r="AR31" s="653"/>
      <c r="AS31" s="653"/>
      <c r="AT31" s="658" t="s">
        <v>310</v>
      </c>
      <c r="AU31" s="219"/>
      <c r="AV31" s="219"/>
      <c r="AW31" s="219"/>
      <c r="AX31" s="592" t="s">
        <v>186</v>
      </c>
      <c r="AY31" s="593"/>
      <c r="AZ31" s="593"/>
      <c r="BA31" s="593"/>
      <c r="BB31" s="593"/>
      <c r="BC31" s="593"/>
      <c r="BD31" s="593"/>
      <c r="BE31" s="593"/>
      <c r="BF31" s="594"/>
      <c r="BG31" s="662">
        <v>98.3</v>
      </c>
      <c r="BH31" s="650"/>
      <c r="BI31" s="650"/>
      <c r="BJ31" s="650"/>
      <c r="BK31" s="650"/>
      <c r="BL31" s="650"/>
      <c r="BM31" s="601">
        <v>97.8</v>
      </c>
      <c r="BN31" s="650"/>
      <c r="BO31" s="650"/>
      <c r="BP31" s="650"/>
      <c r="BQ31" s="651"/>
      <c r="BR31" s="662">
        <v>99.4</v>
      </c>
      <c r="BS31" s="650"/>
      <c r="BT31" s="650"/>
      <c r="BU31" s="650"/>
      <c r="BV31" s="650"/>
      <c r="BW31" s="650"/>
      <c r="BX31" s="601">
        <v>98.9</v>
      </c>
      <c r="BY31" s="650"/>
      <c r="BZ31" s="650"/>
      <c r="CA31" s="650"/>
      <c r="CB31" s="651"/>
      <c r="CD31" s="641"/>
      <c r="CE31" s="642"/>
      <c r="CF31" s="603" t="s">
        <v>311</v>
      </c>
      <c r="CG31" s="604"/>
      <c r="CH31" s="604"/>
      <c r="CI31" s="604"/>
      <c r="CJ31" s="604"/>
      <c r="CK31" s="604"/>
      <c r="CL31" s="604"/>
      <c r="CM31" s="604"/>
      <c r="CN31" s="604"/>
      <c r="CO31" s="604"/>
      <c r="CP31" s="604"/>
      <c r="CQ31" s="605"/>
      <c r="CR31" s="606">
        <v>9655</v>
      </c>
      <c r="CS31" s="635"/>
      <c r="CT31" s="635"/>
      <c r="CU31" s="635"/>
      <c r="CV31" s="635"/>
      <c r="CW31" s="635"/>
      <c r="CX31" s="635"/>
      <c r="CY31" s="636"/>
      <c r="CZ31" s="611">
        <v>0.2</v>
      </c>
      <c r="DA31" s="633"/>
      <c r="DB31" s="633"/>
      <c r="DC31" s="637"/>
      <c r="DD31" s="615">
        <v>9655</v>
      </c>
      <c r="DE31" s="635"/>
      <c r="DF31" s="635"/>
      <c r="DG31" s="635"/>
      <c r="DH31" s="635"/>
      <c r="DI31" s="635"/>
      <c r="DJ31" s="635"/>
      <c r="DK31" s="636"/>
      <c r="DL31" s="615">
        <v>9655</v>
      </c>
      <c r="DM31" s="635"/>
      <c r="DN31" s="635"/>
      <c r="DO31" s="635"/>
      <c r="DP31" s="635"/>
      <c r="DQ31" s="635"/>
      <c r="DR31" s="635"/>
      <c r="DS31" s="635"/>
      <c r="DT31" s="635"/>
      <c r="DU31" s="635"/>
      <c r="DV31" s="636"/>
      <c r="DW31" s="611">
        <v>0.5</v>
      </c>
      <c r="DX31" s="633"/>
      <c r="DY31" s="633"/>
      <c r="DZ31" s="633"/>
      <c r="EA31" s="633"/>
      <c r="EB31" s="633"/>
      <c r="EC31" s="634"/>
    </row>
    <row r="32" spans="2:133" ht="11.25" customHeight="1" x14ac:dyDescent="0.2">
      <c r="B32" s="645" t="s">
        <v>312</v>
      </c>
      <c r="C32" s="646"/>
      <c r="D32" s="646"/>
      <c r="E32" s="646"/>
      <c r="F32" s="646"/>
      <c r="G32" s="646"/>
      <c r="H32" s="646"/>
      <c r="I32" s="646"/>
      <c r="J32" s="646"/>
      <c r="K32" s="646"/>
      <c r="L32" s="646"/>
      <c r="M32" s="646"/>
      <c r="N32" s="646"/>
      <c r="O32" s="646"/>
      <c r="P32" s="646"/>
      <c r="Q32" s="647"/>
      <c r="R32" s="606">
        <v>125929</v>
      </c>
      <c r="S32" s="607"/>
      <c r="T32" s="607"/>
      <c r="U32" s="607"/>
      <c r="V32" s="607"/>
      <c r="W32" s="607"/>
      <c r="X32" s="607"/>
      <c r="Y32" s="608"/>
      <c r="Z32" s="609">
        <v>2.1</v>
      </c>
      <c r="AA32" s="609"/>
      <c r="AB32" s="609"/>
      <c r="AC32" s="609"/>
      <c r="AD32" s="610">
        <v>125929</v>
      </c>
      <c r="AE32" s="610"/>
      <c r="AF32" s="610"/>
      <c r="AG32" s="610"/>
      <c r="AH32" s="610"/>
      <c r="AI32" s="610"/>
      <c r="AJ32" s="610"/>
      <c r="AK32" s="610"/>
      <c r="AL32" s="611">
        <v>6.3</v>
      </c>
      <c r="AM32" s="612"/>
      <c r="AN32" s="612"/>
      <c r="AO32" s="613"/>
      <c r="AP32" s="654"/>
      <c r="AQ32" s="655"/>
      <c r="AR32" s="655"/>
      <c r="AS32" s="655"/>
      <c r="AT32" s="659"/>
      <c r="AU32" s="215" t="s">
        <v>313</v>
      </c>
      <c r="AX32" s="603" t="s">
        <v>314</v>
      </c>
      <c r="AY32" s="604"/>
      <c r="AZ32" s="604"/>
      <c r="BA32" s="604"/>
      <c r="BB32" s="604"/>
      <c r="BC32" s="604"/>
      <c r="BD32" s="604"/>
      <c r="BE32" s="604"/>
      <c r="BF32" s="605"/>
      <c r="BG32" s="663">
        <v>97.4</v>
      </c>
      <c r="BH32" s="635"/>
      <c r="BI32" s="635"/>
      <c r="BJ32" s="635"/>
      <c r="BK32" s="635"/>
      <c r="BL32" s="635"/>
      <c r="BM32" s="612">
        <v>96.9</v>
      </c>
      <c r="BN32" s="635"/>
      <c r="BO32" s="635"/>
      <c r="BP32" s="635"/>
      <c r="BQ32" s="661"/>
      <c r="BR32" s="663">
        <v>99.2</v>
      </c>
      <c r="BS32" s="635"/>
      <c r="BT32" s="635"/>
      <c r="BU32" s="635"/>
      <c r="BV32" s="635"/>
      <c r="BW32" s="635"/>
      <c r="BX32" s="612">
        <v>98.8</v>
      </c>
      <c r="BY32" s="635"/>
      <c r="BZ32" s="635"/>
      <c r="CA32" s="635"/>
      <c r="CB32" s="661"/>
      <c r="CD32" s="643"/>
      <c r="CE32" s="644"/>
      <c r="CF32" s="603" t="s">
        <v>315</v>
      </c>
      <c r="CG32" s="604"/>
      <c r="CH32" s="604"/>
      <c r="CI32" s="604"/>
      <c r="CJ32" s="604"/>
      <c r="CK32" s="604"/>
      <c r="CL32" s="604"/>
      <c r="CM32" s="604"/>
      <c r="CN32" s="604"/>
      <c r="CO32" s="604"/>
      <c r="CP32" s="604"/>
      <c r="CQ32" s="605"/>
      <c r="CR32" s="606" t="s">
        <v>178</v>
      </c>
      <c r="CS32" s="607"/>
      <c r="CT32" s="607"/>
      <c r="CU32" s="607"/>
      <c r="CV32" s="607"/>
      <c r="CW32" s="607"/>
      <c r="CX32" s="607"/>
      <c r="CY32" s="608"/>
      <c r="CZ32" s="611" t="s">
        <v>178</v>
      </c>
      <c r="DA32" s="633"/>
      <c r="DB32" s="633"/>
      <c r="DC32" s="637"/>
      <c r="DD32" s="615" t="s">
        <v>178</v>
      </c>
      <c r="DE32" s="607"/>
      <c r="DF32" s="607"/>
      <c r="DG32" s="607"/>
      <c r="DH32" s="607"/>
      <c r="DI32" s="607"/>
      <c r="DJ32" s="607"/>
      <c r="DK32" s="608"/>
      <c r="DL32" s="615" t="s">
        <v>178</v>
      </c>
      <c r="DM32" s="607"/>
      <c r="DN32" s="607"/>
      <c r="DO32" s="607"/>
      <c r="DP32" s="607"/>
      <c r="DQ32" s="607"/>
      <c r="DR32" s="607"/>
      <c r="DS32" s="607"/>
      <c r="DT32" s="607"/>
      <c r="DU32" s="607"/>
      <c r="DV32" s="608"/>
      <c r="DW32" s="611" t="s">
        <v>178</v>
      </c>
      <c r="DX32" s="633"/>
      <c r="DY32" s="633"/>
      <c r="DZ32" s="633"/>
      <c r="EA32" s="633"/>
      <c r="EB32" s="633"/>
      <c r="EC32" s="634"/>
    </row>
    <row r="33" spans="2:133" ht="11.25" customHeight="1" x14ac:dyDescent="0.2">
      <c r="B33" s="603" t="s">
        <v>316</v>
      </c>
      <c r="C33" s="604"/>
      <c r="D33" s="604"/>
      <c r="E33" s="604"/>
      <c r="F33" s="604"/>
      <c r="G33" s="604"/>
      <c r="H33" s="604"/>
      <c r="I33" s="604"/>
      <c r="J33" s="604"/>
      <c r="K33" s="604"/>
      <c r="L33" s="604"/>
      <c r="M33" s="604"/>
      <c r="N33" s="604"/>
      <c r="O33" s="604"/>
      <c r="P33" s="604"/>
      <c r="Q33" s="605"/>
      <c r="R33" s="606">
        <v>1216787</v>
      </c>
      <c r="S33" s="607"/>
      <c r="T33" s="607"/>
      <c r="U33" s="607"/>
      <c r="V33" s="607"/>
      <c r="W33" s="607"/>
      <c r="X33" s="607"/>
      <c r="Y33" s="608"/>
      <c r="Z33" s="609">
        <v>20.2</v>
      </c>
      <c r="AA33" s="609"/>
      <c r="AB33" s="609"/>
      <c r="AC33" s="609"/>
      <c r="AD33" s="610" t="s">
        <v>178</v>
      </c>
      <c r="AE33" s="610"/>
      <c r="AF33" s="610"/>
      <c r="AG33" s="610"/>
      <c r="AH33" s="610"/>
      <c r="AI33" s="610"/>
      <c r="AJ33" s="610"/>
      <c r="AK33" s="610"/>
      <c r="AL33" s="611" t="s">
        <v>178</v>
      </c>
      <c r="AM33" s="612"/>
      <c r="AN33" s="612"/>
      <c r="AO33" s="613"/>
      <c r="AP33" s="656"/>
      <c r="AQ33" s="657"/>
      <c r="AR33" s="657"/>
      <c r="AS33" s="657"/>
      <c r="AT33" s="660"/>
      <c r="AU33" s="220"/>
      <c r="AV33" s="220"/>
      <c r="AW33" s="220"/>
      <c r="AX33" s="624" t="s">
        <v>317</v>
      </c>
      <c r="AY33" s="625"/>
      <c r="AZ33" s="625"/>
      <c r="BA33" s="625"/>
      <c r="BB33" s="625"/>
      <c r="BC33" s="625"/>
      <c r="BD33" s="625"/>
      <c r="BE33" s="625"/>
      <c r="BF33" s="626"/>
      <c r="BG33" s="664">
        <v>99.6</v>
      </c>
      <c r="BH33" s="665"/>
      <c r="BI33" s="665"/>
      <c r="BJ33" s="665"/>
      <c r="BK33" s="665"/>
      <c r="BL33" s="665"/>
      <c r="BM33" s="666">
        <v>99</v>
      </c>
      <c r="BN33" s="665"/>
      <c r="BO33" s="665"/>
      <c r="BP33" s="665"/>
      <c r="BQ33" s="667"/>
      <c r="BR33" s="664">
        <v>99.6</v>
      </c>
      <c r="BS33" s="665"/>
      <c r="BT33" s="665"/>
      <c r="BU33" s="665"/>
      <c r="BV33" s="665"/>
      <c r="BW33" s="665"/>
      <c r="BX33" s="666">
        <v>98.7</v>
      </c>
      <c r="BY33" s="665"/>
      <c r="BZ33" s="665"/>
      <c r="CA33" s="665"/>
      <c r="CB33" s="667"/>
      <c r="CD33" s="603" t="s">
        <v>318</v>
      </c>
      <c r="CE33" s="604"/>
      <c r="CF33" s="604"/>
      <c r="CG33" s="604"/>
      <c r="CH33" s="604"/>
      <c r="CI33" s="604"/>
      <c r="CJ33" s="604"/>
      <c r="CK33" s="604"/>
      <c r="CL33" s="604"/>
      <c r="CM33" s="604"/>
      <c r="CN33" s="604"/>
      <c r="CO33" s="604"/>
      <c r="CP33" s="604"/>
      <c r="CQ33" s="605"/>
      <c r="CR33" s="606">
        <v>2863801</v>
      </c>
      <c r="CS33" s="635"/>
      <c r="CT33" s="635"/>
      <c r="CU33" s="635"/>
      <c r="CV33" s="635"/>
      <c r="CW33" s="635"/>
      <c r="CX33" s="635"/>
      <c r="CY33" s="636"/>
      <c r="CZ33" s="611">
        <v>50.3</v>
      </c>
      <c r="DA33" s="633"/>
      <c r="DB33" s="633"/>
      <c r="DC33" s="637"/>
      <c r="DD33" s="615">
        <v>1362116</v>
      </c>
      <c r="DE33" s="635"/>
      <c r="DF33" s="635"/>
      <c r="DG33" s="635"/>
      <c r="DH33" s="635"/>
      <c r="DI33" s="635"/>
      <c r="DJ33" s="635"/>
      <c r="DK33" s="636"/>
      <c r="DL33" s="615">
        <v>628116</v>
      </c>
      <c r="DM33" s="635"/>
      <c r="DN33" s="635"/>
      <c r="DO33" s="635"/>
      <c r="DP33" s="635"/>
      <c r="DQ33" s="635"/>
      <c r="DR33" s="635"/>
      <c r="DS33" s="635"/>
      <c r="DT33" s="635"/>
      <c r="DU33" s="635"/>
      <c r="DV33" s="636"/>
      <c r="DW33" s="611">
        <v>30.5</v>
      </c>
      <c r="DX33" s="633"/>
      <c r="DY33" s="633"/>
      <c r="DZ33" s="633"/>
      <c r="EA33" s="633"/>
      <c r="EB33" s="633"/>
      <c r="EC33" s="634"/>
    </row>
    <row r="34" spans="2:133" ht="11.25" customHeight="1" x14ac:dyDescent="0.2">
      <c r="B34" s="603" t="s">
        <v>319</v>
      </c>
      <c r="C34" s="604"/>
      <c r="D34" s="604"/>
      <c r="E34" s="604"/>
      <c r="F34" s="604"/>
      <c r="G34" s="604"/>
      <c r="H34" s="604"/>
      <c r="I34" s="604"/>
      <c r="J34" s="604"/>
      <c r="K34" s="604"/>
      <c r="L34" s="604"/>
      <c r="M34" s="604"/>
      <c r="N34" s="604"/>
      <c r="O34" s="604"/>
      <c r="P34" s="604"/>
      <c r="Q34" s="605"/>
      <c r="R34" s="606">
        <v>51017</v>
      </c>
      <c r="S34" s="607"/>
      <c r="T34" s="607"/>
      <c r="U34" s="607"/>
      <c r="V34" s="607"/>
      <c r="W34" s="607"/>
      <c r="X34" s="607"/>
      <c r="Y34" s="608"/>
      <c r="Z34" s="609">
        <v>0.8</v>
      </c>
      <c r="AA34" s="609"/>
      <c r="AB34" s="609"/>
      <c r="AC34" s="609"/>
      <c r="AD34" s="610">
        <v>16091</v>
      </c>
      <c r="AE34" s="610"/>
      <c r="AF34" s="610"/>
      <c r="AG34" s="610"/>
      <c r="AH34" s="610"/>
      <c r="AI34" s="610"/>
      <c r="AJ34" s="610"/>
      <c r="AK34" s="610"/>
      <c r="AL34" s="611">
        <v>0.8</v>
      </c>
      <c r="AM34" s="612"/>
      <c r="AN34" s="612"/>
      <c r="AO34" s="613"/>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03" t="s">
        <v>320</v>
      </c>
      <c r="CE34" s="604"/>
      <c r="CF34" s="604"/>
      <c r="CG34" s="604"/>
      <c r="CH34" s="604"/>
      <c r="CI34" s="604"/>
      <c r="CJ34" s="604"/>
      <c r="CK34" s="604"/>
      <c r="CL34" s="604"/>
      <c r="CM34" s="604"/>
      <c r="CN34" s="604"/>
      <c r="CO34" s="604"/>
      <c r="CP34" s="604"/>
      <c r="CQ34" s="605"/>
      <c r="CR34" s="606">
        <v>1425257</v>
      </c>
      <c r="CS34" s="607"/>
      <c r="CT34" s="607"/>
      <c r="CU34" s="607"/>
      <c r="CV34" s="607"/>
      <c r="CW34" s="607"/>
      <c r="CX34" s="607"/>
      <c r="CY34" s="608"/>
      <c r="CZ34" s="611">
        <v>25</v>
      </c>
      <c r="DA34" s="633"/>
      <c r="DB34" s="633"/>
      <c r="DC34" s="637"/>
      <c r="DD34" s="615">
        <v>527946</v>
      </c>
      <c r="DE34" s="607"/>
      <c r="DF34" s="607"/>
      <c r="DG34" s="607"/>
      <c r="DH34" s="607"/>
      <c r="DI34" s="607"/>
      <c r="DJ34" s="607"/>
      <c r="DK34" s="608"/>
      <c r="DL34" s="615">
        <v>412391</v>
      </c>
      <c r="DM34" s="607"/>
      <c r="DN34" s="607"/>
      <c r="DO34" s="607"/>
      <c r="DP34" s="607"/>
      <c r="DQ34" s="607"/>
      <c r="DR34" s="607"/>
      <c r="DS34" s="607"/>
      <c r="DT34" s="607"/>
      <c r="DU34" s="607"/>
      <c r="DV34" s="608"/>
      <c r="DW34" s="611">
        <v>20</v>
      </c>
      <c r="DX34" s="633"/>
      <c r="DY34" s="633"/>
      <c r="DZ34" s="633"/>
      <c r="EA34" s="633"/>
      <c r="EB34" s="633"/>
      <c r="EC34" s="634"/>
    </row>
    <row r="35" spans="2:133" ht="11.25" customHeight="1" x14ac:dyDescent="0.2">
      <c r="B35" s="603" t="s">
        <v>321</v>
      </c>
      <c r="C35" s="604"/>
      <c r="D35" s="604"/>
      <c r="E35" s="604"/>
      <c r="F35" s="604"/>
      <c r="G35" s="604"/>
      <c r="H35" s="604"/>
      <c r="I35" s="604"/>
      <c r="J35" s="604"/>
      <c r="K35" s="604"/>
      <c r="L35" s="604"/>
      <c r="M35" s="604"/>
      <c r="N35" s="604"/>
      <c r="O35" s="604"/>
      <c r="P35" s="604"/>
      <c r="Q35" s="605"/>
      <c r="R35" s="606">
        <v>23603</v>
      </c>
      <c r="S35" s="607"/>
      <c r="T35" s="607"/>
      <c r="U35" s="607"/>
      <c r="V35" s="607"/>
      <c r="W35" s="607"/>
      <c r="X35" s="607"/>
      <c r="Y35" s="608"/>
      <c r="Z35" s="609">
        <v>0.4</v>
      </c>
      <c r="AA35" s="609"/>
      <c r="AB35" s="609"/>
      <c r="AC35" s="609"/>
      <c r="AD35" s="610" t="s">
        <v>178</v>
      </c>
      <c r="AE35" s="610"/>
      <c r="AF35" s="610"/>
      <c r="AG35" s="610"/>
      <c r="AH35" s="610"/>
      <c r="AI35" s="610"/>
      <c r="AJ35" s="610"/>
      <c r="AK35" s="610"/>
      <c r="AL35" s="611" t="s">
        <v>178</v>
      </c>
      <c r="AM35" s="612"/>
      <c r="AN35" s="612"/>
      <c r="AO35" s="613"/>
      <c r="AP35" s="223"/>
      <c r="AQ35" s="588" t="s">
        <v>322</v>
      </c>
      <c r="AR35" s="589"/>
      <c r="AS35" s="589"/>
      <c r="AT35" s="589"/>
      <c r="AU35" s="589"/>
      <c r="AV35" s="589"/>
      <c r="AW35" s="589"/>
      <c r="AX35" s="589"/>
      <c r="AY35" s="589"/>
      <c r="AZ35" s="589"/>
      <c r="BA35" s="589"/>
      <c r="BB35" s="589"/>
      <c r="BC35" s="589"/>
      <c r="BD35" s="589"/>
      <c r="BE35" s="589"/>
      <c r="BF35" s="590"/>
      <c r="BG35" s="588" t="s">
        <v>323</v>
      </c>
      <c r="BH35" s="589"/>
      <c r="BI35" s="589"/>
      <c r="BJ35" s="589"/>
      <c r="BK35" s="589"/>
      <c r="BL35" s="589"/>
      <c r="BM35" s="589"/>
      <c r="BN35" s="589"/>
      <c r="BO35" s="589"/>
      <c r="BP35" s="589"/>
      <c r="BQ35" s="589"/>
      <c r="BR35" s="589"/>
      <c r="BS35" s="589"/>
      <c r="BT35" s="589"/>
      <c r="BU35" s="589"/>
      <c r="BV35" s="589"/>
      <c r="BW35" s="589"/>
      <c r="BX35" s="589"/>
      <c r="BY35" s="589"/>
      <c r="BZ35" s="589"/>
      <c r="CA35" s="589"/>
      <c r="CB35" s="590"/>
      <c r="CD35" s="603" t="s">
        <v>324</v>
      </c>
      <c r="CE35" s="604"/>
      <c r="CF35" s="604"/>
      <c r="CG35" s="604"/>
      <c r="CH35" s="604"/>
      <c r="CI35" s="604"/>
      <c r="CJ35" s="604"/>
      <c r="CK35" s="604"/>
      <c r="CL35" s="604"/>
      <c r="CM35" s="604"/>
      <c r="CN35" s="604"/>
      <c r="CO35" s="604"/>
      <c r="CP35" s="604"/>
      <c r="CQ35" s="605"/>
      <c r="CR35" s="606">
        <v>50790</v>
      </c>
      <c r="CS35" s="635"/>
      <c r="CT35" s="635"/>
      <c r="CU35" s="635"/>
      <c r="CV35" s="635"/>
      <c r="CW35" s="635"/>
      <c r="CX35" s="635"/>
      <c r="CY35" s="636"/>
      <c r="CZ35" s="611">
        <v>0.9</v>
      </c>
      <c r="DA35" s="633"/>
      <c r="DB35" s="633"/>
      <c r="DC35" s="637"/>
      <c r="DD35" s="615">
        <v>18443</v>
      </c>
      <c r="DE35" s="635"/>
      <c r="DF35" s="635"/>
      <c r="DG35" s="635"/>
      <c r="DH35" s="635"/>
      <c r="DI35" s="635"/>
      <c r="DJ35" s="635"/>
      <c r="DK35" s="636"/>
      <c r="DL35" s="615">
        <v>18443</v>
      </c>
      <c r="DM35" s="635"/>
      <c r="DN35" s="635"/>
      <c r="DO35" s="635"/>
      <c r="DP35" s="635"/>
      <c r="DQ35" s="635"/>
      <c r="DR35" s="635"/>
      <c r="DS35" s="635"/>
      <c r="DT35" s="635"/>
      <c r="DU35" s="635"/>
      <c r="DV35" s="636"/>
      <c r="DW35" s="611">
        <v>0.9</v>
      </c>
      <c r="DX35" s="633"/>
      <c r="DY35" s="633"/>
      <c r="DZ35" s="633"/>
      <c r="EA35" s="633"/>
      <c r="EB35" s="633"/>
      <c r="EC35" s="634"/>
    </row>
    <row r="36" spans="2:133" ht="11.25" customHeight="1" x14ac:dyDescent="0.2">
      <c r="B36" s="603" t="s">
        <v>325</v>
      </c>
      <c r="C36" s="604"/>
      <c r="D36" s="604"/>
      <c r="E36" s="604"/>
      <c r="F36" s="604"/>
      <c r="G36" s="604"/>
      <c r="H36" s="604"/>
      <c r="I36" s="604"/>
      <c r="J36" s="604"/>
      <c r="K36" s="604"/>
      <c r="L36" s="604"/>
      <c r="M36" s="604"/>
      <c r="N36" s="604"/>
      <c r="O36" s="604"/>
      <c r="P36" s="604"/>
      <c r="Q36" s="605"/>
      <c r="R36" s="606">
        <v>102735</v>
      </c>
      <c r="S36" s="607"/>
      <c r="T36" s="607"/>
      <c r="U36" s="607"/>
      <c r="V36" s="607"/>
      <c r="W36" s="607"/>
      <c r="X36" s="607"/>
      <c r="Y36" s="608"/>
      <c r="Z36" s="609">
        <v>1.7</v>
      </c>
      <c r="AA36" s="609"/>
      <c r="AB36" s="609"/>
      <c r="AC36" s="609"/>
      <c r="AD36" s="610" t="s">
        <v>178</v>
      </c>
      <c r="AE36" s="610"/>
      <c r="AF36" s="610"/>
      <c r="AG36" s="610"/>
      <c r="AH36" s="610"/>
      <c r="AI36" s="610"/>
      <c r="AJ36" s="610"/>
      <c r="AK36" s="610"/>
      <c r="AL36" s="611" t="s">
        <v>178</v>
      </c>
      <c r="AM36" s="612"/>
      <c r="AN36" s="612"/>
      <c r="AO36" s="613"/>
      <c r="AP36" s="223"/>
      <c r="AQ36" s="668" t="s">
        <v>326</v>
      </c>
      <c r="AR36" s="669"/>
      <c r="AS36" s="669"/>
      <c r="AT36" s="669"/>
      <c r="AU36" s="669"/>
      <c r="AV36" s="669"/>
      <c r="AW36" s="669"/>
      <c r="AX36" s="669"/>
      <c r="AY36" s="670"/>
      <c r="AZ36" s="595">
        <v>410473</v>
      </c>
      <c r="BA36" s="596"/>
      <c r="BB36" s="596"/>
      <c r="BC36" s="596"/>
      <c r="BD36" s="596"/>
      <c r="BE36" s="596"/>
      <c r="BF36" s="671"/>
      <c r="BG36" s="592" t="s">
        <v>327</v>
      </c>
      <c r="BH36" s="593"/>
      <c r="BI36" s="593"/>
      <c r="BJ36" s="593"/>
      <c r="BK36" s="593"/>
      <c r="BL36" s="593"/>
      <c r="BM36" s="593"/>
      <c r="BN36" s="593"/>
      <c r="BO36" s="593"/>
      <c r="BP36" s="593"/>
      <c r="BQ36" s="593"/>
      <c r="BR36" s="593"/>
      <c r="BS36" s="593"/>
      <c r="BT36" s="593"/>
      <c r="BU36" s="594"/>
      <c r="BV36" s="595" t="s">
        <v>178</v>
      </c>
      <c r="BW36" s="596"/>
      <c r="BX36" s="596"/>
      <c r="BY36" s="596"/>
      <c r="BZ36" s="596"/>
      <c r="CA36" s="596"/>
      <c r="CB36" s="671"/>
      <c r="CD36" s="603" t="s">
        <v>328</v>
      </c>
      <c r="CE36" s="604"/>
      <c r="CF36" s="604"/>
      <c r="CG36" s="604"/>
      <c r="CH36" s="604"/>
      <c r="CI36" s="604"/>
      <c r="CJ36" s="604"/>
      <c r="CK36" s="604"/>
      <c r="CL36" s="604"/>
      <c r="CM36" s="604"/>
      <c r="CN36" s="604"/>
      <c r="CO36" s="604"/>
      <c r="CP36" s="604"/>
      <c r="CQ36" s="605"/>
      <c r="CR36" s="606">
        <v>741414</v>
      </c>
      <c r="CS36" s="607"/>
      <c r="CT36" s="607"/>
      <c r="CU36" s="607"/>
      <c r="CV36" s="607"/>
      <c r="CW36" s="607"/>
      <c r="CX36" s="607"/>
      <c r="CY36" s="608"/>
      <c r="CZ36" s="611">
        <v>13</v>
      </c>
      <c r="DA36" s="633"/>
      <c r="DB36" s="633"/>
      <c r="DC36" s="637"/>
      <c r="DD36" s="615">
        <v>291688</v>
      </c>
      <c r="DE36" s="607"/>
      <c r="DF36" s="607"/>
      <c r="DG36" s="607"/>
      <c r="DH36" s="607"/>
      <c r="DI36" s="607"/>
      <c r="DJ36" s="607"/>
      <c r="DK36" s="608"/>
      <c r="DL36" s="615">
        <v>103908</v>
      </c>
      <c r="DM36" s="607"/>
      <c r="DN36" s="607"/>
      <c r="DO36" s="607"/>
      <c r="DP36" s="607"/>
      <c r="DQ36" s="607"/>
      <c r="DR36" s="607"/>
      <c r="DS36" s="607"/>
      <c r="DT36" s="607"/>
      <c r="DU36" s="607"/>
      <c r="DV36" s="608"/>
      <c r="DW36" s="611">
        <v>5</v>
      </c>
      <c r="DX36" s="633"/>
      <c r="DY36" s="633"/>
      <c r="DZ36" s="633"/>
      <c r="EA36" s="633"/>
      <c r="EB36" s="633"/>
      <c r="EC36" s="634"/>
    </row>
    <row r="37" spans="2:133" ht="11.25" customHeight="1" x14ac:dyDescent="0.2">
      <c r="B37" s="603" t="s">
        <v>329</v>
      </c>
      <c r="C37" s="604"/>
      <c r="D37" s="604"/>
      <c r="E37" s="604"/>
      <c r="F37" s="604"/>
      <c r="G37" s="604"/>
      <c r="H37" s="604"/>
      <c r="I37" s="604"/>
      <c r="J37" s="604"/>
      <c r="K37" s="604"/>
      <c r="L37" s="604"/>
      <c r="M37" s="604"/>
      <c r="N37" s="604"/>
      <c r="O37" s="604"/>
      <c r="P37" s="604"/>
      <c r="Q37" s="605"/>
      <c r="R37" s="606">
        <v>249120</v>
      </c>
      <c r="S37" s="607"/>
      <c r="T37" s="607"/>
      <c r="U37" s="607"/>
      <c r="V37" s="607"/>
      <c r="W37" s="607"/>
      <c r="X37" s="607"/>
      <c r="Y37" s="608"/>
      <c r="Z37" s="609">
        <v>4.0999999999999996</v>
      </c>
      <c r="AA37" s="609"/>
      <c r="AB37" s="609"/>
      <c r="AC37" s="609"/>
      <c r="AD37" s="610" t="s">
        <v>178</v>
      </c>
      <c r="AE37" s="610"/>
      <c r="AF37" s="610"/>
      <c r="AG37" s="610"/>
      <c r="AH37" s="610"/>
      <c r="AI37" s="610"/>
      <c r="AJ37" s="610"/>
      <c r="AK37" s="610"/>
      <c r="AL37" s="611" t="s">
        <v>178</v>
      </c>
      <c r="AM37" s="612"/>
      <c r="AN37" s="612"/>
      <c r="AO37" s="613"/>
      <c r="AQ37" s="672" t="s">
        <v>330</v>
      </c>
      <c r="AR37" s="673"/>
      <c r="AS37" s="673"/>
      <c r="AT37" s="673"/>
      <c r="AU37" s="673"/>
      <c r="AV37" s="673"/>
      <c r="AW37" s="673"/>
      <c r="AX37" s="673"/>
      <c r="AY37" s="674"/>
      <c r="AZ37" s="606">
        <v>198877</v>
      </c>
      <c r="BA37" s="607"/>
      <c r="BB37" s="607"/>
      <c r="BC37" s="607"/>
      <c r="BD37" s="635"/>
      <c r="BE37" s="635"/>
      <c r="BF37" s="661"/>
      <c r="BG37" s="603" t="s">
        <v>331</v>
      </c>
      <c r="BH37" s="604"/>
      <c r="BI37" s="604"/>
      <c r="BJ37" s="604"/>
      <c r="BK37" s="604"/>
      <c r="BL37" s="604"/>
      <c r="BM37" s="604"/>
      <c r="BN37" s="604"/>
      <c r="BO37" s="604"/>
      <c r="BP37" s="604"/>
      <c r="BQ37" s="604"/>
      <c r="BR37" s="604"/>
      <c r="BS37" s="604"/>
      <c r="BT37" s="604"/>
      <c r="BU37" s="605"/>
      <c r="BV37" s="606">
        <v>-2265</v>
      </c>
      <c r="BW37" s="607"/>
      <c r="BX37" s="607"/>
      <c r="BY37" s="607"/>
      <c r="BZ37" s="607"/>
      <c r="CA37" s="607"/>
      <c r="CB37" s="616"/>
      <c r="CD37" s="603" t="s">
        <v>332</v>
      </c>
      <c r="CE37" s="604"/>
      <c r="CF37" s="604"/>
      <c r="CG37" s="604"/>
      <c r="CH37" s="604"/>
      <c r="CI37" s="604"/>
      <c r="CJ37" s="604"/>
      <c r="CK37" s="604"/>
      <c r="CL37" s="604"/>
      <c r="CM37" s="604"/>
      <c r="CN37" s="604"/>
      <c r="CO37" s="604"/>
      <c r="CP37" s="604"/>
      <c r="CQ37" s="605"/>
      <c r="CR37" s="606">
        <v>3098</v>
      </c>
      <c r="CS37" s="635"/>
      <c r="CT37" s="635"/>
      <c r="CU37" s="635"/>
      <c r="CV37" s="635"/>
      <c r="CW37" s="635"/>
      <c r="CX37" s="635"/>
      <c r="CY37" s="636"/>
      <c r="CZ37" s="611">
        <v>0.1</v>
      </c>
      <c r="DA37" s="633"/>
      <c r="DB37" s="633"/>
      <c r="DC37" s="637"/>
      <c r="DD37" s="615">
        <v>3098</v>
      </c>
      <c r="DE37" s="635"/>
      <c r="DF37" s="635"/>
      <c r="DG37" s="635"/>
      <c r="DH37" s="635"/>
      <c r="DI37" s="635"/>
      <c r="DJ37" s="635"/>
      <c r="DK37" s="636"/>
      <c r="DL37" s="615">
        <v>3048</v>
      </c>
      <c r="DM37" s="635"/>
      <c r="DN37" s="635"/>
      <c r="DO37" s="635"/>
      <c r="DP37" s="635"/>
      <c r="DQ37" s="635"/>
      <c r="DR37" s="635"/>
      <c r="DS37" s="635"/>
      <c r="DT37" s="635"/>
      <c r="DU37" s="635"/>
      <c r="DV37" s="636"/>
      <c r="DW37" s="611">
        <v>0.1</v>
      </c>
      <c r="DX37" s="633"/>
      <c r="DY37" s="633"/>
      <c r="DZ37" s="633"/>
      <c r="EA37" s="633"/>
      <c r="EB37" s="633"/>
      <c r="EC37" s="634"/>
    </row>
    <row r="38" spans="2:133" ht="11.25" customHeight="1" x14ac:dyDescent="0.2">
      <c r="B38" s="603" t="s">
        <v>333</v>
      </c>
      <c r="C38" s="604"/>
      <c r="D38" s="604"/>
      <c r="E38" s="604"/>
      <c r="F38" s="604"/>
      <c r="G38" s="604"/>
      <c r="H38" s="604"/>
      <c r="I38" s="604"/>
      <c r="J38" s="604"/>
      <c r="K38" s="604"/>
      <c r="L38" s="604"/>
      <c r="M38" s="604"/>
      <c r="N38" s="604"/>
      <c r="O38" s="604"/>
      <c r="P38" s="604"/>
      <c r="Q38" s="605"/>
      <c r="R38" s="606">
        <v>70775</v>
      </c>
      <c r="S38" s="607"/>
      <c r="T38" s="607"/>
      <c r="U38" s="607"/>
      <c r="V38" s="607"/>
      <c r="W38" s="607"/>
      <c r="X38" s="607"/>
      <c r="Y38" s="608"/>
      <c r="Z38" s="609">
        <v>1.2</v>
      </c>
      <c r="AA38" s="609"/>
      <c r="AB38" s="609"/>
      <c r="AC38" s="609"/>
      <c r="AD38" s="610">
        <v>188</v>
      </c>
      <c r="AE38" s="610"/>
      <c r="AF38" s="610"/>
      <c r="AG38" s="610"/>
      <c r="AH38" s="610"/>
      <c r="AI38" s="610"/>
      <c r="AJ38" s="610"/>
      <c r="AK38" s="610"/>
      <c r="AL38" s="611">
        <v>0</v>
      </c>
      <c r="AM38" s="612"/>
      <c r="AN38" s="612"/>
      <c r="AO38" s="613"/>
      <c r="AQ38" s="672" t="s">
        <v>334</v>
      </c>
      <c r="AR38" s="673"/>
      <c r="AS38" s="673"/>
      <c r="AT38" s="673"/>
      <c r="AU38" s="673"/>
      <c r="AV38" s="673"/>
      <c r="AW38" s="673"/>
      <c r="AX38" s="673"/>
      <c r="AY38" s="674"/>
      <c r="AZ38" s="606">
        <v>7907</v>
      </c>
      <c r="BA38" s="607"/>
      <c r="BB38" s="607"/>
      <c r="BC38" s="607"/>
      <c r="BD38" s="635"/>
      <c r="BE38" s="635"/>
      <c r="BF38" s="661"/>
      <c r="BG38" s="603" t="s">
        <v>335</v>
      </c>
      <c r="BH38" s="604"/>
      <c r="BI38" s="604"/>
      <c r="BJ38" s="604"/>
      <c r="BK38" s="604"/>
      <c r="BL38" s="604"/>
      <c r="BM38" s="604"/>
      <c r="BN38" s="604"/>
      <c r="BO38" s="604"/>
      <c r="BP38" s="604"/>
      <c r="BQ38" s="604"/>
      <c r="BR38" s="604"/>
      <c r="BS38" s="604"/>
      <c r="BT38" s="604"/>
      <c r="BU38" s="605"/>
      <c r="BV38" s="606">
        <v>549</v>
      </c>
      <c r="BW38" s="607"/>
      <c r="BX38" s="607"/>
      <c r="BY38" s="607"/>
      <c r="BZ38" s="607"/>
      <c r="CA38" s="607"/>
      <c r="CB38" s="616"/>
      <c r="CD38" s="603" t="s">
        <v>336</v>
      </c>
      <c r="CE38" s="604"/>
      <c r="CF38" s="604"/>
      <c r="CG38" s="604"/>
      <c r="CH38" s="604"/>
      <c r="CI38" s="604"/>
      <c r="CJ38" s="604"/>
      <c r="CK38" s="604"/>
      <c r="CL38" s="604"/>
      <c r="CM38" s="604"/>
      <c r="CN38" s="604"/>
      <c r="CO38" s="604"/>
      <c r="CP38" s="604"/>
      <c r="CQ38" s="605"/>
      <c r="CR38" s="606">
        <v>410473</v>
      </c>
      <c r="CS38" s="607"/>
      <c r="CT38" s="607"/>
      <c r="CU38" s="607"/>
      <c r="CV38" s="607"/>
      <c r="CW38" s="607"/>
      <c r="CX38" s="607"/>
      <c r="CY38" s="608"/>
      <c r="CZ38" s="611">
        <v>7.2</v>
      </c>
      <c r="DA38" s="633"/>
      <c r="DB38" s="633"/>
      <c r="DC38" s="637"/>
      <c r="DD38" s="615">
        <v>329887</v>
      </c>
      <c r="DE38" s="607"/>
      <c r="DF38" s="607"/>
      <c r="DG38" s="607"/>
      <c r="DH38" s="607"/>
      <c r="DI38" s="607"/>
      <c r="DJ38" s="607"/>
      <c r="DK38" s="608"/>
      <c r="DL38" s="615">
        <v>93374</v>
      </c>
      <c r="DM38" s="607"/>
      <c r="DN38" s="607"/>
      <c r="DO38" s="607"/>
      <c r="DP38" s="607"/>
      <c r="DQ38" s="607"/>
      <c r="DR38" s="607"/>
      <c r="DS38" s="607"/>
      <c r="DT38" s="607"/>
      <c r="DU38" s="607"/>
      <c r="DV38" s="608"/>
      <c r="DW38" s="611">
        <v>4.5</v>
      </c>
      <c r="DX38" s="633"/>
      <c r="DY38" s="633"/>
      <c r="DZ38" s="633"/>
      <c r="EA38" s="633"/>
      <c r="EB38" s="633"/>
      <c r="EC38" s="634"/>
    </row>
    <row r="39" spans="2:133" ht="11.25" customHeight="1" x14ac:dyDescent="0.2">
      <c r="B39" s="603" t="s">
        <v>337</v>
      </c>
      <c r="C39" s="604"/>
      <c r="D39" s="604"/>
      <c r="E39" s="604"/>
      <c r="F39" s="604"/>
      <c r="G39" s="604"/>
      <c r="H39" s="604"/>
      <c r="I39" s="604"/>
      <c r="J39" s="604"/>
      <c r="K39" s="604"/>
      <c r="L39" s="604"/>
      <c r="M39" s="604"/>
      <c r="N39" s="604"/>
      <c r="O39" s="604"/>
      <c r="P39" s="604"/>
      <c r="Q39" s="605"/>
      <c r="R39" s="606">
        <v>498400</v>
      </c>
      <c r="S39" s="607"/>
      <c r="T39" s="607"/>
      <c r="U39" s="607"/>
      <c r="V39" s="607"/>
      <c r="W39" s="607"/>
      <c r="X39" s="607"/>
      <c r="Y39" s="608"/>
      <c r="Z39" s="609">
        <v>8.3000000000000007</v>
      </c>
      <c r="AA39" s="609"/>
      <c r="AB39" s="609"/>
      <c r="AC39" s="609"/>
      <c r="AD39" s="610" t="s">
        <v>178</v>
      </c>
      <c r="AE39" s="610"/>
      <c r="AF39" s="610"/>
      <c r="AG39" s="610"/>
      <c r="AH39" s="610"/>
      <c r="AI39" s="610"/>
      <c r="AJ39" s="610"/>
      <c r="AK39" s="610"/>
      <c r="AL39" s="611" t="s">
        <v>178</v>
      </c>
      <c r="AM39" s="612"/>
      <c r="AN39" s="612"/>
      <c r="AO39" s="613"/>
      <c r="AQ39" s="672" t="s">
        <v>338</v>
      </c>
      <c r="AR39" s="673"/>
      <c r="AS39" s="673"/>
      <c r="AT39" s="673"/>
      <c r="AU39" s="673"/>
      <c r="AV39" s="673"/>
      <c r="AW39" s="673"/>
      <c r="AX39" s="673"/>
      <c r="AY39" s="674"/>
      <c r="AZ39" s="606" t="s">
        <v>178</v>
      </c>
      <c r="BA39" s="607"/>
      <c r="BB39" s="607"/>
      <c r="BC39" s="607"/>
      <c r="BD39" s="635"/>
      <c r="BE39" s="635"/>
      <c r="BF39" s="661"/>
      <c r="BG39" s="603" t="s">
        <v>339</v>
      </c>
      <c r="BH39" s="604"/>
      <c r="BI39" s="604"/>
      <c r="BJ39" s="604"/>
      <c r="BK39" s="604"/>
      <c r="BL39" s="604"/>
      <c r="BM39" s="604"/>
      <c r="BN39" s="604"/>
      <c r="BO39" s="604"/>
      <c r="BP39" s="604"/>
      <c r="BQ39" s="604"/>
      <c r="BR39" s="604"/>
      <c r="BS39" s="604"/>
      <c r="BT39" s="604"/>
      <c r="BU39" s="605"/>
      <c r="BV39" s="606">
        <v>945</v>
      </c>
      <c r="BW39" s="607"/>
      <c r="BX39" s="607"/>
      <c r="BY39" s="607"/>
      <c r="BZ39" s="607"/>
      <c r="CA39" s="607"/>
      <c r="CB39" s="616"/>
      <c r="CD39" s="603" t="s">
        <v>340</v>
      </c>
      <c r="CE39" s="604"/>
      <c r="CF39" s="604"/>
      <c r="CG39" s="604"/>
      <c r="CH39" s="604"/>
      <c r="CI39" s="604"/>
      <c r="CJ39" s="604"/>
      <c r="CK39" s="604"/>
      <c r="CL39" s="604"/>
      <c r="CM39" s="604"/>
      <c r="CN39" s="604"/>
      <c r="CO39" s="604"/>
      <c r="CP39" s="604"/>
      <c r="CQ39" s="605"/>
      <c r="CR39" s="606">
        <v>232267</v>
      </c>
      <c r="CS39" s="635"/>
      <c r="CT39" s="635"/>
      <c r="CU39" s="635"/>
      <c r="CV39" s="635"/>
      <c r="CW39" s="635"/>
      <c r="CX39" s="635"/>
      <c r="CY39" s="636"/>
      <c r="CZ39" s="611">
        <v>4.0999999999999996</v>
      </c>
      <c r="DA39" s="633"/>
      <c r="DB39" s="633"/>
      <c r="DC39" s="637"/>
      <c r="DD39" s="615">
        <v>193695</v>
      </c>
      <c r="DE39" s="635"/>
      <c r="DF39" s="635"/>
      <c r="DG39" s="635"/>
      <c r="DH39" s="635"/>
      <c r="DI39" s="635"/>
      <c r="DJ39" s="635"/>
      <c r="DK39" s="636"/>
      <c r="DL39" s="615" t="s">
        <v>178</v>
      </c>
      <c r="DM39" s="635"/>
      <c r="DN39" s="635"/>
      <c r="DO39" s="635"/>
      <c r="DP39" s="635"/>
      <c r="DQ39" s="635"/>
      <c r="DR39" s="635"/>
      <c r="DS39" s="635"/>
      <c r="DT39" s="635"/>
      <c r="DU39" s="635"/>
      <c r="DV39" s="636"/>
      <c r="DW39" s="611" t="s">
        <v>178</v>
      </c>
      <c r="DX39" s="633"/>
      <c r="DY39" s="633"/>
      <c r="DZ39" s="633"/>
      <c r="EA39" s="633"/>
      <c r="EB39" s="633"/>
      <c r="EC39" s="634"/>
    </row>
    <row r="40" spans="2:133" ht="11.25" customHeight="1" x14ac:dyDescent="0.2">
      <c r="B40" s="603" t="s">
        <v>341</v>
      </c>
      <c r="C40" s="604"/>
      <c r="D40" s="604"/>
      <c r="E40" s="604"/>
      <c r="F40" s="604"/>
      <c r="G40" s="604"/>
      <c r="H40" s="604"/>
      <c r="I40" s="604"/>
      <c r="J40" s="604"/>
      <c r="K40" s="604"/>
      <c r="L40" s="604"/>
      <c r="M40" s="604"/>
      <c r="N40" s="604"/>
      <c r="O40" s="604"/>
      <c r="P40" s="604"/>
      <c r="Q40" s="605"/>
      <c r="R40" s="606" t="s">
        <v>178</v>
      </c>
      <c r="S40" s="607"/>
      <c r="T40" s="607"/>
      <c r="U40" s="607"/>
      <c r="V40" s="607"/>
      <c r="W40" s="607"/>
      <c r="X40" s="607"/>
      <c r="Y40" s="608"/>
      <c r="Z40" s="609" t="s">
        <v>178</v>
      </c>
      <c r="AA40" s="609"/>
      <c r="AB40" s="609"/>
      <c r="AC40" s="609"/>
      <c r="AD40" s="610" t="s">
        <v>178</v>
      </c>
      <c r="AE40" s="610"/>
      <c r="AF40" s="610"/>
      <c r="AG40" s="610"/>
      <c r="AH40" s="610"/>
      <c r="AI40" s="610"/>
      <c r="AJ40" s="610"/>
      <c r="AK40" s="610"/>
      <c r="AL40" s="611" t="s">
        <v>178</v>
      </c>
      <c r="AM40" s="612"/>
      <c r="AN40" s="612"/>
      <c r="AO40" s="613"/>
      <c r="AQ40" s="672" t="s">
        <v>342</v>
      </c>
      <c r="AR40" s="673"/>
      <c r="AS40" s="673"/>
      <c r="AT40" s="673"/>
      <c r="AU40" s="673"/>
      <c r="AV40" s="673"/>
      <c r="AW40" s="673"/>
      <c r="AX40" s="673"/>
      <c r="AY40" s="674"/>
      <c r="AZ40" s="606" t="s">
        <v>178</v>
      </c>
      <c r="BA40" s="607"/>
      <c r="BB40" s="607"/>
      <c r="BC40" s="607"/>
      <c r="BD40" s="635"/>
      <c r="BE40" s="635"/>
      <c r="BF40" s="661"/>
      <c r="BG40" s="654" t="s">
        <v>343</v>
      </c>
      <c r="BH40" s="655"/>
      <c r="BI40" s="655"/>
      <c r="BJ40" s="655"/>
      <c r="BK40" s="655"/>
      <c r="BL40" s="224"/>
      <c r="BM40" s="604" t="s">
        <v>344</v>
      </c>
      <c r="BN40" s="604"/>
      <c r="BO40" s="604"/>
      <c r="BP40" s="604"/>
      <c r="BQ40" s="604"/>
      <c r="BR40" s="604"/>
      <c r="BS40" s="604"/>
      <c r="BT40" s="604"/>
      <c r="BU40" s="605"/>
      <c r="BV40" s="606">
        <v>85</v>
      </c>
      <c r="BW40" s="607"/>
      <c r="BX40" s="607"/>
      <c r="BY40" s="607"/>
      <c r="BZ40" s="607"/>
      <c r="CA40" s="607"/>
      <c r="CB40" s="616"/>
      <c r="CD40" s="603" t="s">
        <v>345</v>
      </c>
      <c r="CE40" s="604"/>
      <c r="CF40" s="604"/>
      <c r="CG40" s="604"/>
      <c r="CH40" s="604"/>
      <c r="CI40" s="604"/>
      <c r="CJ40" s="604"/>
      <c r="CK40" s="604"/>
      <c r="CL40" s="604"/>
      <c r="CM40" s="604"/>
      <c r="CN40" s="604"/>
      <c r="CO40" s="604"/>
      <c r="CP40" s="604"/>
      <c r="CQ40" s="605"/>
      <c r="CR40" s="606">
        <v>3600</v>
      </c>
      <c r="CS40" s="607"/>
      <c r="CT40" s="607"/>
      <c r="CU40" s="607"/>
      <c r="CV40" s="607"/>
      <c r="CW40" s="607"/>
      <c r="CX40" s="607"/>
      <c r="CY40" s="608"/>
      <c r="CZ40" s="611">
        <v>0.1</v>
      </c>
      <c r="DA40" s="633"/>
      <c r="DB40" s="633"/>
      <c r="DC40" s="637"/>
      <c r="DD40" s="615">
        <v>457</v>
      </c>
      <c r="DE40" s="607"/>
      <c r="DF40" s="607"/>
      <c r="DG40" s="607"/>
      <c r="DH40" s="607"/>
      <c r="DI40" s="607"/>
      <c r="DJ40" s="607"/>
      <c r="DK40" s="608"/>
      <c r="DL40" s="615" t="s">
        <v>178</v>
      </c>
      <c r="DM40" s="607"/>
      <c r="DN40" s="607"/>
      <c r="DO40" s="607"/>
      <c r="DP40" s="607"/>
      <c r="DQ40" s="607"/>
      <c r="DR40" s="607"/>
      <c r="DS40" s="607"/>
      <c r="DT40" s="607"/>
      <c r="DU40" s="607"/>
      <c r="DV40" s="608"/>
      <c r="DW40" s="611" t="s">
        <v>178</v>
      </c>
      <c r="DX40" s="633"/>
      <c r="DY40" s="633"/>
      <c r="DZ40" s="633"/>
      <c r="EA40" s="633"/>
      <c r="EB40" s="633"/>
      <c r="EC40" s="634"/>
    </row>
    <row r="41" spans="2:133" ht="11.25" customHeight="1" x14ac:dyDescent="0.2">
      <c r="B41" s="603" t="s">
        <v>346</v>
      </c>
      <c r="C41" s="604"/>
      <c r="D41" s="604"/>
      <c r="E41" s="604"/>
      <c r="F41" s="604"/>
      <c r="G41" s="604"/>
      <c r="H41" s="604"/>
      <c r="I41" s="604"/>
      <c r="J41" s="604"/>
      <c r="K41" s="604"/>
      <c r="L41" s="604"/>
      <c r="M41" s="604"/>
      <c r="N41" s="604"/>
      <c r="O41" s="604"/>
      <c r="P41" s="604"/>
      <c r="Q41" s="605"/>
      <c r="R41" s="606" t="s">
        <v>178</v>
      </c>
      <c r="S41" s="607"/>
      <c r="T41" s="607"/>
      <c r="U41" s="607"/>
      <c r="V41" s="607"/>
      <c r="W41" s="607"/>
      <c r="X41" s="607"/>
      <c r="Y41" s="608"/>
      <c r="Z41" s="609" t="s">
        <v>178</v>
      </c>
      <c r="AA41" s="609"/>
      <c r="AB41" s="609"/>
      <c r="AC41" s="609"/>
      <c r="AD41" s="610" t="s">
        <v>178</v>
      </c>
      <c r="AE41" s="610"/>
      <c r="AF41" s="610"/>
      <c r="AG41" s="610"/>
      <c r="AH41" s="610"/>
      <c r="AI41" s="610"/>
      <c r="AJ41" s="610"/>
      <c r="AK41" s="610"/>
      <c r="AL41" s="611" t="s">
        <v>178</v>
      </c>
      <c r="AM41" s="612"/>
      <c r="AN41" s="612"/>
      <c r="AO41" s="613"/>
      <c r="AQ41" s="672" t="s">
        <v>347</v>
      </c>
      <c r="AR41" s="673"/>
      <c r="AS41" s="673"/>
      <c r="AT41" s="673"/>
      <c r="AU41" s="673"/>
      <c r="AV41" s="673"/>
      <c r="AW41" s="673"/>
      <c r="AX41" s="673"/>
      <c r="AY41" s="674"/>
      <c r="AZ41" s="606">
        <v>26408</v>
      </c>
      <c r="BA41" s="607"/>
      <c r="BB41" s="607"/>
      <c r="BC41" s="607"/>
      <c r="BD41" s="635"/>
      <c r="BE41" s="635"/>
      <c r="BF41" s="661"/>
      <c r="BG41" s="654"/>
      <c r="BH41" s="655"/>
      <c r="BI41" s="655"/>
      <c r="BJ41" s="655"/>
      <c r="BK41" s="655"/>
      <c r="BL41" s="224"/>
      <c r="BM41" s="604" t="s">
        <v>348</v>
      </c>
      <c r="BN41" s="604"/>
      <c r="BO41" s="604"/>
      <c r="BP41" s="604"/>
      <c r="BQ41" s="604"/>
      <c r="BR41" s="604"/>
      <c r="BS41" s="604"/>
      <c r="BT41" s="604"/>
      <c r="BU41" s="605"/>
      <c r="BV41" s="606">
        <v>6</v>
      </c>
      <c r="BW41" s="607"/>
      <c r="BX41" s="607"/>
      <c r="BY41" s="607"/>
      <c r="BZ41" s="607"/>
      <c r="CA41" s="607"/>
      <c r="CB41" s="616"/>
      <c r="CD41" s="603" t="s">
        <v>349</v>
      </c>
      <c r="CE41" s="604"/>
      <c r="CF41" s="604"/>
      <c r="CG41" s="604"/>
      <c r="CH41" s="604"/>
      <c r="CI41" s="604"/>
      <c r="CJ41" s="604"/>
      <c r="CK41" s="604"/>
      <c r="CL41" s="604"/>
      <c r="CM41" s="604"/>
      <c r="CN41" s="604"/>
      <c r="CO41" s="604"/>
      <c r="CP41" s="604"/>
      <c r="CQ41" s="605"/>
      <c r="CR41" s="606" t="s">
        <v>178</v>
      </c>
      <c r="CS41" s="635"/>
      <c r="CT41" s="635"/>
      <c r="CU41" s="635"/>
      <c r="CV41" s="635"/>
      <c r="CW41" s="635"/>
      <c r="CX41" s="635"/>
      <c r="CY41" s="636"/>
      <c r="CZ41" s="611" t="s">
        <v>178</v>
      </c>
      <c r="DA41" s="633"/>
      <c r="DB41" s="633"/>
      <c r="DC41" s="637"/>
      <c r="DD41" s="615" t="s">
        <v>178</v>
      </c>
      <c r="DE41" s="635"/>
      <c r="DF41" s="635"/>
      <c r="DG41" s="635"/>
      <c r="DH41" s="635"/>
      <c r="DI41" s="635"/>
      <c r="DJ41" s="635"/>
      <c r="DK41" s="636"/>
      <c r="DL41" s="675"/>
      <c r="DM41" s="676"/>
      <c r="DN41" s="676"/>
      <c r="DO41" s="676"/>
      <c r="DP41" s="676"/>
      <c r="DQ41" s="676"/>
      <c r="DR41" s="676"/>
      <c r="DS41" s="676"/>
      <c r="DT41" s="676"/>
      <c r="DU41" s="676"/>
      <c r="DV41" s="677"/>
      <c r="DW41" s="678"/>
      <c r="DX41" s="679"/>
      <c r="DY41" s="679"/>
      <c r="DZ41" s="679"/>
      <c r="EA41" s="679"/>
      <c r="EB41" s="679"/>
      <c r="EC41" s="680"/>
    </row>
    <row r="42" spans="2:133" ht="11.25" customHeight="1" x14ac:dyDescent="0.2">
      <c r="B42" s="603" t="s">
        <v>350</v>
      </c>
      <c r="C42" s="604"/>
      <c r="D42" s="604"/>
      <c r="E42" s="604"/>
      <c r="F42" s="604"/>
      <c r="G42" s="604"/>
      <c r="H42" s="604"/>
      <c r="I42" s="604"/>
      <c r="J42" s="604"/>
      <c r="K42" s="604"/>
      <c r="L42" s="604"/>
      <c r="M42" s="604"/>
      <c r="N42" s="604"/>
      <c r="O42" s="604"/>
      <c r="P42" s="604"/>
      <c r="Q42" s="605"/>
      <c r="R42" s="606">
        <v>55800</v>
      </c>
      <c r="S42" s="607"/>
      <c r="T42" s="607"/>
      <c r="U42" s="607"/>
      <c r="V42" s="607"/>
      <c r="W42" s="607"/>
      <c r="X42" s="607"/>
      <c r="Y42" s="608"/>
      <c r="Z42" s="609">
        <v>0.9</v>
      </c>
      <c r="AA42" s="609"/>
      <c r="AB42" s="609"/>
      <c r="AC42" s="609"/>
      <c r="AD42" s="610" t="s">
        <v>178</v>
      </c>
      <c r="AE42" s="610"/>
      <c r="AF42" s="610"/>
      <c r="AG42" s="610"/>
      <c r="AH42" s="610"/>
      <c r="AI42" s="610"/>
      <c r="AJ42" s="610"/>
      <c r="AK42" s="610"/>
      <c r="AL42" s="611" t="s">
        <v>178</v>
      </c>
      <c r="AM42" s="612"/>
      <c r="AN42" s="612"/>
      <c r="AO42" s="613"/>
      <c r="AQ42" s="689" t="s">
        <v>351</v>
      </c>
      <c r="AR42" s="690"/>
      <c r="AS42" s="690"/>
      <c r="AT42" s="690"/>
      <c r="AU42" s="690"/>
      <c r="AV42" s="690"/>
      <c r="AW42" s="690"/>
      <c r="AX42" s="690"/>
      <c r="AY42" s="691"/>
      <c r="AZ42" s="681">
        <v>177281</v>
      </c>
      <c r="BA42" s="682"/>
      <c r="BB42" s="682"/>
      <c r="BC42" s="682"/>
      <c r="BD42" s="665"/>
      <c r="BE42" s="665"/>
      <c r="BF42" s="667"/>
      <c r="BG42" s="656"/>
      <c r="BH42" s="657"/>
      <c r="BI42" s="657"/>
      <c r="BJ42" s="657"/>
      <c r="BK42" s="657"/>
      <c r="BL42" s="225"/>
      <c r="BM42" s="625" t="s">
        <v>352</v>
      </c>
      <c r="BN42" s="625"/>
      <c r="BO42" s="625"/>
      <c r="BP42" s="625"/>
      <c r="BQ42" s="625"/>
      <c r="BR42" s="625"/>
      <c r="BS42" s="625"/>
      <c r="BT42" s="625"/>
      <c r="BU42" s="626"/>
      <c r="BV42" s="681">
        <v>188</v>
      </c>
      <c r="BW42" s="682"/>
      <c r="BX42" s="682"/>
      <c r="BY42" s="682"/>
      <c r="BZ42" s="682"/>
      <c r="CA42" s="682"/>
      <c r="CB42" s="688"/>
      <c r="CD42" s="603" t="s">
        <v>353</v>
      </c>
      <c r="CE42" s="604"/>
      <c r="CF42" s="604"/>
      <c r="CG42" s="604"/>
      <c r="CH42" s="604"/>
      <c r="CI42" s="604"/>
      <c r="CJ42" s="604"/>
      <c r="CK42" s="604"/>
      <c r="CL42" s="604"/>
      <c r="CM42" s="604"/>
      <c r="CN42" s="604"/>
      <c r="CO42" s="604"/>
      <c r="CP42" s="604"/>
      <c r="CQ42" s="605"/>
      <c r="CR42" s="606">
        <v>1512342</v>
      </c>
      <c r="CS42" s="607"/>
      <c r="CT42" s="607"/>
      <c r="CU42" s="607"/>
      <c r="CV42" s="607"/>
      <c r="CW42" s="607"/>
      <c r="CX42" s="607"/>
      <c r="CY42" s="608"/>
      <c r="CZ42" s="611">
        <v>26.5</v>
      </c>
      <c r="DA42" s="612"/>
      <c r="DB42" s="612"/>
      <c r="DC42" s="618"/>
      <c r="DD42" s="615">
        <v>199637</v>
      </c>
      <c r="DE42" s="607"/>
      <c r="DF42" s="607"/>
      <c r="DG42" s="607"/>
      <c r="DH42" s="607"/>
      <c r="DI42" s="607"/>
      <c r="DJ42" s="607"/>
      <c r="DK42" s="608"/>
      <c r="DL42" s="675"/>
      <c r="DM42" s="676"/>
      <c r="DN42" s="676"/>
      <c r="DO42" s="676"/>
      <c r="DP42" s="676"/>
      <c r="DQ42" s="676"/>
      <c r="DR42" s="676"/>
      <c r="DS42" s="676"/>
      <c r="DT42" s="676"/>
      <c r="DU42" s="676"/>
      <c r="DV42" s="677"/>
      <c r="DW42" s="678"/>
      <c r="DX42" s="679"/>
      <c r="DY42" s="679"/>
      <c r="DZ42" s="679"/>
      <c r="EA42" s="679"/>
      <c r="EB42" s="679"/>
      <c r="EC42" s="680"/>
    </row>
    <row r="43" spans="2:133" ht="11.25" customHeight="1" x14ac:dyDescent="0.2">
      <c r="B43" s="624" t="s">
        <v>354</v>
      </c>
      <c r="C43" s="625"/>
      <c r="D43" s="625"/>
      <c r="E43" s="625"/>
      <c r="F43" s="625"/>
      <c r="G43" s="625"/>
      <c r="H43" s="625"/>
      <c r="I43" s="625"/>
      <c r="J43" s="625"/>
      <c r="K43" s="625"/>
      <c r="L43" s="625"/>
      <c r="M43" s="625"/>
      <c r="N43" s="625"/>
      <c r="O43" s="625"/>
      <c r="P43" s="625"/>
      <c r="Q43" s="626"/>
      <c r="R43" s="681">
        <v>6009319</v>
      </c>
      <c r="S43" s="682"/>
      <c r="T43" s="682"/>
      <c r="U43" s="682"/>
      <c r="V43" s="682"/>
      <c r="W43" s="682"/>
      <c r="X43" s="682"/>
      <c r="Y43" s="683"/>
      <c r="Z43" s="684">
        <v>100</v>
      </c>
      <c r="AA43" s="684"/>
      <c r="AB43" s="684"/>
      <c r="AC43" s="684"/>
      <c r="AD43" s="685">
        <v>2006770</v>
      </c>
      <c r="AE43" s="685"/>
      <c r="AF43" s="685"/>
      <c r="AG43" s="685"/>
      <c r="AH43" s="685"/>
      <c r="AI43" s="685"/>
      <c r="AJ43" s="685"/>
      <c r="AK43" s="685"/>
      <c r="AL43" s="686">
        <v>100</v>
      </c>
      <c r="AM43" s="666"/>
      <c r="AN43" s="666"/>
      <c r="AO43" s="687"/>
      <c r="CD43" s="603" t="s">
        <v>355</v>
      </c>
      <c r="CE43" s="604"/>
      <c r="CF43" s="604"/>
      <c r="CG43" s="604"/>
      <c r="CH43" s="604"/>
      <c r="CI43" s="604"/>
      <c r="CJ43" s="604"/>
      <c r="CK43" s="604"/>
      <c r="CL43" s="604"/>
      <c r="CM43" s="604"/>
      <c r="CN43" s="604"/>
      <c r="CO43" s="604"/>
      <c r="CP43" s="604"/>
      <c r="CQ43" s="605"/>
      <c r="CR43" s="606" t="s">
        <v>356</v>
      </c>
      <c r="CS43" s="635"/>
      <c r="CT43" s="635"/>
      <c r="CU43" s="635"/>
      <c r="CV43" s="635"/>
      <c r="CW43" s="635"/>
      <c r="CX43" s="635"/>
      <c r="CY43" s="636"/>
      <c r="CZ43" s="611" t="s">
        <v>178</v>
      </c>
      <c r="DA43" s="633"/>
      <c r="DB43" s="633"/>
      <c r="DC43" s="637"/>
      <c r="DD43" s="615" t="s">
        <v>178</v>
      </c>
      <c r="DE43" s="635"/>
      <c r="DF43" s="635"/>
      <c r="DG43" s="635"/>
      <c r="DH43" s="635"/>
      <c r="DI43" s="635"/>
      <c r="DJ43" s="635"/>
      <c r="DK43" s="636"/>
      <c r="DL43" s="675"/>
      <c r="DM43" s="676"/>
      <c r="DN43" s="676"/>
      <c r="DO43" s="676"/>
      <c r="DP43" s="676"/>
      <c r="DQ43" s="676"/>
      <c r="DR43" s="676"/>
      <c r="DS43" s="676"/>
      <c r="DT43" s="676"/>
      <c r="DU43" s="676"/>
      <c r="DV43" s="677"/>
      <c r="DW43" s="678"/>
      <c r="DX43" s="679"/>
      <c r="DY43" s="679"/>
      <c r="DZ43" s="679"/>
      <c r="EA43" s="679"/>
      <c r="EB43" s="679"/>
      <c r="EC43" s="680"/>
    </row>
    <row r="44" spans="2:133" ht="11.25" customHeight="1" x14ac:dyDescent="0.2">
      <c r="CD44" s="639" t="s">
        <v>302</v>
      </c>
      <c r="CE44" s="640"/>
      <c r="CF44" s="603" t="s">
        <v>357</v>
      </c>
      <c r="CG44" s="604"/>
      <c r="CH44" s="604"/>
      <c r="CI44" s="604"/>
      <c r="CJ44" s="604"/>
      <c r="CK44" s="604"/>
      <c r="CL44" s="604"/>
      <c r="CM44" s="604"/>
      <c r="CN44" s="604"/>
      <c r="CO44" s="604"/>
      <c r="CP44" s="604"/>
      <c r="CQ44" s="605"/>
      <c r="CR44" s="606">
        <v>1448134</v>
      </c>
      <c r="CS44" s="607"/>
      <c r="CT44" s="607"/>
      <c r="CU44" s="607"/>
      <c r="CV44" s="607"/>
      <c r="CW44" s="607"/>
      <c r="CX44" s="607"/>
      <c r="CY44" s="608"/>
      <c r="CZ44" s="611">
        <v>25.4</v>
      </c>
      <c r="DA44" s="612"/>
      <c r="DB44" s="612"/>
      <c r="DC44" s="618"/>
      <c r="DD44" s="615">
        <v>199274</v>
      </c>
      <c r="DE44" s="607"/>
      <c r="DF44" s="607"/>
      <c r="DG44" s="607"/>
      <c r="DH44" s="607"/>
      <c r="DI44" s="607"/>
      <c r="DJ44" s="607"/>
      <c r="DK44" s="608"/>
      <c r="DL44" s="675"/>
      <c r="DM44" s="676"/>
      <c r="DN44" s="676"/>
      <c r="DO44" s="676"/>
      <c r="DP44" s="676"/>
      <c r="DQ44" s="676"/>
      <c r="DR44" s="676"/>
      <c r="DS44" s="676"/>
      <c r="DT44" s="676"/>
      <c r="DU44" s="676"/>
      <c r="DV44" s="677"/>
      <c r="DW44" s="678"/>
      <c r="DX44" s="679"/>
      <c r="DY44" s="679"/>
      <c r="DZ44" s="679"/>
      <c r="EA44" s="679"/>
      <c r="EB44" s="679"/>
      <c r="EC44" s="680"/>
    </row>
    <row r="45" spans="2:133" ht="11.25" customHeight="1" x14ac:dyDescent="0.2">
      <c r="B45" s="215" t="s">
        <v>358</v>
      </c>
      <c r="CD45" s="641"/>
      <c r="CE45" s="642"/>
      <c r="CF45" s="603" t="s">
        <v>359</v>
      </c>
      <c r="CG45" s="604"/>
      <c r="CH45" s="604"/>
      <c r="CI45" s="604"/>
      <c r="CJ45" s="604"/>
      <c r="CK45" s="604"/>
      <c r="CL45" s="604"/>
      <c r="CM45" s="604"/>
      <c r="CN45" s="604"/>
      <c r="CO45" s="604"/>
      <c r="CP45" s="604"/>
      <c r="CQ45" s="605"/>
      <c r="CR45" s="606">
        <v>918627</v>
      </c>
      <c r="CS45" s="635"/>
      <c r="CT45" s="635"/>
      <c r="CU45" s="635"/>
      <c r="CV45" s="635"/>
      <c r="CW45" s="635"/>
      <c r="CX45" s="635"/>
      <c r="CY45" s="636"/>
      <c r="CZ45" s="611">
        <v>16.100000000000001</v>
      </c>
      <c r="DA45" s="633"/>
      <c r="DB45" s="633"/>
      <c r="DC45" s="637"/>
      <c r="DD45" s="615">
        <v>19078</v>
      </c>
      <c r="DE45" s="635"/>
      <c r="DF45" s="635"/>
      <c r="DG45" s="635"/>
      <c r="DH45" s="635"/>
      <c r="DI45" s="635"/>
      <c r="DJ45" s="635"/>
      <c r="DK45" s="636"/>
      <c r="DL45" s="675"/>
      <c r="DM45" s="676"/>
      <c r="DN45" s="676"/>
      <c r="DO45" s="676"/>
      <c r="DP45" s="676"/>
      <c r="DQ45" s="676"/>
      <c r="DR45" s="676"/>
      <c r="DS45" s="676"/>
      <c r="DT45" s="676"/>
      <c r="DU45" s="676"/>
      <c r="DV45" s="677"/>
      <c r="DW45" s="678"/>
      <c r="DX45" s="679"/>
      <c r="DY45" s="679"/>
      <c r="DZ45" s="679"/>
      <c r="EA45" s="679"/>
      <c r="EB45" s="679"/>
      <c r="EC45" s="680"/>
    </row>
    <row r="46" spans="2:133" ht="11.25" customHeight="1" x14ac:dyDescent="0.2">
      <c r="B46" s="226" t="s">
        <v>360</v>
      </c>
      <c r="CD46" s="641"/>
      <c r="CE46" s="642"/>
      <c r="CF46" s="603" t="s">
        <v>361</v>
      </c>
      <c r="CG46" s="604"/>
      <c r="CH46" s="604"/>
      <c r="CI46" s="604"/>
      <c r="CJ46" s="604"/>
      <c r="CK46" s="604"/>
      <c r="CL46" s="604"/>
      <c r="CM46" s="604"/>
      <c r="CN46" s="604"/>
      <c r="CO46" s="604"/>
      <c r="CP46" s="604"/>
      <c r="CQ46" s="605"/>
      <c r="CR46" s="606">
        <v>455561</v>
      </c>
      <c r="CS46" s="607"/>
      <c r="CT46" s="607"/>
      <c r="CU46" s="607"/>
      <c r="CV46" s="607"/>
      <c r="CW46" s="607"/>
      <c r="CX46" s="607"/>
      <c r="CY46" s="608"/>
      <c r="CZ46" s="611">
        <v>8</v>
      </c>
      <c r="DA46" s="612"/>
      <c r="DB46" s="612"/>
      <c r="DC46" s="618"/>
      <c r="DD46" s="615">
        <v>113250</v>
      </c>
      <c r="DE46" s="607"/>
      <c r="DF46" s="607"/>
      <c r="DG46" s="607"/>
      <c r="DH46" s="607"/>
      <c r="DI46" s="607"/>
      <c r="DJ46" s="607"/>
      <c r="DK46" s="608"/>
      <c r="DL46" s="675"/>
      <c r="DM46" s="676"/>
      <c r="DN46" s="676"/>
      <c r="DO46" s="676"/>
      <c r="DP46" s="676"/>
      <c r="DQ46" s="676"/>
      <c r="DR46" s="676"/>
      <c r="DS46" s="676"/>
      <c r="DT46" s="676"/>
      <c r="DU46" s="676"/>
      <c r="DV46" s="677"/>
      <c r="DW46" s="678"/>
      <c r="DX46" s="679"/>
      <c r="DY46" s="679"/>
      <c r="DZ46" s="679"/>
      <c r="EA46" s="679"/>
      <c r="EB46" s="679"/>
      <c r="EC46" s="680"/>
    </row>
    <row r="47" spans="2:133" ht="11.25" customHeight="1" x14ac:dyDescent="0.2">
      <c r="B47" s="226" t="s">
        <v>362</v>
      </c>
      <c r="CD47" s="641"/>
      <c r="CE47" s="642"/>
      <c r="CF47" s="603" t="s">
        <v>363</v>
      </c>
      <c r="CG47" s="604"/>
      <c r="CH47" s="604"/>
      <c r="CI47" s="604"/>
      <c r="CJ47" s="604"/>
      <c r="CK47" s="604"/>
      <c r="CL47" s="604"/>
      <c r="CM47" s="604"/>
      <c r="CN47" s="604"/>
      <c r="CO47" s="604"/>
      <c r="CP47" s="604"/>
      <c r="CQ47" s="605"/>
      <c r="CR47" s="606">
        <v>64208</v>
      </c>
      <c r="CS47" s="635"/>
      <c r="CT47" s="635"/>
      <c r="CU47" s="635"/>
      <c r="CV47" s="635"/>
      <c r="CW47" s="635"/>
      <c r="CX47" s="635"/>
      <c r="CY47" s="636"/>
      <c r="CZ47" s="611">
        <v>1.1000000000000001</v>
      </c>
      <c r="DA47" s="633"/>
      <c r="DB47" s="633"/>
      <c r="DC47" s="637"/>
      <c r="DD47" s="615">
        <v>363</v>
      </c>
      <c r="DE47" s="635"/>
      <c r="DF47" s="635"/>
      <c r="DG47" s="635"/>
      <c r="DH47" s="635"/>
      <c r="DI47" s="635"/>
      <c r="DJ47" s="635"/>
      <c r="DK47" s="636"/>
      <c r="DL47" s="675"/>
      <c r="DM47" s="676"/>
      <c r="DN47" s="676"/>
      <c r="DO47" s="676"/>
      <c r="DP47" s="676"/>
      <c r="DQ47" s="676"/>
      <c r="DR47" s="676"/>
      <c r="DS47" s="676"/>
      <c r="DT47" s="676"/>
      <c r="DU47" s="676"/>
      <c r="DV47" s="677"/>
      <c r="DW47" s="678"/>
      <c r="DX47" s="679"/>
      <c r="DY47" s="679"/>
      <c r="DZ47" s="679"/>
      <c r="EA47" s="679"/>
      <c r="EB47" s="679"/>
      <c r="EC47" s="680"/>
    </row>
    <row r="48" spans="2:133" ht="11" x14ac:dyDescent="0.2">
      <c r="B48" s="226"/>
      <c r="CD48" s="643"/>
      <c r="CE48" s="644"/>
      <c r="CF48" s="603" t="s">
        <v>364</v>
      </c>
      <c r="CG48" s="604"/>
      <c r="CH48" s="604"/>
      <c r="CI48" s="604"/>
      <c r="CJ48" s="604"/>
      <c r="CK48" s="604"/>
      <c r="CL48" s="604"/>
      <c r="CM48" s="604"/>
      <c r="CN48" s="604"/>
      <c r="CO48" s="604"/>
      <c r="CP48" s="604"/>
      <c r="CQ48" s="605"/>
      <c r="CR48" s="606" t="s">
        <v>356</v>
      </c>
      <c r="CS48" s="607"/>
      <c r="CT48" s="607"/>
      <c r="CU48" s="607"/>
      <c r="CV48" s="607"/>
      <c r="CW48" s="607"/>
      <c r="CX48" s="607"/>
      <c r="CY48" s="608"/>
      <c r="CZ48" s="611" t="s">
        <v>356</v>
      </c>
      <c r="DA48" s="612"/>
      <c r="DB48" s="612"/>
      <c r="DC48" s="618"/>
      <c r="DD48" s="615" t="s">
        <v>356</v>
      </c>
      <c r="DE48" s="607"/>
      <c r="DF48" s="607"/>
      <c r="DG48" s="607"/>
      <c r="DH48" s="607"/>
      <c r="DI48" s="607"/>
      <c r="DJ48" s="607"/>
      <c r="DK48" s="608"/>
      <c r="DL48" s="675"/>
      <c r="DM48" s="676"/>
      <c r="DN48" s="676"/>
      <c r="DO48" s="676"/>
      <c r="DP48" s="676"/>
      <c r="DQ48" s="676"/>
      <c r="DR48" s="676"/>
      <c r="DS48" s="676"/>
      <c r="DT48" s="676"/>
      <c r="DU48" s="676"/>
      <c r="DV48" s="677"/>
      <c r="DW48" s="678"/>
      <c r="DX48" s="679"/>
      <c r="DY48" s="679"/>
      <c r="DZ48" s="679"/>
      <c r="EA48" s="679"/>
      <c r="EB48" s="679"/>
      <c r="EC48" s="680"/>
    </row>
    <row r="49" spans="2:133" ht="11.25" customHeight="1" x14ac:dyDescent="0.2">
      <c r="B49" s="226"/>
      <c r="CD49" s="624" t="s">
        <v>365</v>
      </c>
      <c r="CE49" s="625"/>
      <c r="CF49" s="625"/>
      <c r="CG49" s="625"/>
      <c r="CH49" s="625"/>
      <c r="CI49" s="625"/>
      <c r="CJ49" s="625"/>
      <c r="CK49" s="625"/>
      <c r="CL49" s="625"/>
      <c r="CM49" s="625"/>
      <c r="CN49" s="625"/>
      <c r="CO49" s="625"/>
      <c r="CP49" s="625"/>
      <c r="CQ49" s="626"/>
      <c r="CR49" s="681">
        <v>5698611</v>
      </c>
      <c r="CS49" s="665"/>
      <c r="CT49" s="665"/>
      <c r="CU49" s="665"/>
      <c r="CV49" s="665"/>
      <c r="CW49" s="665"/>
      <c r="CX49" s="665"/>
      <c r="CY49" s="692"/>
      <c r="CZ49" s="686">
        <v>100</v>
      </c>
      <c r="DA49" s="693"/>
      <c r="DB49" s="693"/>
      <c r="DC49" s="694"/>
      <c r="DD49" s="695">
        <v>2510466</v>
      </c>
      <c r="DE49" s="665"/>
      <c r="DF49" s="665"/>
      <c r="DG49" s="665"/>
      <c r="DH49" s="665"/>
      <c r="DI49" s="665"/>
      <c r="DJ49" s="665"/>
      <c r="DK49" s="692"/>
      <c r="DL49" s="696"/>
      <c r="DM49" s="697"/>
      <c r="DN49" s="697"/>
      <c r="DO49" s="697"/>
      <c r="DP49" s="697"/>
      <c r="DQ49" s="697"/>
      <c r="DR49" s="697"/>
      <c r="DS49" s="697"/>
      <c r="DT49" s="697"/>
      <c r="DU49" s="697"/>
      <c r="DV49" s="698"/>
      <c r="DW49" s="699"/>
      <c r="DX49" s="700"/>
      <c r="DY49" s="700"/>
      <c r="DZ49" s="700"/>
      <c r="EA49" s="700"/>
      <c r="EB49" s="700"/>
      <c r="EC49" s="701"/>
    </row>
  </sheetData>
  <sheetProtection algorithmName="SHA-512" hashValue="aswI+TWZlV/U4v78seBzr2364aS4dyzBYm4uo6zNkTU60LAG0rdFD56PEgg1tMYauMwehSv75aktVXa8fHwIuw==" saltValue="9IKsbpwaO9csPlryCbk/P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2" customWidth="1"/>
    <col min="131" max="131" width="1.63281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233" t="s">
        <v>366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31" t="s">
        <v>367</v>
      </c>
      <c r="DK2" s="732"/>
      <c r="DL2" s="732"/>
      <c r="DM2" s="732"/>
      <c r="DN2" s="732"/>
      <c r="DO2" s="733"/>
      <c r="DP2" s="229"/>
      <c r="DQ2" s="731" t="s">
        <v>368</v>
      </c>
      <c r="DR2" s="732"/>
      <c r="DS2" s="732"/>
      <c r="DT2" s="732"/>
      <c r="DU2" s="732"/>
      <c r="DV2" s="732"/>
      <c r="DW2" s="732"/>
      <c r="DX2" s="732"/>
      <c r="DY2" s="732"/>
      <c r="DZ2" s="733"/>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5">
      <c r="A4" s="734" t="s">
        <v>369</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34"/>
      <c r="BA4" s="234"/>
      <c r="BB4" s="234"/>
      <c r="BC4" s="234"/>
      <c r="BD4" s="234"/>
      <c r="BE4" s="235"/>
      <c r="BF4" s="235"/>
      <c r="BG4" s="235"/>
      <c r="BH4" s="235"/>
      <c r="BI4" s="235"/>
      <c r="BJ4" s="235"/>
      <c r="BK4" s="235"/>
      <c r="BL4" s="235"/>
      <c r="BM4" s="235"/>
      <c r="BN4" s="235"/>
      <c r="BO4" s="235"/>
      <c r="BP4" s="235"/>
      <c r="BQ4" s="234" t="s">
        <v>370</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2">
      <c r="A5" s="725" t="s">
        <v>371</v>
      </c>
      <c r="B5" s="726"/>
      <c r="C5" s="726"/>
      <c r="D5" s="726"/>
      <c r="E5" s="726"/>
      <c r="F5" s="726"/>
      <c r="G5" s="726"/>
      <c r="H5" s="726"/>
      <c r="I5" s="726"/>
      <c r="J5" s="726"/>
      <c r="K5" s="726"/>
      <c r="L5" s="726"/>
      <c r="M5" s="726"/>
      <c r="N5" s="726"/>
      <c r="O5" s="726"/>
      <c r="P5" s="727"/>
      <c r="Q5" s="702" t="s">
        <v>372</v>
      </c>
      <c r="R5" s="703"/>
      <c r="S5" s="703"/>
      <c r="T5" s="703"/>
      <c r="U5" s="704"/>
      <c r="V5" s="702" t="s">
        <v>373</v>
      </c>
      <c r="W5" s="703"/>
      <c r="X5" s="703"/>
      <c r="Y5" s="703"/>
      <c r="Z5" s="704"/>
      <c r="AA5" s="702" t="s">
        <v>374</v>
      </c>
      <c r="AB5" s="703"/>
      <c r="AC5" s="703"/>
      <c r="AD5" s="703"/>
      <c r="AE5" s="703"/>
      <c r="AF5" s="735" t="s">
        <v>375</v>
      </c>
      <c r="AG5" s="703"/>
      <c r="AH5" s="703"/>
      <c r="AI5" s="703"/>
      <c r="AJ5" s="714"/>
      <c r="AK5" s="703" t="s">
        <v>376</v>
      </c>
      <c r="AL5" s="703"/>
      <c r="AM5" s="703"/>
      <c r="AN5" s="703"/>
      <c r="AO5" s="704"/>
      <c r="AP5" s="702" t="s">
        <v>377</v>
      </c>
      <c r="AQ5" s="703"/>
      <c r="AR5" s="703"/>
      <c r="AS5" s="703"/>
      <c r="AT5" s="704"/>
      <c r="AU5" s="702" t="s">
        <v>378</v>
      </c>
      <c r="AV5" s="703"/>
      <c r="AW5" s="703"/>
      <c r="AX5" s="703"/>
      <c r="AY5" s="714"/>
      <c r="AZ5" s="234"/>
      <c r="BA5" s="234"/>
      <c r="BB5" s="234"/>
      <c r="BC5" s="234"/>
      <c r="BD5" s="234"/>
      <c r="BE5" s="235"/>
      <c r="BF5" s="235"/>
      <c r="BG5" s="235"/>
      <c r="BH5" s="235"/>
      <c r="BI5" s="235"/>
      <c r="BJ5" s="235"/>
      <c r="BK5" s="235"/>
      <c r="BL5" s="235"/>
      <c r="BM5" s="235"/>
      <c r="BN5" s="235"/>
      <c r="BO5" s="235"/>
      <c r="BP5" s="235"/>
      <c r="BQ5" s="725" t="s">
        <v>379</v>
      </c>
      <c r="BR5" s="726"/>
      <c r="BS5" s="726"/>
      <c r="BT5" s="726"/>
      <c r="BU5" s="726"/>
      <c r="BV5" s="726"/>
      <c r="BW5" s="726"/>
      <c r="BX5" s="726"/>
      <c r="BY5" s="726"/>
      <c r="BZ5" s="726"/>
      <c r="CA5" s="726"/>
      <c r="CB5" s="726"/>
      <c r="CC5" s="726"/>
      <c r="CD5" s="726"/>
      <c r="CE5" s="726"/>
      <c r="CF5" s="726"/>
      <c r="CG5" s="727"/>
      <c r="CH5" s="702" t="s">
        <v>380</v>
      </c>
      <c r="CI5" s="703"/>
      <c r="CJ5" s="703"/>
      <c r="CK5" s="703"/>
      <c r="CL5" s="704"/>
      <c r="CM5" s="702" t="s">
        <v>381</v>
      </c>
      <c r="CN5" s="703"/>
      <c r="CO5" s="703"/>
      <c r="CP5" s="703"/>
      <c r="CQ5" s="704"/>
      <c r="CR5" s="702" t="s">
        <v>382</v>
      </c>
      <c r="CS5" s="703"/>
      <c r="CT5" s="703"/>
      <c r="CU5" s="703"/>
      <c r="CV5" s="704"/>
      <c r="CW5" s="702" t="s">
        <v>383</v>
      </c>
      <c r="CX5" s="703"/>
      <c r="CY5" s="703"/>
      <c r="CZ5" s="703"/>
      <c r="DA5" s="704"/>
      <c r="DB5" s="702" t="s">
        <v>384</v>
      </c>
      <c r="DC5" s="703"/>
      <c r="DD5" s="703"/>
      <c r="DE5" s="703"/>
      <c r="DF5" s="704"/>
      <c r="DG5" s="708" t="s">
        <v>385</v>
      </c>
      <c r="DH5" s="709"/>
      <c r="DI5" s="709"/>
      <c r="DJ5" s="709"/>
      <c r="DK5" s="710"/>
      <c r="DL5" s="708" t="s">
        <v>386</v>
      </c>
      <c r="DM5" s="709"/>
      <c r="DN5" s="709"/>
      <c r="DO5" s="709"/>
      <c r="DP5" s="710"/>
      <c r="DQ5" s="702" t="s">
        <v>387</v>
      </c>
      <c r="DR5" s="703"/>
      <c r="DS5" s="703"/>
      <c r="DT5" s="703"/>
      <c r="DU5" s="704"/>
      <c r="DV5" s="702" t="s">
        <v>378</v>
      </c>
      <c r="DW5" s="703"/>
      <c r="DX5" s="703"/>
      <c r="DY5" s="703"/>
      <c r="DZ5" s="714"/>
      <c r="EA5" s="236"/>
    </row>
    <row r="6" spans="1:131" s="237" customFormat="1" ht="26.25" customHeight="1" thickBot="1" x14ac:dyDescent="0.25">
      <c r="A6" s="728"/>
      <c r="B6" s="729"/>
      <c r="C6" s="729"/>
      <c r="D6" s="729"/>
      <c r="E6" s="729"/>
      <c r="F6" s="729"/>
      <c r="G6" s="729"/>
      <c r="H6" s="729"/>
      <c r="I6" s="729"/>
      <c r="J6" s="729"/>
      <c r="K6" s="729"/>
      <c r="L6" s="729"/>
      <c r="M6" s="729"/>
      <c r="N6" s="729"/>
      <c r="O6" s="729"/>
      <c r="P6" s="730"/>
      <c r="Q6" s="705"/>
      <c r="R6" s="706"/>
      <c r="S6" s="706"/>
      <c r="T6" s="706"/>
      <c r="U6" s="707"/>
      <c r="V6" s="705"/>
      <c r="W6" s="706"/>
      <c r="X6" s="706"/>
      <c r="Y6" s="706"/>
      <c r="Z6" s="707"/>
      <c r="AA6" s="705"/>
      <c r="AB6" s="706"/>
      <c r="AC6" s="706"/>
      <c r="AD6" s="706"/>
      <c r="AE6" s="706"/>
      <c r="AF6" s="736"/>
      <c r="AG6" s="706"/>
      <c r="AH6" s="706"/>
      <c r="AI6" s="706"/>
      <c r="AJ6" s="715"/>
      <c r="AK6" s="706"/>
      <c r="AL6" s="706"/>
      <c r="AM6" s="706"/>
      <c r="AN6" s="706"/>
      <c r="AO6" s="707"/>
      <c r="AP6" s="705"/>
      <c r="AQ6" s="706"/>
      <c r="AR6" s="706"/>
      <c r="AS6" s="706"/>
      <c r="AT6" s="707"/>
      <c r="AU6" s="705"/>
      <c r="AV6" s="706"/>
      <c r="AW6" s="706"/>
      <c r="AX6" s="706"/>
      <c r="AY6" s="715"/>
      <c r="AZ6" s="234"/>
      <c r="BA6" s="234"/>
      <c r="BB6" s="234"/>
      <c r="BC6" s="234"/>
      <c r="BD6" s="234"/>
      <c r="BE6" s="235"/>
      <c r="BF6" s="235"/>
      <c r="BG6" s="235"/>
      <c r="BH6" s="235"/>
      <c r="BI6" s="235"/>
      <c r="BJ6" s="235"/>
      <c r="BK6" s="235"/>
      <c r="BL6" s="235"/>
      <c r="BM6" s="235"/>
      <c r="BN6" s="235"/>
      <c r="BO6" s="235"/>
      <c r="BP6" s="235"/>
      <c r="BQ6" s="728"/>
      <c r="BR6" s="729"/>
      <c r="BS6" s="729"/>
      <c r="BT6" s="729"/>
      <c r="BU6" s="729"/>
      <c r="BV6" s="729"/>
      <c r="BW6" s="729"/>
      <c r="BX6" s="729"/>
      <c r="BY6" s="729"/>
      <c r="BZ6" s="729"/>
      <c r="CA6" s="729"/>
      <c r="CB6" s="729"/>
      <c r="CC6" s="729"/>
      <c r="CD6" s="729"/>
      <c r="CE6" s="729"/>
      <c r="CF6" s="729"/>
      <c r="CG6" s="730"/>
      <c r="CH6" s="705"/>
      <c r="CI6" s="706"/>
      <c r="CJ6" s="706"/>
      <c r="CK6" s="706"/>
      <c r="CL6" s="707"/>
      <c r="CM6" s="705"/>
      <c r="CN6" s="706"/>
      <c r="CO6" s="706"/>
      <c r="CP6" s="706"/>
      <c r="CQ6" s="707"/>
      <c r="CR6" s="705"/>
      <c r="CS6" s="706"/>
      <c r="CT6" s="706"/>
      <c r="CU6" s="706"/>
      <c r="CV6" s="707"/>
      <c r="CW6" s="705"/>
      <c r="CX6" s="706"/>
      <c r="CY6" s="706"/>
      <c r="CZ6" s="706"/>
      <c r="DA6" s="707"/>
      <c r="DB6" s="705"/>
      <c r="DC6" s="706"/>
      <c r="DD6" s="706"/>
      <c r="DE6" s="706"/>
      <c r="DF6" s="707"/>
      <c r="DG6" s="711"/>
      <c r="DH6" s="712"/>
      <c r="DI6" s="712"/>
      <c r="DJ6" s="712"/>
      <c r="DK6" s="713"/>
      <c r="DL6" s="711"/>
      <c r="DM6" s="712"/>
      <c r="DN6" s="712"/>
      <c r="DO6" s="712"/>
      <c r="DP6" s="713"/>
      <c r="DQ6" s="705"/>
      <c r="DR6" s="706"/>
      <c r="DS6" s="706"/>
      <c r="DT6" s="706"/>
      <c r="DU6" s="707"/>
      <c r="DV6" s="705"/>
      <c r="DW6" s="706"/>
      <c r="DX6" s="706"/>
      <c r="DY6" s="706"/>
      <c r="DZ6" s="715"/>
      <c r="EA6" s="236"/>
    </row>
    <row r="7" spans="1:131" s="237" customFormat="1" ht="26.25" customHeight="1" thickTop="1" x14ac:dyDescent="0.2">
      <c r="A7" s="238">
        <v>1</v>
      </c>
      <c r="B7" s="716" t="s">
        <v>388</v>
      </c>
      <c r="C7" s="717"/>
      <c r="D7" s="717"/>
      <c r="E7" s="717"/>
      <c r="F7" s="717"/>
      <c r="G7" s="717"/>
      <c r="H7" s="717"/>
      <c r="I7" s="717"/>
      <c r="J7" s="717"/>
      <c r="K7" s="717"/>
      <c r="L7" s="717"/>
      <c r="M7" s="717"/>
      <c r="N7" s="717"/>
      <c r="O7" s="717"/>
      <c r="P7" s="718"/>
      <c r="Q7" s="719">
        <v>5846</v>
      </c>
      <c r="R7" s="720"/>
      <c r="S7" s="720"/>
      <c r="T7" s="720"/>
      <c r="U7" s="720"/>
      <c r="V7" s="720">
        <v>5438</v>
      </c>
      <c r="W7" s="720"/>
      <c r="X7" s="720"/>
      <c r="Y7" s="720"/>
      <c r="Z7" s="720"/>
      <c r="AA7" s="720">
        <f>Q7-V7</f>
        <v>408</v>
      </c>
      <c r="AB7" s="720"/>
      <c r="AC7" s="720"/>
      <c r="AD7" s="720"/>
      <c r="AE7" s="721"/>
      <c r="AF7" s="722">
        <v>292</v>
      </c>
      <c r="AG7" s="723"/>
      <c r="AH7" s="723"/>
      <c r="AI7" s="723"/>
      <c r="AJ7" s="724"/>
      <c r="AK7" s="759">
        <v>0</v>
      </c>
      <c r="AL7" s="760"/>
      <c r="AM7" s="760"/>
      <c r="AN7" s="760"/>
      <c r="AO7" s="760"/>
      <c r="AP7" s="760">
        <v>2073</v>
      </c>
      <c r="AQ7" s="760"/>
      <c r="AR7" s="760"/>
      <c r="AS7" s="760"/>
      <c r="AT7" s="760"/>
      <c r="AU7" s="761"/>
      <c r="AV7" s="761"/>
      <c r="AW7" s="761"/>
      <c r="AX7" s="761"/>
      <c r="AY7" s="762"/>
      <c r="AZ7" s="234"/>
      <c r="BA7" s="234"/>
      <c r="BB7" s="234"/>
      <c r="BC7" s="234"/>
      <c r="BD7" s="234"/>
      <c r="BE7" s="235"/>
      <c r="BF7" s="235"/>
      <c r="BG7" s="235"/>
      <c r="BH7" s="235"/>
      <c r="BI7" s="235"/>
      <c r="BJ7" s="235"/>
      <c r="BK7" s="235"/>
      <c r="BL7" s="235"/>
      <c r="BM7" s="235"/>
      <c r="BN7" s="235"/>
      <c r="BO7" s="235"/>
      <c r="BP7" s="235"/>
      <c r="BQ7" s="238">
        <v>1</v>
      </c>
      <c r="BR7" s="239"/>
      <c r="BS7" s="737" t="s">
        <v>578</v>
      </c>
      <c r="BT7" s="738"/>
      <c r="BU7" s="738"/>
      <c r="BV7" s="738"/>
      <c r="BW7" s="738"/>
      <c r="BX7" s="738"/>
      <c r="BY7" s="738"/>
      <c r="BZ7" s="738"/>
      <c r="CA7" s="738"/>
      <c r="CB7" s="738"/>
      <c r="CC7" s="738"/>
      <c r="CD7" s="738"/>
      <c r="CE7" s="738"/>
      <c r="CF7" s="738"/>
      <c r="CG7" s="763"/>
      <c r="CH7" s="756">
        <v>-3</v>
      </c>
      <c r="CI7" s="757"/>
      <c r="CJ7" s="757"/>
      <c r="CK7" s="757"/>
      <c r="CL7" s="758"/>
      <c r="CM7" s="756">
        <v>15</v>
      </c>
      <c r="CN7" s="757"/>
      <c r="CO7" s="757"/>
      <c r="CP7" s="757"/>
      <c r="CQ7" s="758"/>
      <c r="CR7" s="756">
        <v>19</v>
      </c>
      <c r="CS7" s="757"/>
      <c r="CT7" s="757"/>
      <c r="CU7" s="757"/>
      <c r="CV7" s="758"/>
      <c r="CW7" s="756" t="s">
        <v>586</v>
      </c>
      <c r="CX7" s="757"/>
      <c r="CY7" s="757"/>
      <c r="CZ7" s="757"/>
      <c r="DA7" s="758"/>
      <c r="DB7" s="756" t="s">
        <v>586</v>
      </c>
      <c r="DC7" s="757"/>
      <c r="DD7" s="757"/>
      <c r="DE7" s="757"/>
      <c r="DF7" s="758"/>
      <c r="DG7" s="756" t="s">
        <v>586</v>
      </c>
      <c r="DH7" s="757"/>
      <c r="DI7" s="757"/>
      <c r="DJ7" s="757"/>
      <c r="DK7" s="758"/>
      <c r="DL7" s="756" t="s">
        <v>586</v>
      </c>
      <c r="DM7" s="757"/>
      <c r="DN7" s="757"/>
      <c r="DO7" s="757"/>
      <c r="DP7" s="758"/>
      <c r="DQ7" s="756" t="s">
        <v>586</v>
      </c>
      <c r="DR7" s="757"/>
      <c r="DS7" s="757"/>
      <c r="DT7" s="757"/>
      <c r="DU7" s="758"/>
      <c r="DV7" s="737"/>
      <c r="DW7" s="738"/>
      <c r="DX7" s="738"/>
      <c r="DY7" s="738"/>
      <c r="DZ7" s="739"/>
      <c r="EA7" s="236"/>
    </row>
    <row r="8" spans="1:131" s="237" customFormat="1" ht="26.25" customHeight="1" x14ac:dyDescent="0.2">
      <c r="A8" s="240">
        <v>2</v>
      </c>
      <c r="B8" s="740" t="s">
        <v>389</v>
      </c>
      <c r="C8" s="741"/>
      <c r="D8" s="741"/>
      <c r="E8" s="741"/>
      <c r="F8" s="741"/>
      <c r="G8" s="741"/>
      <c r="H8" s="741"/>
      <c r="I8" s="741"/>
      <c r="J8" s="741"/>
      <c r="K8" s="741"/>
      <c r="L8" s="741"/>
      <c r="M8" s="741"/>
      <c r="N8" s="741"/>
      <c r="O8" s="741"/>
      <c r="P8" s="742"/>
      <c r="Q8" s="743">
        <v>1</v>
      </c>
      <c r="R8" s="744"/>
      <c r="S8" s="744"/>
      <c r="T8" s="744"/>
      <c r="U8" s="744"/>
      <c r="V8" s="744">
        <v>7</v>
      </c>
      <c r="W8" s="744"/>
      <c r="X8" s="744"/>
      <c r="Y8" s="744"/>
      <c r="Z8" s="744"/>
      <c r="AA8" s="744">
        <f>Q8-V8</f>
        <v>-6</v>
      </c>
      <c r="AB8" s="744"/>
      <c r="AC8" s="744"/>
      <c r="AD8" s="744"/>
      <c r="AE8" s="745"/>
      <c r="AF8" s="746" t="s">
        <v>390</v>
      </c>
      <c r="AG8" s="747"/>
      <c r="AH8" s="747"/>
      <c r="AI8" s="747"/>
      <c r="AJ8" s="748"/>
      <c r="AK8" s="749">
        <v>6</v>
      </c>
      <c r="AL8" s="750"/>
      <c r="AM8" s="750"/>
      <c r="AN8" s="750"/>
      <c r="AO8" s="750"/>
      <c r="AP8" s="750" t="s">
        <v>586</v>
      </c>
      <c r="AQ8" s="750"/>
      <c r="AR8" s="750"/>
      <c r="AS8" s="750"/>
      <c r="AT8" s="750"/>
      <c r="AU8" s="751"/>
      <c r="AV8" s="751"/>
      <c r="AW8" s="751"/>
      <c r="AX8" s="751"/>
      <c r="AY8" s="752"/>
      <c r="AZ8" s="234"/>
      <c r="BA8" s="234"/>
      <c r="BB8" s="234"/>
      <c r="BC8" s="234"/>
      <c r="BD8" s="234"/>
      <c r="BE8" s="235"/>
      <c r="BF8" s="235"/>
      <c r="BG8" s="235"/>
      <c r="BH8" s="235"/>
      <c r="BI8" s="235"/>
      <c r="BJ8" s="235"/>
      <c r="BK8" s="235"/>
      <c r="BL8" s="235"/>
      <c r="BM8" s="235"/>
      <c r="BN8" s="235"/>
      <c r="BO8" s="235"/>
      <c r="BP8" s="235"/>
      <c r="BQ8" s="240">
        <v>2</v>
      </c>
      <c r="BR8" s="241"/>
      <c r="BS8" s="753"/>
      <c r="BT8" s="754"/>
      <c r="BU8" s="754"/>
      <c r="BV8" s="754"/>
      <c r="BW8" s="754"/>
      <c r="BX8" s="754"/>
      <c r="BY8" s="754"/>
      <c r="BZ8" s="754"/>
      <c r="CA8" s="754"/>
      <c r="CB8" s="754"/>
      <c r="CC8" s="754"/>
      <c r="CD8" s="754"/>
      <c r="CE8" s="754"/>
      <c r="CF8" s="754"/>
      <c r="CG8" s="755"/>
      <c r="CH8" s="764"/>
      <c r="CI8" s="765"/>
      <c r="CJ8" s="765"/>
      <c r="CK8" s="765"/>
      <c r="CL8" s="766"/>
      <c r="CM8" s="764"/>
      <c r="CN8" s="765"/>
      <c r="CO8" s="765"/>
      <c r="CP8" s="765"/>
      <c r="CQ8" s="766"/>
      <c r="CR8" s="764"/>
      <c r="CS8" s="765"/>
      <c r="CT8" s="765"/>
      <c r="CU8" s="765"/>
      <c r="CV8" s="766"/>
      <c r="CW8" s="764"/>
      <c r="CX8" s="765"/>
      <c r="CY8" s="765"/>
      <c r="CZ8" s="765"/>
      <c r="DA8" s="766"/>
      <c r="DB8" s="764"/>
      <c r="DC8" s="765"/>
      <c r="DD8" s="765"/>
      <c r="DE8" s="765"/>
      <c r="DF8" s="766"/>
      <c r="DG8" s="764"/>
      <c r="DH8" s="765"/>
      <c r="DI8" s="765"/>
      <c r="DJ8" s="765"/>
      <c r="DK8" s="766"/>
      <c r="DL8" s="764"/>
      <c r="DM8" s="765"/>
      <c r="DN8" s="765"/>
      <c r="DO8" s="765"/>
      <c r="DP8" s="766"/>
      <c r="DQ8" s="764"/>
      <c r="DR8" s="765"/>
      <c r="DS8" s="765"/>
      <c r="DT8" s="765"/>
      <c r="DU8" s="766"/>
      <c r="DV8" s="753"/>
      <c r="DW8" s="754"/>
      <c r="DX8" s="754"/>
      <c r="DY8" s="754"/>
      <c r="DZ8" s="767"/>
      <c r="EA8" s="236"/>
    </row>
    <row r="9" spans="1:131" s="237" customFormat="1" ht="26.25" customHeight="1" x14ac:dyDescent="0.2">
      <c r="A9" s="240">
        <v>3</v>
      </c>
      <c r="B9" s="740" t="s">
        <v>391</v>
      </c>
      <c r="C9" s="741"/>
      <c r="D9" s="741"/>
      <c r="E9" s="741"/>
      <c r="F9" s="741"/>
      <c r="G9" s="741"/>
      <c r="H9" s="741"/>
      <c r="I9" s="741"/>
      <c r="J9" s="741"/>
      <c r="K9" s="741"/>
      <c r="L9" s="741"/>
      <c r="M9" s="741"/>
      <c r="N9" s="741"/>
      <c r="O9" s="741"/>
      <c r="P9" s="742"/>
      <c r="Q9" s="743">
        <v>162</v>
      </c>
      <c r="R9" s="744"/>
      <c r="S9" s="744"/>
      <c r="T9" s="744"/>
      <c r="U9" s="744"/>
      <c r="V9" s="744">
        <v>254</v>
      </c>
      <c r="W9" s="744"/>
      <c r="X9" s="744"/>
      <c r="Y9" s="744"/>
      <c r="Z9" s="744"/>
      <c r="AA9" s="744">
        <f>Q9-V9</f>
        <v>-92</v>
      </c>
      <c r="AB9" s="744"/>
      <c r="AC9" s="744"/>
      <c r="AD9" s="744"/>
      <c r="AE9" s="745"/>
      <c r="AF9" s="746">
        <v>0</v>
      </c>
      <c r="AG9" s="747"/>
      <c r="AH9" s="747"/>
      <c r="AI9" s="747"/>
      <c r="AJ9" s="748"/>
      <c r="AK9" s="749">
        <v>92</v>
      </c>
      <c r="AL9" s="750"/>
      <c r="AM9" s="750"/>
      <c r="AN9" s="750"/>
      <c r="AO9" s="750"/>
      <c r="AP9" s="750">
        <v>466</v>
      </c>
      <c r="AQ9" s="750"/>
      <c r="AR9" s="750"/>
      <c r="AS9" s="750"/>
      <c r="AT9" s="750"/>
      <c r="AU9" s="751"/>
      <c r="AV9" s="751"/>
      <c r="AW9" s="751"/>
      <c r="AX9" s="751"/>
      <c r="AY9" s="752"/>
      <c r="AZ9" s="234"/>
      <c r="BA9" s="234"/>
      <c r="BB9" s="234"/>
      <c r="BC9" s="234"/>
      <c r="BD9" s="234"/>
      <c r="BE9" s="235"/>
      <c r="BF9" s="235"/>
      <c r="BG9" s="235"/>
      <c r="BH9" s="235"/>
      <c r="BI9" s="235"/>
      <c r="BJ9" s="235"/>
      <c r="BK9" s="235"/>
      <c r="BL9" s="235"/>
      <c r="BM9" s="235"/>
      <c r="BN9" s="235"/>
      <c r="BO9" s="235"/>
      <c r="BP9" s="235"/>
      <c r="BQ9" s="240">
        <v>3</v>
      </c>
      <c r="BR9" s="241"/>
      <c r="BS9" s="753"/>
      <c r="BT9" s="754"/>
      <c r="BU9" s="754"/>
      <c r="BV9" s="754"/>
      <c r="BW9" s="754"/>
      <c r="BX9" s="754"/>
      <c r="BY9" s="754"/>
      <c r="BZ9" s="754"/>
      <c r="CA9" s="754"/>
      <c r="CB9" s="754"/>
      <c r="CC9" s="754"/>
      <c r="CD9" s="754"/>
      <c r="CE9" s="754"/>
      <c r="CF9" s="754"/>
      <c r="CG9" s="755"/>
      <c r="CH9" s="764"/>
      <c r="CI9" s="765"/>
      <c r="CJ9" s="765"/>
      <c r="CK9" s="765"/>
      <c r="CL9" s="766"/>
      <c r="CM9" s="764"/>
      <c r="CN9" s="765"/>
      <c r="CO9" s="765"/>
      <c r="CP9" s="765"/>
      <c r="CQ9" s="766"/>
      <c r="CR9" s="764"/>
      <c r="CS9" s="765"/>
      <c r="CT9" s="765"/>
      <c r="CU9" s="765"/>
      <c r="CV9" s="766"/>
      <c r="CW9" s="764"/>
      <c r="CX9" s="765"/>
      <c r="CY9" s="765"/>
      <c r="CZ9" s="765"/>
      <c r="DA9" s="766"/>
      <c r="DB9" s="764"/>
      <c r="DC9" s="765"/>
      <c r="DD9" s="765"/>
      <c r="DE9" s="765"/>
      <c r="DF9" s="766"/>
      <c r="DG9" s="764"/>
      <c r="DH9" s="765"/>
      <c r="DI9" s="765"/>
      <c r="DJ9" s="765"/>
      <c r="DK9" s="766"/>
      <c r="DL9" s="764"/>
      <c r="DM9" s="765"/>
      <c r="DN9" s="765"/>
      <c r="DO9" s="765"/>
      <c r="DP9" s="766"/>
      <c r="DQ9" s="764"/>
      <c r="DR9" s="765"/>
      <c r="DS9" s="765"/>
      <c r="DT9" s="765"/>
      <c r="DU9" s="766"/>
      <c r="DV9" s="753"/>
      <c r="DW9" s="754"/>
      <c r="DX9" s="754"/>
      <c r="DY9" s="754"/>
      <c r="DZ9" s="767"/>
      <c r="EA9" s="236"/>
    </row>
    <row r="10" spans="1:131" s="237" customFormat="1" ht="26.25" customHeight="1" x14ac:dyDescent="0.2">
      <c r="A10" s="240">
        <v>4</v>
      </c>
      <c r="B10" s="740"/>
      <c r="C10" s="741"/>
      <c r="D10" s="741"/>
      <c r="E10" s="741"/>
      <c r="F10" s="741"/>
      <c r="G10" s="741"/>
      <c r="H10" s="741"/>
      <c r="I10" s="741"/>
      <c r="J10" s="741"/>
      <c r="K10" s="741"/>
      <c r="L10" s="741"/>
      <c r="M10" s="741"/>
      <c r="N10" s="741"/>
      <c r="O10" s="741"/>
      <c r="P10" s="742"/>
      <c r="Q10" s="743"/>
      <c r="R10" s="744"/>
      <c r="S10" s="744"/>
      <c r="T10" s="744"/>
      <c r="U10" s="744"/>
      <c r="V10" s="744"/>
      <c r="W10" s="744"/>
      <c r="X10" s="744"/>
      <c r="Y10" s="744"/>
      <c r="Z10" s="744"/>
      <c r="AA10" s="744"/>
      <c r="AB10" s="744"/>
      <c r="AC10" s="744"/>
      <c r="AD10" s="744"/>
      <c r="AE10" s="745"/>
      <c r="AF10" s="746"/>
      <c r="AG10" s="747"/>
      <c r="AH10" s="747"/>
      <c r="AI10" s="747"/>
      <c r="AJ10" s="748"/>
      <c r="AK10" s="749"/>
      <c r="AL10" s="750"/>
      <c r="AM10" s="750"/>
      <c r="AN10" s="750"/>
      <c r="AO10" s="750"/>
      <c r="AP10" s="750"/>
      <c r="AQ10" s="750"/>
      <c r="AR10" s="750"/>
      <c r="AS10" s="750"/>
      <c r="AT10" s="750"/>
      <c r="AU10" s="751"/>
      <c r="AV10" s="751"/>
      <c r="AW10" s="751"/>
      <c r="AX10" s="751"/>
      <c r="AY10" s="752"/>
      <c r="AZ10" s="234"/>
      <c r="BA10" s="234"/>
      <c r="BB10" s="234"/>
      <c r="BC10" s="234"/>
      <c r="BD10" s="234"/>
      <c r="BE10" s="235"/>
      <c r="BF10" s="235"/>
      <c r="BG10" s="235"/>
      <c r="BH10" s="235"/>
      <c r="BI10" s="235"/>
      <c r="BJ10" s="235"/>
      <c r="BK10" s="235"/>
      <c r="BL10" s="235"/>
      <c r="BM10" s="235"/>
      <c r="BN10" s="235"/>
      <c r="BO10" s="235"/>
      <c r="BP10" s="235"/>
      <c r="BQ10" s="240">
        <v>4</v>
      </c>
      <c r="BR10" s="241"/>
      <c r="BS10" s="753"/>
      <c r="BT10" s="754"/>
      <c r="BU10" s="754"/>
      <c r="BV10" s="754"/>
      <c r="BW10" s="754"/>
      <c r="BX10" s="754"/>
      <c r="BY10" s="754"/>
      <c r="BZ10" s="754"/>
      <c r="CA10" s="754"/>
      <c r="CB10" s="754"/>
      <c r="CC10" s="754"/>
      <c r="CD10" s="754"/>
      <c r="CE10" s="754"/>
      <c r="CF10" s="754"/>
      <c r="CG10" s="755"/>
      <c r="CH10" s="764"/>
      <c r="CI10" s="765"/>
      <c r="CJ10" s="765"/>
      <c r="CK10" s="765"/>
      <c r="CL10" s="766"/>
      <c r="CM10" s="764"/>
      <c r="CN10" s="765"/>
      <c r="CO10" s="765"/>
      <c r="CP10" s="765"/>
      <c r="CQ10" s="766"/>
      <c r="CR10" s="764"/>
      <c r="CS10" s="765"/>
      <c r="CT10" s="765"/>
      <c r="CU10" s="765"/>
      <c r="CV10" s="766"/>
      <c r="CW10" s="764"/>
      <c r="CX10" s="765"/>
      <c r="CY10" s="765"/>
      <c r="CZ10" s="765"/>
      <c r="DA10" s="766"/>
      <c r="DB10" s="764"/>
      <c r="DC10" s="765"/>
      <c r="DD10" s="765"/>
      <c r="DE10" s="765"/>
      <c r="DF10" s="766"/>
      <c r="DG10" s="764"/>
      <c r="DH10" s="765"/>
      <c r="DI10" s="765"/>
      <c r="DJ10" s="765"/>
      <c r="DK10" s="766"/>
      <c r="DL10" s="764"/>
      <c r="DM10" s="765"/>
      <c r="DN10" s="765"/>
      <c r="DO10" s="765"/>
      <c r="DP10" s="766"/>
      <c r="DQ10" s="764"/>
      <c r="DR10" s="765"/>
      <c r="DS10" s="765"/>
      <c r="DT10" s="765"/>
      <c r="DU10" s="766"/>
      <c r="DV10" s="753"/>
      <c r="DW10" s="754"/>
      <c r="DX10" s="754"/>
      <c r="DY10" s="754"/>
      <c r="DZ10" s="767"/>
      <c r="EA10" s="236"/>
    </row>
    <row r="11" spans="1:131" s="237" customFormat="1" ht="26.25" customHeight="1" x14ac:dyDescent="0.2">
      <c r="A11" s="240">
        <v>5</v>
      </c>
      <c r="B11" s="740"/>
      <c r="C11" s="741"/>
      <c r="D11" s="741"/>
      <c r="E11" s="741"/>
      <c r="F11" s="741"/>
      <c r="G11" s="741"/>
      <c r="H11" s="741"/>
      <c r="I11" s="741"/>
      <c r="J11" s="741"/>
      <c r="K11" s="741"/>
      <c r="L11" s="741"/>
      <c r="M11" s="741"/>
      <c r="N11" s="741"/>
      <c r="O11" s="741"/>
      <c r="P11" s="742"/>
      <c r="Q11" s="743"/>
      <c r="R11" s="744"/>
      <c r="S11" s="744"/>
      <c r="T11" s="744"/>
      <c r="U11" s="744"/>
      <c r="V11" s="744"/>
      <c r="W11" s="744"/>
      <c r="X11" s="744"/>
      <c r="Y11" s="744"/>
      <c r="Z11" s="744"/>
      <c r="AA11" s="744"/>
      <c r="AB11" s="744"/>
      <c r="AC11" s="744"/>
      <c r="AD11" s="744"/>
      <c r="AE11" s="745"/>
      <c r="AF11" s="746"/>
      <c r="AG11" s="747"/>
      <c r="AH11" s="747"/>
      <c r="AI11" s="747"/>
      <c r="AJ11" s="748"/>
      <c r="AK11" s="749"/>
      <c r="AL11" s="750"/>
      <c r="AM11" s="750"/>
      <c r="AN11" s="750"/>
      <c r="AO11" s="750"/>
      <c r="AP11" s="750"/>
      <c r="AQ11" s="750"/>
      <c r="AR11" s="750"/>
      <c r="AS11" s="750"/>
      <c r="AT11" s="750"/>
      <c r="AU11" s="751"/>
      <c r="AV11" s="751"/>
      <c r="AW11" s="751"/>
      <c r="AX11" s="751"/>
      <c r="AY11" s="752"/>
      <c r="AZ11" s="234"/>
      <c r="BA11" s="234"/>
      <c r="BB11" s="234"/>
      <c r="BC11" s="234"/>
      <c r="BD11" s="234"/>
      <c r="BE11" s="235"/>
      <c r="BF11" s="235"/>
      <c r="BG11" s="235"/>
      <c r="BH11" s="235"/>
      <c r="BI11" s="235"/>
      <c r="BJ11" s="235"/>
      <c r="BK11" s="235"/>
      <c r="BL11" s="235"/>
      <c r="BM11" s="235"/>
      <c r="BN11" s="235"/>
      <c r="BO11" s="235"/>
      <c r="BP11" s="235"/>
      <c r="BQ11" s="240">
        <v>5</v>
      </c>
      <c r="BR11" s="241"/>
      <c r="BS11" s="753"/>
      <c r="BT11" s="754"/>
      <c r="BU11" s="754"/>
      <c r="BV11" s="754"/>
      <c r="BW11" s="754"/>
      <c r="BX11" s="754"/>
      <c r="BY11" s="754"/>
      <c r="BZ11" s="754"/>
      <c r="CA11" s="754"/>
      <c r="CB11" s="754"/>
      <c r="CC11" s="754"/>
      <c r="CD11" s="754"/>
      <c r="CE11" s="754"/>
      <c r="CF11" s="754"/>
      <c r="CG11" s="755"/>
      <c r="CH11" s="764"/>
      <c r="CI11" s="765"/>
      <c r="CJ11" s="765"/>
      <c r="CK11" s="765"/>
      <c r="CL11" s="766"/>
      <c r="CM11" s="764"/>
      <c r="CN11" s="765"/>
      <c r="CO11" s="765"/>
      <c r="CP11" s="765"/>
      <c r="CQ11" s="766"/>
      <c r="CR11" s="764"/>
      <c r="CS11" s="765"/>
      <c r="CT11" s="765"/>
      <c r="CU11" s="765"/>
      <c r="CV11" s="766"/>
      <c r="CW11" s="764"/>
      <c r="CX11" s="765"/>
      <c r="CY11" s="765"/>
      <c r="CZ11" s="765"/>
      <c r="DA11" s="766"/>
      <c r="DB11" s="764"/>
      <c r="DC11" s="765"/>
      <c r="DD11" s="765"/>
      <c r="DE11" s="765"/>
      <c r="DF11" s="766"/>
      <c r="DG11" s="764"/>
      <c r="DH11" s="765"/>
      <c r="DI11" s="765"/>
      <c r="DJ11" s="765"/>
      <c r="DK11" s="766"/>
      <c r="DL11" s="764"/>
      <c r="DM11" s="765"/>
      <c r="DN11" s="765"/>
      <c r="DO11" s="765"/>
      <c r="DP11" s="766"/>
      <c r="DQ11" s="764"/>
      <c r="DR11" s="765"/>
      <c r="DS11" s="765"/>
      <c r="DT11" s="765"/>
      <c r="DU11" s="766"/>
      <c r="DV11" s="753"/>
      <c r="DW11" s="754"/>
      <c r="DX11" s="754"/>
      <c r="DY11" s="754"/>
      <c r="DZ11" s="767"/>
      <c r="EA11" s="236"/>
    </row>
    <row r="12" spans="1:131" s="237" customFormat="1" ht="26.25" customHeight="1" x14ac:dyDescent="0.2">
      <c r="A12" s="240">
        <v>6</v>
      </c>
      <c r="B12" s="740"/>
      <c r="C12" s="741"/>
      <c r="D12" s="741"/>
      <c r="E12" s="741"/>
      <c r="F12" s="741"/>
      <c r="G12" s="741"/>
      <c r="H12" s="741"/>
      <c r="I12" s="741"/>
      <c r="J12" s="741"/>
      <c r="K12" s="741"/>
      <c r="L12" s="741"/>
      <c r="M12" s="741"/>
      <c r="N12" s="741"/>
      <c r="O12" s="741"/>
      <c r="P12" s="742"/>
      <c r="Q12" s="743"/>
      <c r="R12" s="744"/>
      <c r="S12" s="744"/>
      <c r="T12" s="744"/>
      <c r="U12" s="744"/>
      <c r="V12" s="744"/>
      <c r="W12" s="744"/>
      <c r="X12" s="744"/>
      <c r="Y12" s="744"/>
      <c r="Z12" s="744"/>
      <c r="AA12" s="744"/>
      <c r="AB12" s="744"/>
      <c r="AC12" s="744"/>
      <c r="AD12" s="744"/>
      <c r="AE12" s="745"/>
      <c r="AF12" s="746"/>
      <c r="AG12" s="747"/>
      <c r="AH12" s="747"/>
      <c r="AI12" s="747"/>
      <c r="AJ12" s="748"/>
      <c r="AK12" s="749"/>
      <c r="AL12" s="750"/>
      <c r="AM12" s="750"/>
      <c r="AN12" s="750"/>
      <c r="AO12" s="750"/>
      <c r="AP12" s="750"/>
      <c r="AQ12" s="750"/>
      <c r="AR12" s="750"/>
      <c r="AS12" s="750"/>
      <c r="AT12" s="750"/>
      <c r="AU12" s="751"/>
      <c r="AV12" s="751"/>
      <c r="AW12" s="751"/>
      <c r="AX12" s="751"/>
      <c r="AY12" s="752"/>
      <c r="AZ12" s="234"/>
      <c r="BA12" s="234"/>
      <c r="BB12" s="234"/>
      <c r="BC12" s="234"/>
      <c r="BD12" s="234"/>
      <c r="BE12" s="235"/>
      <c r="BF12" s="235"/>
      <c r="BG12" s="235"/>
      <c r="BH12" s="235"/>
      <c r="BI12" s="235"/>
      <c r="BJ12" s="235"/>
      <c r="BK12" s="235"/>
      <c r="BL12" s="235"/>
      <c r="BM12" s="235"/>
      <c r="BN12" s="235"/>
      <c r="BO12" s="235"/>
      <c r="BP12" s="235"/>
      <c r="BQ12" s="240">
        <v>6</v>
      </c>
      <c r="BR12" s="241"/>
      <c r="BS12" s="753"/>
      <c r="BT12" s="754"/>
      <c r="BU12" s="754"/>
      <c r="BV12" s="754"/>
      <c r="BW12" s="754"/>
      <c r="BX12" s="754"/>
      <c r="BY12" s="754"/>
      <c r="BZ12" s="754"/>
      <c r="CA12" s="754"/>
      <c r="CB12" s="754"/>
      <c r="CC12" s="754"/>
      <c r="CD12" s="754"/>
      <c r="CE12" s="754"/>
      <c r="CF12" s="754"/>
      <c r="CG12" s="755"/>
      <c r="CH12" s="764"/>
      <c r="CI12" s="765"/>
      <c r="CJ12" s="765"/>
      <c r="CK12" s="765"/>
      <c r="CL12" s="766"/>
      <c r="CM12" s="764"/>
      <c r="CN12" s="765"/>
      <c r="CO12" s="765"/>
      <c r="CP12" s="765"/>
      <c r="CQ12" s="766"/>
      <c r="CR12" s="764"/>
      <c r="CS12" s="765"/>
      <c r="CT12" s="765"/>
      <c r="CU12" s="765"/>
      <c r="CV12" s="766"/>
      <c r="CW12" s="764"/>
      <c r="CX12" s="765"/>
      <c r="CY12" s="765"/>
      <c r="CZ12" s="765"/>
      <c r="DA12" s="766"/>
      <c r="DB12" s="764"/>
      <c r="DC12" s="765"/>
      <c r="DD12" s="765"/>
      <c r="DE12" s="765"/>
      <c r="DF12" s="766"/>
      <c r="DG12" s="764"/>
      <c r="DH12" s="765"/>
      <c r="DI12" s="765"/>
      <c r="DJ12" s="765"/>
      <c r="DK12" s="766"/>
      <c r="DL12" s="764"/>
      <c r="DM12" s="765"/>
      <c r="DN12" s="765"/>
      <c r="DO12" s="765"/>
      <c r="DP12" s="766"/>
      <c r="DQ12" s="764"/>
      <c r="DR12" s="765"/>
      <c r="DS12" s="765"/>
      <c r="DT12" s="765"/>
      <c r="DU12" s="766"/>
      <c r="DV12" s="753"/>
      <c r="DW12" s="754"/>
      <c r="DX12" s="754"/>
      <c r="DY12" s="754"/>
      <c r="DZ12" s="767"/>
      <c r="EA12" s="236"/>
    </row>
    <row r="13" spans="1:131" s="237" customFormat="1" ht="26.25" customHeight="1" x14ac:dyDescent="0.2">
      <c r="A13" s="240">
        <v>7</v>
      </c>
      <c r="B13" s="740"/>
      <c r="C13" s="741"/>
      <c r="D13" s="741"/>
      <c r="E13" s="741"/>
      <c r="F13" s="741"/>
      <c r="G13" s="741"/>
      <c r="H13" s="741"/>
      <c r="I13" s="741"/>
      <c r="J13" s="741"/>
      <c r="K13" s="741"/>
      <c r="L13" s="741"/>
      <c r="M13" s="741"/>
      <c r="N13" s="741"/>
      <c r="O13" s="741"/>
      <c r="P13" s="742"/>
      <c r="Q13" s="743"/>
      <c r="R13" s="744"/>
      <c r="S13" s="744"/>
      <c r="T13" s="744"/>
      <c r="U13" s="744"/>
      <c r="V13" s="744"/>
      <c r="W13" s="744"/>
      <c r="X13" s="744"/>
      <c r="Y13" s="744"/>
      <c r="Z13" s="744"/>
      <c r="AA13" s="744"/>
      <c r="AB13" s="744"/>
      <c r="AC13" s="744"/>
      <c r="AD13" s="744"/>
      <c r="AE13" s="745"/>
      <c r="AF13" s="746"/>
      <c r="AG13" s="747"/>
      <c r="AH13" s="747"/>
      <c r="AI13" s="747"/>
      <c r="AJ13" s="748"/>
      <c r="AK13" s="749"/>
      <c r="AL13" s="750"/>
      <c r="AM13" s="750"/>
      <c r="AN13" s="750"/>
      <c r="AO13" s="750"/>
      <c r="AP13" s="750"/>
      <c r="AQ13" s="750"/>
      <c r="AR13" s="750"/>
      <c r="AS13" s="750"/>
      <c r="AT13" s="750"/>
      <c r="AU13" s="751"/>
      <c r="AV13" s="751"/>
      <c r="AW13" s="751"/>
      <c r="AX13" s="751"/>
      <c r="AY13" s="752"/>
      <c r="AZ13" s="234"/>
      <c r="BA13" s="234"/>
      <c r="BB13" s="234"/>
      <c r="BC13" s="234"/>
      <c r="BD13" s="234"/>
      <c r="BE13" s="235"/>
      <c r="BF13" s="235"/>
      <c r="BG13" s="235"/>
      <c r="BH13" s="235"/>
      <c r="BI13" s="235"/>
      <c r="BJ13" s="235"/>
      <c r="BK13" s="235"/>
      <c r="BL13" s="235"/>
      <c r="BM13" s="235"/>
      <c r="BN13" s="235"/>
      <c r="BO13" s="235"/>
      <c r="BP13" s="235"/>
      <c r="BQ13" s="240">
        <v>7</v>
      </c>
      <c r="BR13" s="241"/>
      <c r="BS13" s="753"/>
      <c r="BT13" s="754"/>
      <c r="BU13" s="754"/>
      <c r="BV13" s="754"/>
      <c r="BW13" s="754"/>
      <c r="BX13" s="754"/>
      <c r="BY13" s="754"/>
      <c r="BZ13" s="754"/>
      <c r="CA13" s="754"/>
      <c r="CB13" s="754"/>
      <c r="CC13" s="754"/>
      <c r="CD13" s="754"/>
      <c r="CE13" s="754"/>
      <c r="CF13" s="754"/>
      <c r="CG13" s="755"/>
      <c r="CH13" s="764"/>
      <c r="CI13" s="765"/>
      <c r="CJ13" s="765"/>
      <c r="CK13" s="765"/>
      <c r="CL13" s="766"/>
      <c r="CM13" s="764"/>
      <c r="CN13" s="765"/>
      <c r="CO13" s="765"/>
      <c r="CP13" s="765"/>
      <c r="CQ13" s="766"/>
      <c r="CR13" s="764"/>
      <c r="CS13" s="765"/>
      <c r="CT13" s="765"/>
      <c r="CU13" s="765"/>
      <c r="CV13" s="766"/>
      <c r="CW13" s="764"/>
      <c r="CX13" s="765"/>
      <c r="CY13" s="765"/>
      <c r="CZ13" s="765"/>
      <c r="DA13" s="766"/>
      <c r="DB13" s="764"/>
      <c r="DC13" s="765"/>
      <c r="DD13" s="765"/>
      <c r="DE13" s="765"/>
      <c r="DF13" s="766"/>
      <c r="DG13" s="764"/>
      <c r="DH13" s="765"/>
      <c r="DI13" s="765"/>
      <c r="DJ13" s="765"/>
      <c r="DK13" s="766"/>
      <c r="DL13" s="764"/>
      <c r="DM13" s="765"/>
      <c r="DN13" s="765"/>
      <c r="DO13" s="765"/>
      <c r="DP13" s="766"/>
      <c r="DQ13" s="764"/>
      <c r="DR13" s="765"/>
      <c r="DS13" s="765"/>
      <c r="DT13" s="765"/>
      <c r="DU13" s="766"/>
      <c r="DV13" s="753"/>
      <c r="DW13" s="754"/>
      <c r="DX13" s="754"/>
      <c r="DY13" s="754"/>
      <c r="DZ13" s="767"/>
      <c r="EA13" s="236"/>
    </row>
    <row r="14" spans="1:131" s="237" customFormat="1" ht="26.25" customHeight="1" x14ac:dyDescent="0.2">
      <c r="A14" s="240">
        <v>8</v>
      </c>
      <c r="B14" s="740"/>
      <c r="C14" s="741"/>
      <c r="D14" s="741"/>
      <c r="E14" s="741"/>
      <c r="F14" s="741"/>
      <c r="G14" s="741"/>
      <c r="H14" s="741"/>
      <c r="I14" s="741"/>
      <c r="J14" s="741"/>
      <c r="K14" s="741"/>
      <c r="L14" s="741"/>
      <c r="M14" s="741"/>
      <c r="N14" s="741"/>
      <c r="O14" s="741"/>
      <c r="P14" s="742"/>
      <c r="Q14" s="743"/>
      <c r="R14" s="744"/>
      <c r="S14" s="744"/>
      <c r="T14" s="744"/>
      <c r="U14" s="744"/>
      <c r="V14" s="744"/>
      <c r="W14" s="744"/>
      <c r="X14" s="744"/>
      <c r="Y14" s="744"/>
      <c r="Z14" s="744"/>
      <c r="AA14" s="744"/>
      <c r="AB14" s="744"/>
      <c r="AC14" s="744"/>
      <c r="AD14" s="744"/>
      <c r="AE14" s="745"/>
      <c r="AF14" s="746"/>
      <c r="AG14" s="747"/>
      <c r="AH14" s="747"/>
      <c r="AI14" s="747"/>
      <c r="AJ14" s="748"/>
      <c r="AK14" s="749"/>
      <c r="AL14" s="750"/>
      <c r="AM14" s="750"/>
      <c r="AN14" s="750"/>
      <c r="AO14" s="750"/>
      <c r="AP14" s="750"/>
      <c r="AQ14" s="750"/>
      <c r="AR14" s="750"/>
      <c r="AS14" s="750"/>
      <c r="AT14" s="750"/>
      <c r="AU14" s="751"/>
      <c r="AV14" s="751"/>
      <c r="AW14" s="751"/>
      <c r="AX14" s="751"/>
      <c r="AY14" s="752"/>
      <c r="AZ14" s="234"/>
      <c r="BA14" s="234"/>
      <c r="BB14" s="234"/>
      <c r="BC14" s="234"/>
      <c r="BD14" s="234"/>
      <c r="BE14" s="235"/>
      <c r="BF14" s="235"/>
      <c r="BG14" s="235"/>
      <c r="BH14" s="235"/>
      <c r="BI14" s="235"/>
      <c r="BJ14" s="235"/>
      <c r="BK14" s="235"/>
      <c r="BL14" s="235"/>
      <c r="BM14" s="235"/>
      <c r="BN14" s="235"/>
      <c r="BO14" s="235"/>
      <c r="BP14" s="235"/>
      <c r="BQ14" s="240">
        <v>8</v>
      </c>
      <c r="BR14" s="241"/>
      <c r="BS14" s="753"/>
      <c r="BT14" s="754"/>
      <c r="BU14" s="754"/>
      <c r="BV14" s="754"/>
      <c r="BW14" s="754"/>
      <c r="BX14" s="754"/>
      <c r="BY14" s="754"/>
      <c r="BZ14" s="754"/>
      <c r="CA14" s="754"/>
      <c r="CB14" s="754"/>
      <c r="CC14" s="754"/>
      <c r="CD14" s="754"/>
      <c r="CE14" s="754"/>
      <c r="CF14" s="754"/>
      <c r="CG14" s="755"/>
      <c r="CH14" s="764"/>
      <c r="CI14" s="765"/>
      <c r="CJ14" s="765"/>
      <c r="CK14" s="765"/>
      <c r="CL14" s="766"/>
      <c r="CM14" s="764"/>
      <c r="CN14" s="765"/>
      <c r="CO14" s="765"/>
      <c r="CP14" s="765"/>
      <c r="CQ14" s="766"/>
      <c r="CR14" s="764"/>
      <c r="CS14" s="765"/>
      <c r="CT14" s="765"/>
      <c r="CU14" s="765"/>
      <c r="CV14" s="766"/>
      <c r="CW14" s="764"/>
      <c r="CX14" s="765"/>
      <c r="CY14" s="765"/>
      <c r="CZ14" s="765"/>
      <c r="DA14" s="766"/>
      <c r="DB14" s="764"/>
      <c r="DC14" s="765"/>
      <c r="DD14" s="765"/>
      <c r="DE14" s="765"/>
      <c r="DF14" s="766"/>
      <c r="DG14" s="764"/>
      <c r="DH14" s="765"/>
      <c r="DI14" s="765"/>
      <c r="DJ14" s="765"/>
      <c r="DK14" s="766"/>
      <c r="DL14" s="764"/>
      <c r="DM14" s="765"/>
      <c r="DN14" s="765"/>
      <c r="DO14" s="765"/>
      <c r="DP14" s="766"/>
      <c r="DQ14" s="764"/>
      <c r="DR14" s="765"/>
      <c r="DS14" s="765"/>
      <c r="DT14" s="765"/>
      <c r="DU14" s="766"/>
      <c r="DV14" s="753"/>
      <c r="DW14" s="754"/>
      <c r="DX14" s="754"/>
      <c r="DY14" s="754"/>
      <c r="DZ14" s="767"/>
      <c r="EA14" s="236"/>
    </row>
    <row r="15" spans="1:131" s="237" customFormat="1" ht="26.25" customHeight="1" x14ac:dyDescent="0.2">
      <c r="A15" s="240">
        <v>9</v>
      </c>
      <c r="B15" s="740"/>
      <c r="C15" s="741"/>
      <c r="D15" s="741"/>
      <c r="E15" s="741"/>
      <c r="F15" s="741"/>
      <c r="G15" s="741"/>
      <c r="H15" s="741"/>
      <c r="I15" s="741"/>
      <c r="J15" s="741"/>
      <c r="K15" s="741"/>
      <c r="L15" s="741"/>
      <c r="M15" s="741"/>
      <c r="N15" s="741"/>
      <c r="O15" s="741"/>
      <c r="P15" s="742"/>
      <c r="Q15" s="743"/>
      <c r="R15" s="744"/>
      <c r="S15" s="744"/>
      <c r="T15" s="744"/>
      <c r="U15" s="744"/>
      <c r="V15" s="744"/>
      <c r="W15" s="744"/>
      <c r="X15" s="744"/>
      <c r="Y15" s="744"/>
      <c r="Z15" s="744"/>
      <c r="AA15" s="744"/>
      <c r="AB15" s="744"/>
      <c r="AC15" s="744"/>
      <c r="AD15" s="744"/>
      <c r="AE15" s="745"/>
      <c r="AF15" s="746"/>
      <c r="AG15" s="747"/>
      <c r="AH15" s="747"/>
      <c r="AI15" s="747"/>
      <c r="AJ15" s="748"/>
      <c r="AK15" s="749"/>
      <c r="AL15" s="750"/>
      <c r="AM15" s="750"/>
      <c r="AN15" s="750"/>
      <c r="AO15" s="750"/>
      <c r="AP15" s="750"/>
      <c r="AQ15" s="750"/>
      <c r="AR15" s="750"/>
      <c r="AS15" s="750"/>
      <c r="AT15" s="750"/>
      <c r="AU15" s="751"/>
      <c r="AV15" s="751"/>
      <c r="AW15" s="751"/>
      <c r="AX15" s="751"/>
      <c r="AY15" s="752"/>
      <c r="AZ15" s="234"/>
      <c r="BA15" s="234"/>
      <c r="BB15" s="234"/>
      <c r="BC15" s="234"/>
      <c r="BD15" s="234"/>
      <c r="BE15" s="235"/>
      <c r="BF15" s="235"/>
      <c r="BG15" s="235"/>
      <c r="BH15" s="235"/>
      <c r="BI15" s="235"/>
      <c r="BJ15" s="235"/>
      <c r="BK15" s="235"/>
      <c r="BL15" s="235"/>
      <c r="BM15" s="235"/>
      <c r="BN15" s="235"/>
      <c r="BO15" s="235"/>
      <c r="BP15" s="235"/>
      <c r="BQ15" s="240">
        <v>9</v>
      </c>
      <c r="BR15" s="241"/>
      <c r="BS15" s="753"/>
      <c r="BT15" s="754"/>
      <c r="BU15" s="754"/>
      <c r="BV15" s="754"/>
      <c r="BW15" s="754"/>
      <c r="BX15" s="754"/>
      <c r="BY15" s="754"/>
      <c r="BZ15" s="754"/>
      <c r="CA15" s="754"/>
      <c r="CB15" s="754"/>
      <c r="CC15" s="754"/>
      <c r="CD15" s="754"/>
      <c r="CE15" s="754"/>
      <c r="CF15" s="754"/>
      <c r="CG15" s="755"/>
      <c r="CH15" s="764"/>
      <c r="CI15" s="765"/>
      <c r="CJ15" s="765"/>
      <c r="CK15" s="765"/>
      <c r="CL15" s="766"/>
      <c r="CM15" s="764"/>
      <c r="CN15" s="765"/>
      <c r="CO15" s="765"/>
      <c r="CP15" s="765"/>
      <c r="CQ15" s="766"/>
      <c r="CR15" s="764"/>
      <c r="CS15" s="765"/>
      <c r="CT15" s="765"/>
      <c r="CU15" s="765"/>
      <c r="CV15" s="766"/>
      <c r="CW15" s="764"/>
      <c r="CX15" s="765"/>
      <c r="CY15" s="765"/>
      <c r="CZ15" s="765"/>
      <c r="DA15" s="766"/>
      <c r="DB15" s="764"/>
      <c r="DC15" s="765"/>
      <c r="DD15" s="765"/>
      <c r="DE15" s="765"/>
      <c r="DF15" s="766"/>
      <c r="DG15" s="764"/>
      <c r="DH15" s="765"/>
      <c r="DI15" s="765"/>
      <c r="DJ15" s="765"/>
      <c r="DK15" s="766"/>
      <c r="DL15" s="764"/>
      <c r="DM15" s="765"/>
      <c r="DN15" s="765"/>
      <c r="DO15" s="765"/>
      <c r="DP15" s="766"/>
      <c r="DQ15" s="764"/>
      <c r="DR15" s="765"/>
      <c r="DS15" s="765"/>
      <c r="DT15" s="765"/>
      <c r="DU15" s="766"/>
      <c r="DV15" s="753"/>
      <c r="DW15" s="754"/>
      <c r="DX15" s="754"/>
      <c r="DY15" s="754"/>
      <c r="DZ15" s="767"/>
      <c r="EA15" s="236"/>
    </row>
    <row r="16" spans="1:131" s="237" customFormat="1" ht="26.25" customHeight="1" x14ac:dyDescent="0.2">
      <c r="A16" s="240">
        <v>10</v>
      </c>
      <c r="B16" s="740"/>
      <c r="C16" s="741"/>
      <c r="D16" s="741"/>
      <c r="E16" s="741"/>
      <c r="F16" s="741"/>
      <c r="G16" s="741"/>
      <c r="H16" s="741"/>
      <c r="I16" s="741"/>
      <c r="J16" s="741"/>
      <c r="K16" s="741"/>
      <c r="L16" s="741"/>
      <c r="M16" s="741"/>
      <c r="N16" s="741"/>
      <c r="O16" s="741"/>
      <c r="P16" s="742"/>
      <c r="Q16" s="743"/>
      <c r="R16" s="744"/>
      <c r="S16" s="744"/>
      <c r="T16" s="744"/>
      <c r="U16" s="744"/>
      <c r="V16" s="744"/>
      <c r="W16" s="744"/>
      <c r="X16" s="744"/>
      <c r="Y16" s="744"/>
      <c r="Z16" s="744"/>
      <c r="AA16" s="744"/>
      <c r="AB16" s="744"/>
      <c r="AC16" s="744"/>
      <c r="AD16" s="744"/>
      <c r="AE16" s="745"/>
      <c r="AF16" s="746"/>
      <c r="AG16" s="747"/>
      <c r="AH16" s="747"/>
      <c r="AI16" s="747"/>
      <c r="AJ16" s="748"/>
      <c r="AK16" s="749"/>
      <c r="AL16" s="750"/>
      <c r="AM16" s="750"/>
      <c r="AN16" s="750"/>
      <c r="AO16" s="750"/>
      <c r="AP16" s="750"/>
      <c r="AQ16" s="750"/>
      <c r="AR16" s="750"/>
      <c r="AS16" s="750"/>
      <c r="AT16" s="750"/>
      <c r="AU16" s="751"/>
      <c r="AV16" s="751"/>
      <c r="AW16" s="751"/>
      <c r="AX16" s="751"/>
      <c r="AY16" s="752"/>
      <c r="AZ16" s="234"/>
      <c r="BA16" s="234"/>
      <c r="BB16" s="234"/>
      <c r="BC16" s="234"/>
      <c r="BD16" s="234"/>
      <c r="BE16" s="235"/>
      <c r="BF16" s="235"/>
      <c r="BG16" s="235"/>
      <c r="BH16" s="235"/>
      <c r="BI16" s="235"/>
      <c r="BJ16" s="235"/>
      <c r="BK16" s="235"/>
      <c r="BL16" s="235"/>
      <c r="BM16" s="235"/>
      <c r="BN16" s="235"/>
      <c r="BO16" s="235"/>
      <c r="BP16" s="235"/>
      <c r="BQ16" s="240">
        <v>10</v>
      </c>
      <c r="BR16" s="241"/>
      <c r="BS16" s="753"/>
      <c r="BT16" s="754"/>
      <c r="BU16" s="754"/>
      <c r="BV16" s="754"/>
      <c r="BW16" s="754"/>
      <c r="BX16" s="754"/>
      <c r="BY16" s="754"/>
      <c r="BZ16" s="754"/>
      <c r="CA16" s="754"/>
      <c r="CB16" s="754"/>
      <c r="CC16" s="754"/>
      <c r="CD16" s="754"/>
      <c r="CE16" s="754"/>
      <c r="CF16" s="754"/>
      <c r="CG16" s="755"/>
      <c r="CH16" s="764"/>
      <c r="CI16" s="765"/>
      <c r="CJ16" s="765"/>
      <c r="CK16" s="765"/>
      <c r="CL16" s="766"/>
      <c r="CM16" s="764"/>
      <c r="CN16" s="765"/>
      <c r="CO16" s="765"/>
      <c r="CP16" s="765"/>
      <c r="CQ16" s="766"/>
      <c r="CR16" s="764"/>
      <c r="CS16" s="765"/>
      <c r="CT16" s="765"/>
      <c r="CU16" s="765"/>
      <c r="CV16" s="766"/>
      <c r="CW16" s="764"/>
      <c r="CX16" s="765"/>
      <c r="CY16" s="765"/>
      <c r="CZ16" s="765"/>
      <c r="DA16" s="766"/>
      <c r="DB16" s="764"/>
      <c r="DC16" s="765"/>
      <c r="DD16" s="765"/>
      <c r="DE16" s="765"/>
      <c r="DF16" s="766"/>
      <c r="DG16" s="764"/>
      <c r="DH16" s="765"/>
      <c r="DI16" s="765"/>
      <c r="DJ16" s="765"/>
      <c r="DK16" s="766"/>
      <c r="DL16" s="764"/>
      <c r="DM16" s="765"/>
      <c r="DN16" s="765"/>
      <c r="DO16" s="765"/>
      <c r="DP16" s="766"/>
      <c r="DQ16" s="764"/>
      <c r="DR16" s="765"/>
      <c r="DS16" s="765"/>
      <c r="DT16" s="765"/>
      <c r="DU16" s="766"/>
      <c r="DV16" s="753"/>
      <c r="DW16" s="754"/>
      <c r="DX16" s="754"/>
      <c r="DY16" s="754"/>
      <c r="DZ16" s="767"/>
      <c r="EA16" s="236"/>
    </row>
    <row r="17" spans="1:131" s="237" customFormat="1" ht="26.25" customHeight="1" x14ac:dyDescent="0.2">
      <c r="A17" s="240">
        <v>11</v>
      </c>
      <c r="B17" s="740"/>
      <c r="C17" s="741"/>
      <c r="D17" s="741"/>
      <c r="E17" s="741"/>
      <c r="F17" s="741"/>
      <c r="G17" s="741"/>
      <c r="H17" s="741"/>
      <c r="I17" s="741"/>
      <c r="J17" s="741"/>
      <c r="K17" s="741"/>
      <c r="L17" s="741"/>
      <c r="M17" s="741"/>
      <c r="N17" s="741"/>
      <c r="O17" s="741"/>
      <c r="P17" s="742"/>
      <c r="Q17" s="743"/>
      <c r="R17" s="744"/>
      <c r="S17" s="744"/>
      <c r="T17" s="744"/>
      <c r="U17" s="744"/>
      <c r="V17" s="744"/>
      <c r="W17" s="744"/>
      <c r="X17" s="744"/>
      <c r="Y17" s="744"/>
      <c r="Z17" s="744"/>
      <c r="AA17" s="744"/>
      <c r="AB17" s="744"/>
      <c r="AC17" s="744"/>
      <c r="AD17" s="744"/>
      <c r="AE17" s="745"/>
      <c r="AF17" s="746"/>
      <c r="AG17" s="747"/>
      <c r="AH17" s="747"/>
      <c r="AI17" s="747"/>
      <c r="AJ17" s="748"/>
      <c r="AK17" s="749"/>
      <c r="AL17" s="750"/>
      <c r="AM17" s="750"/>
      <c r="AN17" s="750"/>
      <c r="AO17" s="750"/>
      <c r="AP17" s="750"/>
      <c r="AQ17" s="750"/>
      <c r="AR17" s="750"/>
      <c r="AS17" s="750"/>
      <c r="AT17" s="750"/>
      <c r="AU17" s="751"/>
      <c r="AV17" s="751"/>
      <c r="AW17" s="751"/>
      <c r="AX17" s="751"/>
      <c r="AY17" s="752"/>
      <c r="AZ17" s="234"/>
      <c r="BA17" s="234"/>
      <c r="BB17" s="234"/>
      <c r="BC17" s="234"/>
      <c r="BD17" s="234"/>
      <c r="BE17" s="235"/>
      <c r="BF17" s="235"/>
      <c r="BG17" s="235"/>
      <c r="BH17" s="235"/>
      <c r="BI17" s="235"/>
      <c r="BJ17" s="235"/>
      <c r="BK17" s="235"/>
      <c r="BL17" s="235"/>
      <c r="BM17" s="235"/>
      <c r="BN17" s="235"/>
      <c r="BO17" s="235"/>
      <c r="BP17" s="235"/>
      <c r="BQ17" s="240">
        <v>11</v>
      </c>
      <c r="BR17" s="241"/>
      <c r="BS17" s="753"/>
      <c r="BT17" s="754"/>
      <c r="BU17" s="754"/>
      <c r="BV17" s="754"/>
      <c r="BW17" s="754"/>
      <c r="BX17" s="754"/>
      <c r="BY17" s="754"/>
      <c r="BZ17" s="754"/>
      <c r="CA17" s="754"/>
      <c r="CB17" s="754"/>
      <c r="CC17" s="754"/>
      <c r="CD17" s="754"/>
      <c r="CE17" s="754"/>
      <c r="CF17" s="754"/>
      <c r="CG17" s="755"/>
      <c r="CH17" s="764"/>
      <c r="CI17" s="765"/>
      <c r="CJ17" s="765"/>
      <c r="CK17" s="765"/>
      <c r="CL17" s="766"/>
      <c r="CM17" s="764"/>
      <c r="CN17" s="765"/>
      <c r="CO17" s="765"/>
      <c r="CP17" s="765"/>
      <c r="CQ17" s="766"/>
      <c r="CR17" s="764"/>
      <c r="CS17" s="765"/>
      <c r="CT17" s="765"/>
      <c r="CU17" s="765"/>
      <c r="CV17" s="766"/>
      <c r="CW17" s="764"/>
      <c r="CX17" s="765"/>
      <c r="CY17" s="765"/>
      <c r="CZ17" s="765"/>
      <c r="DA17" s="766"/>
      <c r="DB17" s="764"/>
      <c r="DC17" s="765"/>
      <c r="DD17" s="765"/>
      <c r="DE17" s="765"/>
      <c r="DF17" s="766"/>
      <c r="DG17" s="764"/>
      <c r="DH17" s="765"/>
      <c r="DI17" s="765"/>
      <c r="DJ17" s="765"/>
      <c r="DK17" s="766"/>
      <c r="DL17" s="764"/>
      <c r="DM17" s="765"/>
      <c r="DN17" s="765"/>
      <c r="DO17" s="765"/>
      <c r="DP17" s="766"/>
      <c r="DQ17" s="764"/>
      <c r="DR17" s="765"/>
      <c r="DS17" s="765"/>
      <c r="DT17" s="765"/>
      <c r="DU17" s="766"/>
      <c r="DV17" s="753"/>
      <c r="DW17" s="754"/>
      <c r="DX17" s="754"/>
      <c r="DY17" s="754"/>
      <c r="DZ17" s="767"/>
      <c r="EA17" s="236"/>
    </row>
    <row r="18" spans="1:131" s="237" customFormat="1" ht="26.25" customHeight="1" x14ac:dyDescent="0.2">
      <c r="A18" s="240">
        <v>12</v>
      </c>
      <c r="B18" s="740"/>
      <c r="C18" s="741"/>
      <c r="D18" s="741"/>
      <c r="E18" s="741"/>
      <c r="F18" s="741"/>
      <c r="G18" s="741"/>
      <c r="H18" s="741"/>
      <c r="I18" s="741"/>
      <c r="J18" s="741"/>
      <c r="K18" s="741"/>
      <c r="L18" s="741"/>
      <c r="M18" s="741"/>
      <c r="N18" s="741"/>
      <c r="O18" s="741"/>
      <c r="P18" s="742"/>
      <c r="Q18" s="743"/>
      <c r="R18" s="744"/>
      <c r="S18" s="744"/>
      <c r="T18" s="744"/>
      <c r="U18" s="744"/>
      <c r="V18" s="744"/>
      <c r="W18" s="744"/>
      <c r="X18" s="744"/>
      <c r="Y18" s="744"/>
      <c r="Z18" s="744"/>
      <c r="AA18" s="744"/>
      <c r="AB18" s="744"/>
      <c r="AC18" s="744"/>
      <c r="AD18" s="744"/>
      <c r="AE18" s="745"/>
      <c r="AF18" s="746"/>
      <c r="AG18" s="747"/>
      <c r="AH18" s="747"/>
      <c r="AI18" s="747"/>
      <c r="AJ18" s="748"/>
      <c r="AK18" s="749"/>
      <c r="AL18" s="750"/>
      <c r="AM18" s="750"/>
      <c r="AN18" s="750"/>
      <c r="AO18" s="750"/>
      <c r="AP18" s="750"/>
      <c r="AQ18" s="750"/>
      <c r="AR18" s="750"/>
      <c r="AS18" s="750"/>
      <c r="AT18" s="750"/>
      <c r="AU18" s="751"/>
      <c r="AV18" s="751"/>
      <c r="AW18" s="751"/>
      <c r="AX18" s="751"/>
      <c r="AY18" s="752"/>
      <c r="AZ18" s="234"/>
      <c r="BA18" s="234"/>
      <c r="BB18" s="234"/>
      <c r="BC18" s="234"/>
      <c r="BD18" s="234"/>
      <c r="BE18" s="235"/>
      <c r="BF18" s="235"/>
      <c r="BG18" s="235"/>
      <c r="BH18" s="235"/>
      <c r="BI18" s="235"/>
      <c r="BJ18" s="235"/>
      <c r="BK18" s="235"/>
      <c r="BL18" s="235"/>
      <c r="BM18" s="235"/>
      <c r="BN18" s="235"/>
      <c r="BO18" s="235"/>
      <c r="BP18" s="235"/>
      <c r="BQ18" s="240">
        <v>12</v>
      </c>
      <c r="BR18" s="241"/>
      <c r="BS18" s="753"/>
      <c r="BT18" s="754"/>
      <c r="BU18" s="754"/>
      <c r="BV18" s="754"/>
      <c r="BW18" s="754"/>
      <c r="BX18" s="754"/>
      <c r="BY18" s="754"/>
      <c r="BZ18" s="754"/>
      <c r="CA18" s="754"/>
      <c r="CB18" s="754"/>
      <c r="CC18" s="754"/>
      <c r="CD18" s="754"/>
      <c r="CE18" s="754"/>
      <c r="CF18" s="754"/>
      <c r="CG18" s="755"/>
      <c r="CH18" s="764"/>
      <c r="CI18" s="765"/>
      <c r="CJ18" s="765"/>
      <c r="CK18" s="765"/>
      <c r="CL18" s="766"/>
      <c r="CM18" s="764"/>
      <c r="CN18" s="765"/>
      <c r="CO18" s="765"/>
      <c r="CP18" s="765"/>
      <c r="CQ18" s="766"/>
      <c r="CR18" s="764"/>
      <c r="CS18" s="765"/>
      <c r="CT18" s="765"/>
      <c r="CU18" s="765"/>
      <c r="CV18" s="766"/>
      <c r="CW18" s="764"/>
      <c r="CX18" s="765"/>
      <c r="CY18" s="765"/>
      <c r="CZ18" s="765"/>
      <c r="DA18" s="766"/>
      <c r="DB18" s="764"/>
      <c r="DC18" s="765"/>
      <c r="DD18" s="765"/>
      <c r="DE18" s="765"/>
      <c r="DF18" s="766"/>
      <c r="DG18" s="764"/>
      <c r="DH18" s="765"/>
      <c r="DI18" s="765"/>
      <c r="DJ18" s="765"/>
      <c r="DK18" s="766"/>
      <c r="DL18" s="764"/>
      <c r="DM18" s="765"/>
      <c r="DN18" s="765"/>
      <c r="DO18" s="765"/>
      <c r="DP18" s="766"/>
      <c r="DQ18" s="764"/>
      <c r="DR18" s="765"/>
      <c r="DS18" s="765"/>
      <c r="DT18" s="765"/>
      <c r="DU18" s="766"/>
      <c r="DV18" s="753"/>
      <c r="DW18" s="754"/>
      <c r="DX18" s="754"/>
      <c r="DY18" s="754"/>
      <c r="DZ18" s="767"/>
      <c r="EA18" s="236"/>
    </row>
    <row r="19" spans="1:131" s="237" customFormat="1" ht="26.25" customHeight="1" x14ac:dyDescent="0.2">
      <c r="A19" s="240">
        <v>13</v>
      </c>
      <c r="B19" s="740"/>
      <c r="C19" s="741"/>
      <c r="D19" s="741"/>
      <c r="E19" s="741"/>
      <c r="F19" s="741"/>
      <c r="G19" s="741"/>
      <c r="H19" s="741"/>
      <c r="I19" s="741"/>
      <c r="J19" s="741"/>
      <c r="K19" s="741"/>
      <c r="L19" s="741"/>
      <c r="M19" s="741"/>
      <c r="N19" s="741"/>
      <c r="O19" s="741"/>
      <c r="P19" s="742"/>
      <c r="Q19" s="743"/>
      <c r="R19" s="744"/>
      <c r="S19" s="744"/>
      <c r="T19" s="744"/>
      <c r="U19" s="744"/>
      <c r="V19" s="744"/>
      <c r="W19" s="744"/>
      <c r="X19" s="744"/>
      <c r="Y19" s="744"/>
      <c r="Z19" s="744"/>
      <c r="AA19" s="744"/>
      <c r="AB19" s="744"/>
      <c r="AC19" s="744"/>
      <c r="AD19" s="744"/>
      <c r="AE19" s="745"/>
      <c r="AF19" s="746"/>
      <c r="AG19" s="747"/>
      <c r="AH19" s="747"/>
      <c r="AI19" s="747"/>
      <c r="AJ19" s="748"/>
      <c r="AK19" s="749"/>
      <c r="AL19" s="750"/>
      <c r="AM19" s="750"/>
      <c r="AN19" s="750"/>
      <c r="AO19" s="750"/>
      <c r="AP19" s="750"/>
      <c r="AQ19" s="750"/>
      <c r="AR19" s="750"/>
      <c r="AS19" s="750"/>
      <c r="AT19" s="750"/>
      <c r="AU19" s="751"/>
      <c r="AV19" s="751"/>
      <c r="AW19" s="751"/>
      <c r="AX19" s="751"/>
      <c r="AY19" s="752"/>
      <c r="AZ19" s="234"/>
      <c r="BA19" s="234"/>
      <c r="BB19" s="234"/>
      <c r="BC19" s="234"/>
      <c r="BD19" s="234"/>
      <c r="BE19" s="235"/>
      <c r="BF19" s="235"/>
      <c r="BG19" s="235"/>
      <c r="BH19" s="235"/>
      <c r="BI19" s="235"/>
      <c r="BJ19" s="235"/>
      <c r="BK19" s="235"/>
      <c r="BL19" s="235"/>
      <c r="BM19" s="235"/>
      <c r="BN19" s="235"/>
      <c r="BO19" s="235"/>
      <c r="BP19" s="235"/>
      <c r="BQ19" s="240">
        <v>13</v>
      </c>
      <c r="BR19" s="241"/>
      <c r="BS19" s="753"/>
      <c r="BT19" s="754"/>
      <c r="BU19" s="754"/>
      <c r="BV19" s="754"/>
      <c r="BW19" s="754"/>
      <c r="BX19" s="754"/>
      <c r="BY19" s="754"/>
      <c r="BZ19" s="754"/>
      <c r="CA19" s="754"/>
      <c r="CB19" s="754"/>
      <c r="CC19" s="754"/>
      <c r="CD19" s="754"/>
      <c r="CE19" s="754"/>
      <c r="CF19" s="754"/>
      <c r="CG19" s="755"/>
      <c r="CH19" s="764"/>
      <c r="CI19" s="765"/>
      <c r="CJ19" s="765"/>
      <c r="CK19" s="765"/>
      <c r="CL19" s="766"/>
      <c r="CM19" s="764"/>
      <c r="CN19" s="765"/>
      <c r="CO19" s="765"/>
      <c r="CP19" s="765"/>
      <c r="CQ19" s="766"/>
      <c r="CR19" s="764"/>
      <c r="CS19" s="765"/>
      <c r="CT19" s="765"/>
      <c r="CU19" s="765"/>
      <c r="CV19" s="766"/>
      <c r="CW19" s="764"/>
      <c r="CX19" s="765"/>
      <c r="CY19" s="765"/>
      <c r="CZ19" s="765"/>
      <c r="DA19" s="766"/>
      <c r="DB19" s="764"/>
      <c r="DC19" s="765"/>
      <c r="DD19" s="765"/>
      <c r="DE19" s="765"/>
      <c r="DF19" s="766"/>
      <c r="DG19" s="764"/>
      <c r="DH19" s="765"/>
      <c r="DI19" s="765"/>
      <c r="DJ19" s="765"/>
      <c r="DK19" s="766"/>
      <c r="DL19" s="764"/>
      <c r="DM19" s="765"/>
      <c r="DN19" s="765"/>
      <c r="DO19" s="765"/>
      <c r="DP19" s="766"/>
      <c r="DQ19" s="764"/>
      <c r="DR19" s="765"/>
      <c r="DS19" s="765"/>
      <c r="DT19" s="765"/>
      <c r="DU19" s="766"/>
      <c r="DV19" s="753"/>
      <c r="DW19" s="754"/>
      <c r="DX19" s="754"/>
      <c r="DY19" s="754"/>
      <c r="DZ19" s="767"/>
      <c r="EA19" s="236"/>
    </row>
    <row r="20" spans="1:131" s="237" customFormat="1" ht="26.25" customHeight="1" x14ac:dyDescent="0.2">
      <c r="A20" s="240">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49"/>
      <c r="AL20" s="750"/>
      <c r="AM20" s="750"/>
      <c r="AN20" s="750"/>
      <c r="AO20" s="750"/>
      <c r="AP20" s="750"/>
      <c r="AQ20" s="750"/>
      <c r="AR20" s="750"/>
      <c r="AS20" s="750"/>
      <c r="AT20" s="750"/>
      <c r="AU20" s="751"/>
      <c r="AV20" s="751"/>
      <c r="AW20" s="751"/>
      <c r="AX20" s="751"/>
      <c r="AY20" s="752"/>
      <c r="AZ20" s="234"/>
      <c r="BA20" s="234"/>
      <c r="BB20" s="234"/>
      <c r="BC20" s="234"/>
      <c r="BD20" s="234"/>
      <c r="BE20" s="235"/>
      <c r="BF20" s="235"/>
      <c r="BG20" s="235"/>
      <c r="BH20" s="235"/>
      <c r="BI20" s="235"/>
      <c r="BJ20" s="235"/>
      <c r="BK20" s="235"/>
      <c r="BL20" s="235"/>
      <c r="BM20" s="235"/>
      <c r="BN20" s="235"/>
      <c r="BO20" s="235"/>
      <c r="BP20" s="235"/>
      <c r="BQ20" s="240">
        <v>14</v>
      </c>
      <c r="BR20" s="241"/>
      <c r="BS20" s="753"/>
      <c r="BT20" s="754"/>
      <c r="BU20" s="754"/>
      <c r="BV20" s="754"/>
      <c r="BW20" s="754"/>
      <c r="BX20" s="754"/>
      <c r="BY20" s="754"/>
      <c r="BZ20" s="754"/>
      <c r="CA20" s="754"/>
      <c r="CB20" s="754"/>
      <c r="CC20" s="754"/>
      <c r="CD20" s="754"/>
      <c r="CE20" s="754"/>
      <c r="CF20" s="754"/>
      <c r="CG20" s="755"/>
      <c r="CH20" s="764"/>
      <c r="CI20" s="765"/>
      <c r="CJ20" s="765"/>
      <c r="CK20" s="765"/>
      <c r="CL20" s="766"/>
      <c r="CM20" s="764"/>
      <c r="CN20" s="765"/>
      <c r="CO20" s="765"/>
      <c r="CP20" s="765"/>
      <c r="CQ20" s="766"/>
      <c r="CR20" s="764"/>
      <c r="CS20" s="765"/>
      <c r="CT20" s="765"/>
      <c r="CU20" s="765"/>
      <c r="CV20" s="766"/>
      <c r="CW20" s="764"/>
      <c r="CX20" s="765"/>
      <c r="CY20" s="765"/>
      <c r="CZ20" s="765"/>
      <c r="DA20" s="766"/>
      <c r="DB20" s="764"/>
      <c r="DC20" s="765"/>
      <c r="DD20" s="765"/>
      <c r="DE20" s="765"/>
      <c r="DF20" s="766"/>
      <c r="DG20" s="764"/>
      <c r="DH20" s="765"/>
      <c r="DI20" s="765"/>
      <c r="DJ20" s="765"/>
      <c r="DK20" s="766"/>
      <c r="DL20" s="764"/>
      <c r="DM20" s="765"/>
      <c r="DN20" s="765"/>
      <c r="DO20" s="765"/>
      <c r="DP20" s="766"/>
      <c r="DQ20" s="764"/>
      <c r="DR20" s="765"/>
      <c r="DS20" s="765"/>
      <c r="DT20" s="765"/>
      <c r="DU20" s="766"/>
      <c r="DV20" s="753"/>
      <c r="DW20" s="754"/>
      <c r="DX20" s="754"/>
      <c r="DY20" s="754"/>
      <c r="DZ20" s="767"/>
      <c r="EA20" s="236"/>
    </row>
    <row r="21" spans="1:131" s="237" customFormat="1" ht="26.25" customHeight="1" thickBot="1" x14ac:dyDescent="0.25">
      <c r="A21" s="240">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49"/>
      <c r="AL21" s="750"/>
      <c r="AM21" s="750"/>
      <c r="AN21" s="750"/>
      <c r="AO21" s="750"/>
      <c r="AP21" s="750"/>
      <c r="AQ21" s="750"/>
      <c r="AR21" s="750"/>
      <c r="AS21" s="750"/>
      <c r="AT21" s="750"/>
      <c r="AU21" s="751"/>
      <c r="AV21" s="751"/>
      <c r="AW21" s="751"/>
      <c r="AX21" s="751"/>
      <c r="AY21" s="752"/>
      <c r="AZ21" s="234"/>
      <c r="BA21" s="234"/>
      <c r="BB21" s="234"/>
      <c r="BC21" s="234"/>
      <c r="BD21" s="234"/>
      <c r="BE21" s="235"/>
      <c r="BF21" s="235"/>
      <c r="BG21" s="235"/>
      <c r="BH21" s="235"/>
      <c r="BI21" s="235"/>
      <c r="BJ21" s="235"/>
      <c r="BK21" s="235"/>
      <c r="BL21" s="235"/>
      <c r="BM21" s="235"/>
      <c r="BN21" s="235"/>
      <c r="BO21" s="235"/>
      <c r="BP21" s="235"/>
      <c r="BQ21" s="240">
        <v>15</v>
      </c>
      <c r="BR21" s="241"/>
      <c r="BS21" s="753"/>
      <c r="BT21" s="754"/>
      <c r="BU21" s="754"/>
      <c r="BV21" s="754"/>
      <c r="BW21" s="754"/>
      <c r="BX21" s="754"/>
      <c r="BY21" s="754"/>
      <c r="BZ21" s="754"/>
      <c r="CA21" s="754"/>
      <c r="CB21" s="754"/>
      <c r="CC21" s="754"/>
      <c r="CD21" s="754"/>
      <c r="CE21" s="754"/>
      <c r="CF21" s="754"/>
      <c r="CG21" s="755"/>
      <c r="CH21" s="764"/>
      <c r="CI21" s="765"/>
      <c r="CJ21" s="765"/>
      <c r="CK21" s="765"/>
      <c r="CL21" s="766"/>
      <c r="CM21" s="764"/>
      <c r="CN21" s="765"/>
      <c r="CO21" s="765"/>
      <c r="CP21" s="765"/>
      <c r="CQ21" s="766"/>
      <c r="CR21" s="764"/>
      <c r="CS21" s="765"/>
      <c r="CT21" s="765"/>
      <c r="CU21" s="765"/>
      <c r="CV21" s="766"/>
      <c r="CW21" s="764"/>
      <c r="CX21" s="765"/>
      <c r="CY21" s="765"/>
      <c r="CZ21" s="765"/>
      <c r="DA21" s="766"/>
      <c r="DB21" s="764"/>
      <c r="DC21" s="765"/>
      <c r="DD21" s="765"/>
      <c r="DE21" s="765"/>
      <c r="DF21" s="766"/>
      <c r="DG21" s="764"/>
      <c r="DH21" s="765"/>
      <c r="DI21" s="765"/>
      <c r="DJ21" s="765"/>
      <c r="DK21" s="766"/>
      <c r="DL21" s="764"/>
      <c r="DM21" s="765"/>
      <c r="DN21" s="765"/>
      <c r="DO21" s="765"/>
      <c r="DP21" s="766"/>
      <c r="DQ21" s="764"/>
      <c r="DR21" s="765"/>
      <c r="DS21" s="765"/>
      <c r="DT21" s="765"/>
      <c r="DU21" s="766"/>
      <c r="DV21" s="753"/>
      <c r="DW21" s="754"/>
      <c r="DX21" s="754"/>
      <c r="DY21" s="754"/>
      <c r="DZ21" s="767"/>
      <c r="EA21" s="236"/>
    </row>
    <row r="22" spans="1:131" s="237" customFormat="1" ht="26.25" customHeight="1" x14ac:dyDescent="0.2">
      <c r="A22" s="240">
        <v>16</v>
      </c>
      <c r="B22" s="740"/>
      <c r="C22" s="741"/>
      <c r="D22" s="741"/>
      <c r="E22" s="741"/>
      <c r="F22" s="741"/>
      <c r="G22" s="741"/>
      <c r="H22" s="741"/>
      <c r="I22" s="741"/>
      <c r="J22" s="741"/>
      <c r="K22" s="741"/>
      <c r="L22" s="741"/>
      <c r="M22" s="741"/>
      <c r="N22" s="741"/>
      <c r="O22" s="741"/>
      <c r="P22" s="742"/>
      <c r="Q22" s="768"/>
      <c r="R22" s="769"/>
      <c r="S22" s="769"/>
      <c r="T22" s="769"/>
      <c r="U22" s="769"/>
      <c r="V22" s="769"/>
      <c r="W22" s="769"/>
      <c r="X22" s="769"/>
      <c r="Y22" s="769"/>
      <c r="Z22" s="769"/>
      <c r="AA22" s="769"/>
      <c r="AB22" s="769"/>
      <c r="AC22" s="769"/>
      <c r="AD22" s="769"/>
      <c r="AE22" s="770"/>
      <c r="AF22" s="746"/>
      <c r="AG22" s="747"/>
      <c r="AH22" s="747"/>
      <c r="AI22" s="747"/>
      <c r="AJ22" s="748"/>
      <c r="AK22" s="783"/>
      <c r="AL22" s="784"/>
      <c r="AM22" s="784"/>
      <c r="AN22" s="784"/>
      <c r="AO22" s="784"/>
      <c r="AP22" s="784"/>
      <c r="AQ22" s="784"/>
      <c r="AR22" s="784"/>
      <c r="AS22" s="784"/>
      <c r="AT22" s="784"/>
      <c r="AU22" s="785"/>
      <c r="AV22" s="785"/>
      <c r="AW22" s="785"/>
      <c r="AX22" s="785"/>
      <c r="AY22" s="786"/>
      <c r="AZ22" s="787" t="s">
        <v>392</v>
      </c>
      <c r="BA22" s="787"/>
      <c r="BB22" s="787"/>
      <c r="BC22" s="787"/>
      <c r="BD22" s="788"/>
      <c r="BE22" s="235"/>
      <c r="BF22" s="235"/>
      <c r="BG22" s="235"/>
      <c r="BH22" s="235"/>
      <c r="BI22" s="235"/>
      <c r="BJ22" s="235"/>
      <c r="BK22" s="235"/>
      <c r="BL22" s="235"/>
      <c r="BM22" s="235"/>
      <c r="BN22" s="235"/>
      <c r="BO22" s="235"/>
      <c r="BP22" s="235"/>
      <c r="BQ22" s="240">
        <v>16</v>
      </c>
      <c r="BR22" s="241"/>
      <c r="BS22" s="753"/>
      <c r="BT22" s="754"/>
      <c r="BU22" s="754"/>
      <c r="BV22" s="754"/>
      <c r="BW22" s="754"/>
      <c r="BX22" s="754"/>
      <c r="BY22" s="754"/>
      <c r="BZ22" s="754"/>
      <c r="CA22" s="754"/>
      <c r="CB22" s="754"/>
      <c r="CC22" s="754"/>
      <c r="CD22" s="754"/>
      <c r="CE22" s="754"/>
      <c r="CF22" s="754"/>
      <c r="CG22" s="755"/>
      <c r="CH22" s="764"/>
      <c r="CI22" s="765"/>
      <c r="CJ22" s="765"/>
      <c r="CK22" s="765"/>
      <c r="CL22" s="766"/>
      <c r="CM22" s="764"/>
      <c r="CN22" s="765"/>
      <c r="CO22" s="765"/>
      <c r="CP22" s="765"/>
      <c r="CQ22" s="766"/>
      <c r="CR22" s="764"/>
      <c r="CS22" s="765"/>
      <c r="CT22" s="765"/>
      <c r="CU22" s="765"/>
      <c r="CV22" s="766"/>
      <c r="CW22" s="764"/>
      <c r="CX22" s="765"/>
      <c r="CY22" s="765"/>
      <c r="CZ22" s="765"/>
      <c r="DA22" s="766"/>
      <c r="DB22" s="764"/>
      <c r="DC22" s="765"/>
      <c r="DD22" s="765"/>
      <c r="DE22" s="765"/>
      <c r="DF22" s="766"/>
      <c r="DG22" s="764"/>
      <c r="DH22" s="765"/>
      <c r="DI22" s="765"/>
      <c r="DJ22" s="765"/>
      <c r="DK22" s="766"/>
      <c r="DL22" s="764"/>
      <c r="DM22" s="765"/>
      <c r="DN22" s="765"/>
      <c r="DO22" s="765"/>
      <c r="DP22" s="766"/>
      <c r="DQ22" s="764"/>
      <c r="DR22" s="765"/>
      <c r="DS22" s="765"/>
      <c r="DT22" s="765"/>
      <c r="DU22" s="766"/>
      <c r="DV22" s="753"/>
      <c r="DW22" s="754"/>
      <c r="DX22" s="754"/>
      <c r="DY22" s="754"/>
      <c r="DZ22" s="767"/>
      <c r="EA22" s="236"/>
    </row>
    <row r="23" spans="1:131" s="237" customFormat="1" ht="26.25" customHeight="1" thickBot="1" x14ac:dyDescent="0.25">
      <c r="A23" s="242" t="s">
        <v>393</v>
      </c>
      <c r="B23" s="771" t="s">
        <v>394</v>
      </c>
      <c r="C23" s="772"/>
      <c r="D23" s="772"/>
      <c r="E23" s="772"/>
      <c r="F23" s="772"/>
      <c r="G23" s="772"/>
      <c r="H23" s="772"/>
      <c r="I23" s="772"/>
      <c r="J23" s="772"/>
      <c r="K23" s="772"/>
      <c r="L23" s="772"/>
      <c r="M23" s="772"/>
      <c r="N23" s="772"/>
      <c r="O23" s="772"/>
      <c r="P23" s="773"/>
      <c r="Q23" s="774">
        <v>6009</v>
      </c>
      <c r="R23" s="775"/>
      <c r="S23" s="775"/>
      <c r="T23" s="775"/>
      <c r="U23" s="775"/>
      <c r="V23" s="775">
        <v>5699</v>
      </c>
      <c r="W23" s="775"/>
      <c r="X23" s="775"/>
      <c r="Y23" s="775"/>
      <c r="Z23" s="775"/>
      <c r="AA23" s="775">
        <v>310</v>
      </c>
      <c r="AB23" s="775"/>
      <c r="AC23" s="775"/>
      <c r="AD23" s="775"/>
      <c r="AE23" s="776"/>
      <c r="AF23" s="777">
        <v>292</v>
      </c>
      <c r="AG23" s="775"/>
      <c r="AH23" s="775"/>
      <c r="AI23" s="775"/>
      <c r="AJ23" s="778"/>
      <c r="AK23" s="779"/>
      <c r="AL23" s="780"/>
      <c r="AM23" s="780"/>
      <c r="AN23" s="780"/>
      <c r="AO23" s="780"/>
      <c r="AP23" s="775">
        <v>2539</v>
      </c>
      <c r="AQ23" s="775"/>
      <c r="AR23" s="775"/>
      <c r="AS23" s="775"/>
      <c r="AT23" s="775"/>
      <c r="AU23" s="781"/>
      <c r="AV23" s="781"/>
      <c r="AW23" s="781"/>
      <c r="AX23" s="781"/>
      <c r="AY23" s="782"/>
      <c r="AZ23" s="790" t="s">
        <v>178</v>
      </c>
      <c r="BA23" s="791"/>
      <c r="BB23" s="791"/>
      <c r="BC23" s="791"/>
      <c r="BD23" s="792"/>
      <c r="BE23" s="235"/>
      <c r="BF23" s="235"/>
      <c r="BG23" s="235"/>
      <c r="BH23" s="235"/>
      <c r="BI23" s="235"/>
      <c r="BJ23" s="235"/>
      <c r="BK23" s="235"/>
      <c r="BL23" s="235"/>
      <c r="BM23" s="235"/>
      <c r="BN23" s="235"/>
      <c r="BO23" s="235"/>
      <c r="BP23" s="235"/>
      <c r="BQ23" s="240">
        <v>17</v>
      </c>
      <c r="BR23" s="241"/>
      <c r="BS23" s="753"/>
      <c r="BT23" s="754"/>
      <c r="BU23" s="754"/>
      <c r="BV23" s="754"/>
      <c r="BW23" s="754"/>
      <c r="BX23" s="754"/>
      <c r="BY23" s="754"/>
      <c r="BZ23" s="754"/>
      <c r="CA23" s="754"/>
      <c r="CB23" s="754"/>
      <c r="CC23" s="754"/>
      <c r="CD23" s="754"/>
      <c r="CE23" s="754"/>
      <c r="CF23" s="754"/>
      <c r="CG23" s="755"/>
      <c r="CH23" s="764"/>
      <c r="CI23" s="765"/>
      <c r="CJ23" s="765"/>
      <c r="CK23" s="765"/>
      <c r="CL23" s="766"/>
      <c r="CM23" s="764"/>
      <c r="CN23" s="765"/>
      <c r="CO23" s="765"/>
      <c r="CP23" s="765"/>
      <c r="CQ23" s="766"/>
      <c r="CR23" s="764"/>
      <c r="CS23" s="765"/>
      <c r="CT23" s="765"/>
      <c r="CU23" s="765"/>
      <c r="CV23" s="766"/>
      <c r="CW23" s="764"/>
      <c r="CX23" s="765"/>
      <c r="CY23" s="765"/>
      <c r="CZ23" s="765"/>
      <c r="DA23" s="766"/>
      <c r="DB23" s="764"/>
      <c r="DC23" s="765"/>
      <c r="DD23" s="765"/>
      <c r="DE23" s="765"/>
      <c r="DF23" s="766"/>
      <c r="DG23" s="764"/>
      <c r="DH23" s="765"/>
      <c r="DI23" s="765"/>
      <c r="DJ23" s="765"/>
      <c r="DK23" s="766"/>
      <c r="DL23" s="764"/>
      <c r="DM23" s="765"/>
      <c r="DN23" s="765"/>
      <c r="DO23" s="765"/>
      <c r="DP23" s="766"/>
      <c r="DQ23" s="764"/>
      <c r="DR23" s="765"/>
      <c r="DS23" s="765"/>
      <c r="DT23" s="765"/>
      <c r="DU23" s="766"/>
      <c r="DV23" s="753"/>
      <c r="DW23" s="754"/>
      <c r="DX23" s="754"/>
      <c r="DY23" s="754"/>
      <c r="DZ23" s="767"/>
      <c r="EA23" s="236"/>
    </row>
    <row r="24" spans="1:131" s="237" customFormat="1" ht="26.25" customHeight="1" x14ac:dyDescent="0.2">
      <c r="A24" s="789" t="s">
        <v>395</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234"/>
      <c r="BA24" s="234"/>
      <c r="BB24" s="234"/>
      <c r="BC24" s="234"/>
      <c r="BD24" s="234"/>
      <c r="BE24" s="235"/>
      <c r="BF24" s="235"/>
      <c r="BG24" s="235"/>
      <c r="BH24" s="235"/>
      <c r="BI24" s="235"/>
      <c r="BJ24" s="235"/>
      <c r="BK24" s="235"/>
      <c r="BL24" s="235"/>
      <c r="BM24" s="235"/>
      <c r="BN24" s="235"/>
      <c r="BO24" s="235"/>
      <c r="BP24" s="235"/>
      <c r="BQ24" s="240">
        <v>18</v>
      </c>
      <c r="BR24" s="241"/>
      <c r="BS24" s="753"/>
      <c r="BT24" s="754"/>
      <c r="BU24" s="754"/>
      <c r="BV24" s="754"/>
      <c r="BW24" s="754"/>
      <c r="BX24" s="754"/>
      <c r="BY24" s="754"/>
      <c r="BZ24" s="754"/>
      <c r="CA24" s="754"/>
      <c r="CB24" s="754"/>
      <c r="CC24" s="754"/>
      <c r="CD24" s="754"/>
      <c r="CE24" s="754"/>
      <c r="CF24" s="754"/>
      <c r="CG24" s="755"/>
      <c r="CH24" s="764"/>
      <c r="CI24" s="765"/>
      <c r="CJ24" s="765"/>
      <c r="CK24" s="765"/>
      <c r="CL24" s="766"/>
      <c r="CM24" s="764"/>
      <c r="CN24" s="765"/>
      <c r="CO24" s="765"/>
      <c r="CP24" s="765"/>
      <c r="CQ24" s="766"/>
      <c r="CR24" s="764"/>
      <c r="CS24" s="765"/>
      <c r="CT24" s="765"/>
      <c r="CU24" s="765"/>
      <c r="CV24" s="766"/>
      <c r="CW24" s="764"/>
      <c r="CX24" s="765"/>
      <c r="CY24" s="765"/>
      <c r="CZ24" s="765"/>
      <c r="DA24" s="766"/>
      <c r="DB24" s="764"/>
      <c r="DC24" s="765"/>
      <c r="DD24" s="765"/>
      <c r="DE24" s="765"/>
      <c r="DF24" s="766"/>
      <c r="DG24" s="764"/>
      <c r="DH24" s="765"/>
      <c r="DI24" s="765"/>
      <c r="DJ24" s="765"/>
      <c r="DK24" s="766"/>
      <c r="DL24" s="764"/>
      <c r="DM24" s="765"/>
      <c r="DN24" s="765"/>
      <c r="DO24" s="765"/>
      <c r="DP24" s="766"/>
      <c r="DQ24" s="764"/>
      <c r="DR24" s="765"/>
      <c r="DS24" s="765"/>
      <c r="DT24" s="765"/>
      <c r="DU24" s="766"/>
      <c r="DV24" s="753"/>
      <c r="DW24" s="754"/>
      <c r="DX24" s="754"/>
      <c r="DY24" s="754"/>
      <c r="DZ24" s="767"/>
      <c r="EA24" s="236"/>
    </row>
    <row r="25" spans="1:131" ht="26.25" customHeight="1" thickBot="1" x14ac:dyDescent="0.25">
      <c r="A25" s="734" t="s">
        <v>396</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34"/>
      <c r="BK25" s="234"/>
      <c r="BL25" s="234"/>
      <c r="BM25" s="234"/>
      <c r="BN25" s="234"/>
      <c r="BO25" s="243"/>
      <c r="BP25" s="243"/>
      <c r="BQ25" s="240">
        <v>19</v>
      </c>
      <c r="BR25" s="241"/>
      <c r="BS25" s="753"/>
      <c r="BT25" s="754"/>
      <c r="BU25" s="754"/>
      <c r="BV25" s="754"/>
      <c r="BW25" s="754"/>
      <c r="BX25" s="754"/>
      <c r="BY25" s="754"/>
      <c r="BZ25" s="754"/>
      <c r="CA25" s="754"/>
      <c r="CB25" s="754"/>
      <c r="CC25" s="754"/>
      <c r="CD25" s="754"/>
      <c r="CE25" s="754"/>
      <c r="CF25" s="754"/>
      <c r="CG25" s="755"/>
      <c r="CH25" s="764"/>
      <c r="CI25" s="765"/>
      <c r="CJ25" s="765"/>
      <c r="CK25" s="765"/>
      <c r="CL25" s="766"/>
      <c r="CM25" s="764"/>
      <c r="CN25" s="765"/>
      <c r="CO25" s="765"/>
      <c r="CP25" s="765"/>
      <c r="CQ25" s="766"/>
      <c r="CR25" s="764"/>
      <c r="CS25" s="765"/>
      <c r="CT25" s="765"/>
      <c r="CU25" s="765"/>
      <c r="CV25" s="766"/>
      <c r="CW25" s="764"/>
      <c r="CX25" s="765"/>
      <c r="CY25" s="765"/>
      <c r="CZ25" s="765"/>
      <c r="DA25" s="766"/>
      <c r="DB25" s="764"/>
      <c r="DC25" s="765"/>
      <c r="DD25" s="765"/>
      <c r="DE25" s="765"/>
      <c r="DF25" s="766"/>
      <c r="DG25" s="764"/>
      <c r="DH25" s="765"/>
      <c r="DI25" s="765"/>
      <c r="DJ25" s="765"/>
      <c r="DK25" s="766"/>
      <c r="DL25" s="764"/>
      <c r="DM25" s="765"/>
      <c r="DN25" s="765"/>
      <c r="DO25" s="765"/>
      <c r="DP25" s="766"/>
      <c r="DQ25" s="764"/>
      <c r="DR25" s="765"/>
      <c r="DS25" s="765"/>
      <c r="DT25" s="765"/>
      <c r="DU25" s="766"/>
      <c r="DV25" s="753"/>
      <c r="DW25" s="754"/>
      <c r="DX25" s="754"/>
      <c r="DY25" s="754"/>
      <c r="DZ25" s="767"/>
      <c r="EA25" s="231"/>
    </row>
    <row r="26" spans="1:131" ht="26.25" customHeight="1" x14ac:dyDescent="0.2">
      <c r="A26" s="725" t="s">
        <v>371</v>
      </c>
      <c r="B26" s="726"/>
      <c r="C26" s="726"/>
      <c r="D26" s="726"/>
      <c r="E26" s="726"/>
      <c r="F26" s="726"/>
      <c r="G26" s="726"/>
      <c r="H26" s="726"/>
      <c r="I26" s="726"/>
      <c r="J26" s="726"/>
      <c r="K26" s="726"/>
      <c r="L26" s="726"/>
      <c r="M26" s="726"/>
      <c r="N26" s="726"/>
      <c r="O26" s="726"/>
      <c r="P26" s="727"/>
      <c r="Q26" s="702" t="s">
        <v>397</v>
      </c>
      <c r="R26" s="703"/>
      <c r="S26" s="703"/>
      <c r="T26" s="703"/>
      <c r="U26" s="704"/>
      <c r="V26" s="702" t="s">
        <v>398</v>
      </c>
      <c r="W26" s="703"/>
      <c r="X26" s="703"/>
      <c r="Y26" s="703"/>
      <c r="Z26" s="704"/>
      <c r="AA26" s="702" t="s">
        <v>399</v>
      </c>
      <c r="AB26" s="703"/>
      <c r="AC26" s="703"/>
      <c r="AD26" s="703"/>
      <c r="AE26" s="703"/>
      <c r="AF26" s="793" t="s">
        <v>400</v>
      </c>
      <c r="AG26" s="794"/>
      <c r="AH26" s="794"/>
      <c r="AI26" s="794"/>
      <c r="AJ26" s="795"/>
      <c r="AK26" s="703" t="s">
        <v>401</v>
      </c>
      <c r="AL26" s="703"/>
      <c r="AM26" s="703"/>
      <c r="AN26" s="703"/>
      <c r="AO26" s="704"/>
      <c r="AP26" s="702" t="s">
        <v>402</v>
      </c>
      <c r="AQ26" s="703"/>
      <c r="AR26" s="703"/>
      <c r="AS26" s="703"/>
      <c r="AT26" s="704"/>
      <c r="AU26" s="702" t="s">
        <v>403</v>
      </c>
      <c r="AV26" s="703"/>
      <c r="AW26" s="703"/>
      <c r="AX26" s="703"/>
      <c r="AY26" s="704"/>
      <c r="AZ26" s="702" t="s">
        <v>404</v>
      </c>
      <c r="BA26" s="703"/>
      <c r="BB26" s="703"/>
      <c r="BC26" s="703"/>
      <c r="BD26" s="704"/>
      <c r="BE26" s="702" t="s">
        <v>378</v>
      </c>
      <c r="BF26" s="703"/>
      <c r="BG26" s="703"/>
      <c r="BH26" s="703"/>
      <c r="BI26" s="714"/>
      <c r="BJ26" s="234"/>
      <c r="BK26" s="234"/>
      <c r="BL26" s="234"/>
      <c r="BM26" s="234"/>
      <c r="BN26" s="234"/>
      <c r="BO26" s="243"/>
      <c r="BP26" s="243"/>
      <c r="BQ26" s="240">
        <v>20</v>
      </c>
      <c r="BR26" s="241"/>
      <c r="BS26" s="753"/>
      <c r="BT26" s="754"/>
      <c r="BU26" s="754"/>
      <c r="BV26" s="754"/>
      <c r="BW26" s="754"/>
      <c r="BX26" s="754"/>
      <c r="BY26" s="754"/>
      <c r="BZ26" s="754"/>
      <c r="CA26" s="754"/>
      <c r="CB26" s="754"/>
      <c r="CC26" s="754"/>
      <c r="CD26" s="754"/>
      <c r="CE26" s="754"/>
      <c r="CF26" s="754"/>
      <c r="CG26" s="755"/>
      <c r="CH26" s="764"/>
      <c r="CI26" s="765"/>
      <c r="CJ26" s="765"/>
      <c r="CK26" s="765"/>
      <c r="CL26" s="766"/>
      <c r="CM26" s="764"/>
      <c r="CN26" s="765"/>
      <c r="CO26" s="765"/>
      <c r="CP26" s="765"/>
      <c r="CQ26" s="766"/>
      <c r="CR26" s="764"/>
      <c r="CS26" s="765"/>
      <c r="CT26" s="765"/>
      <c r="CU26" s="765"/>
      <c r="CV26" s="766"/>
      <c r="CW26" s="764"/>
      <c r="CX26" s="765"/>
      <c r="CY26" s="765"/>
      <c r="CZ26" s="765"/>
      <c r="DA26" s="766"/>
      <c r="DB26" s="764"/>
      <c r="DC26" s="765"/>
      <c r="DD26" s="765"/>
      <c r="DE26" s="765"/>
      <c r="DF26" s="766"/>
      <c r="DG26" s="764"/>
      <c r="DH26" s="765"/>
      <c r="DI26" s="765"/>
      <c r="DJ26" s="765"/>
      <c r="DK26" s="766"/>
      <c r="DL26" s="764"/>
      <c r="DM26" s="765"/>
      <c r="DN26" s="765"/>
      <c r="DO26" s="765"/>
      <c r="DP26" s="766"/>
      <c r="DQ26" s="764"/>
      <c r="DR26" s="765"/>
      <c r="DS26" s="765"/>
      <c r="DT26" s="765"/>
      <c r="DU26" s="766"/>
      <c r="DV26" s="753"/>
      <c r="DW26" s="754"/>
      <c r="DX26" s="754"/>
      <c r="DY26" s="754"/>
      <c r="DZ26" s="767"/>
      <c r="EA26" s="231"/>
    </row>
    <row r="27" spans="1:131" ht="26.25" customHeight="1" thickBot="1" x14ac:dyDescent="0.25">
      <c r="A27" s="728"/>
      <c r="B27" s="729"/>
      <c r="C27" s="729"/>
      <c r="D27" s="729"/>
      <c r="E27" s="729"/>
      <c r="F27" s="729"/>
      <c r="G27" s="729"/>
      <c r="H27" s="729"/>
      <c r="I27" s="729"/>
      <c r="J27" s="729"/>
      <c r="K27" s="729"/>
      <c r="L27" s="729"/>
      <c r="M27" s="729"/>
      <c r="N27" s="729"/>
      <c r="O27" s="729"/>
      <c r="P27" s="730"/>
      <c r="Q27" s="705"/>
      <c r="R27" s="706"/>
      <c r="S27" s="706"/>
      <c r="T27" s="706"/>
      <c r="U27" s="707"/>
      <c r="V27" s="705"/>
      <c r="W27" s="706"/>
      <c r="X27" s="706"/>
      <c r="Y27" s="706"/>
      <c r="Z27" s="707"/>
      <c r="AA27" s="705"/>
      <c r="AB27" s="706"/>
      <c r="AC27" s="706"/>
      <c r="AD27" s="706"/>
      <c r="AE27" s="706"/>
      <c r="AF27" s="796"/>
      <c r="AG27" s="797"/>
      <c r="AH27" s="797"/>
      <c r="AI27" s="797"/>
      <c r="AJ27" s="798"/>
      <c r="AK27" s="706"/>
      <c r="AL27" s="706"/>
      <c r="AM27" s="706"/>
      <c r="AN27" s="706"/>
      <c r="AO27" s="707"/>
      <c r="AP27" s="705"/>
      <c r="AQ27" s="706"/>
      <c r="AR27" s="706"/>
      <c r="AS27" s="706"/>
      <c r="AT27" s="707"/>
      <c r="AU27" s="705"/>
      <c r="AV27" s="706"/>
      <c r="AW27" s="706"/>
      <c r="AX27" s="706"/>
      <c r="AY27" s="707"/>
      <c r="AZ27" s="705"/>
      <c r="BA27" s="706"/>
      <c r="BB27" s="706"/>
      <c r="BC27" s="706"/>
      <c r="BD27" s="707"/>
      <c r="BE27" s="705"/>
      <c r="BF27" s="706"/>
      <c r="BG27" s="706"/>
      <c r="BH27" s="706"/>
      <c r="BI27" s="715"/>
      <c r="BJ27" s="234"/>
      <c r="BK27" s="234"/>
      <c r="BL27" s="234"/>
      <c r="BM27" s="234"/>
      <c r="BN27" s="234"/>
      <c r="BO27" s="243"/>
      <c r="BP27" s="243"/>
      <c r="BQ27" s="240">
        <v>21</v>
      </c>
      <c r="BR27" s="241"/>
      <c r="BS27" s="753"/>
      <c r="BT27" s="754"/>
      <c r="BU27" s="754"/>
      <c r="BV27" s="754"/>
      <c r="BW27" s="754"/>
      <c r="BX27" s="754"/>
      <c r="BY27" s="754"/>
      <c r="BZ27" s="754"/>
      <c r="CA27" s="754"/>
      <c r="CB27" s="754"/>
      <c r="CC27" s="754"/>
      <c r="CD27" s="754"/>
      <c r="CE27" s="754"/>
      <c r="CF27" s="754"/>
      <c r="CG27" s="755"/>
      <c r="CH27" s="764"/>
      <c r="CI27" s="765"/>
      <c r="CJ27" s="765"/>
      <c r="CK27" s="765"/>
      <c r="CL27" s="766"/>
      <c r="CM27" s="764"/>
      <c r="CN27" s="765"/>
      <c r="CO27" s="765"/>
      <c r="CP27" s="765"/>
      <c r="CQ27" s="766"/>
      <c r="CR27" s="764"/>
      <c r="CS27" s="765"/>
      <c r="CT27" s="765"/>
      <c r="CU27" s="765"/>
      <c r="CV27" s="766"/>
      <c r="CW27" s="764"/>
      <c r="CX27" s="765"/>
      <c r="CY27" s="765"/>
      <c r="CZ27" s="765"/>
      <c r="DA27" s="766"/>
      <c r="DB27" s="764"/>
      <c r="DC27" s="765"/>
      <c r="DD27" s="765"/>
      <c r="DE27" s="765"/>
      <c r="DF27" s="766"/>
      <c r="DG27" s="764"/>
      <c r="DH27" s="765"/>
      <c r="DI27" s="765"/>
      <c r="DJ27" s="765"/>
      <c r="DK27" s="766"/>
      <c r="DL27" s="764"/>
      <c r="DM27" s="765"/>
      <c r="DN27" s="765"/>
      <c r="DO27" s="765"/>
      <c r="DP27" s="766"/>
      <c r="DQ27" s="764"/>
      <c r="DR27" s="765"/>
      <c r="DS27" s="765"/>
      <c r="DT27" s="765"/>
      <c r="DU27" s="766"/>
      <c r="DV27" s="753"/>
      <c r="DW27" s="754"/>
      <c r="DX27" s="754"/>
      <c r="DY27" s="754"/>
      <c r="DZ27" s="767"/>
      <c r="EA27" s="231"/>
    </row>
    <row r="28" spans="1:131" ht="26.25" customHeight="1" thickTop="1" x14ac:dyDescent="0.2">
      <c r="A28" s="244">
        <v>1</v>
      </c>
      <c r="B28" s="716" t="s">
        <v>405</v>
      </c>
      <c r="C28" s="717"/>
      <c r="D28" s="717"/>
      <c r="E28" s="717"/>
      <c r="F28" s="717"/>
      <c r="G28" s="717"/>
      <c r="H28" s="717"/>
      <c r="I28" s="717"/>
      <c r="J28" s="717"/>
      <c r="K28" s="717"/>
      <c r="L28" s="717"/>
      <c r="M28" s="717"/>
      <c r="N28" s="717"/>
      <c r="O28" s="717"/>
      <c r="P28" s="718"/>
      <c r="Q28" s="803">
        <v>319</v>
      </c>
      <c r="R28" s="804"/>
      <c r="S28" s="804"/>
      <c r="T28" s="804"/>
      <c r="U28" s="804"/>
      <c r="V28" s="804">
        <v>319</v>
      </c>
      <c r="W28" s="804"/>
      <c r="X28" s="804"/>
      <c r="Y28" s="804"/>
      <c r="Z28" s="804"/>
      <c r="AA28" s="804" t="s">
        <v>586</v>
      </c>
      <c r="AB28" s="804"/>
      <c r="AC28" s="804"/>
      <c r="AD28" s="804"/>
      <c r="AE28" s="805"/>
      <c r="AF28" s="806" t="s">
        <v>406</v>
      </c>
      <c r="AG28" s="804"/>
      <c r="AH28" s="804"/>
      <c r="AI28" s="804"/>
      <c r="AJ28" s="807"/>
      <c r="AK28" s="808">
        <v>26</v>
      </c>
      <c r="AL28" s="799"/>
      <c r="AM28" s="799"/>
      <c r="AN28" s="799"/>
      <c r="AO28" s="799"/>
      <c r="AP28" s="799" t="s">
        <v>586</v>
      </c>
      <c r="AQ28" s="799"/>
      <c r="AR28" s="799"/>
      <c r="AS28" s="799"/>
      <c r="AT28" s="799"/>
      <c r="AU28" s="799" t="s">
        <v>586</v>
      </c>
      <c r="AV28" s="799"/>
      <c r="AW28" s="799"/>
      <c r="AX28" s="799"/>
      <c r="AY28" s="799"/>
      <c r="AZ28" s="800" t="s">
        <v>586</v>
      </c>
      <c r="BA28" s="800"/>
      <c r="BB28" s="800"/>
      <c r="BC28" s="800"/>
      <c r="BD28" s="800"/>
      <c r="BE28" s="801"/>
      <c r="BF28" s="801"/>
      <c r="BG28" s="801"/>
      <c r="BH28" s="801"/>
      <c r="BI28" s="802"/>
      <c r="BJ28" s="234"/>
      <c r="BK28" s="234"/>
      <c r="BL28" s="234"/>
      <c r="BM28" s="234"/>
      <c r="BN28" s="234"/>
      <c r="BO28" s="243"/>
      <c r="BP28" s="243"/>
      <c r="BQ28" s="240">
        <v>22</v>
      </c>
      <c r="BR28" s="241"/>
      <c r="BS28" s="753"/>
      <c r="BT28" s="754"/>
      <c r="BU28" s="754"/>
      <c r="BV28" s="754"/>
      <c r="BW28" s="754"/>
      <c r="BX28" s="754"/>
      <c r="BY28" s="754"/>
      <c r="BZ28" s="754"/>
      <c r="CA28" s="754"/>
      <c r="CB28" s="754"/>
      <c r="CC28" s="754"/>
      <c r="CD28" s="754"/>
      <c r="CE28" s="754"/>
      <c r="CF28" s="754"/>
      <c r="CG28" s="755"/>
      <c r="CH28" s="764"/>
      <c r="CI28" s="765"/>
      <c r="CJ28" s="765"/>
      <c r="CK28" s="765"/>
      <c r="CL28" s="766"/>
      <c r="CM28" s="764"/>
      <c r="CN28" s="765"/>
      <c r="CO28" s="765"/>
      <c r="CP28" s="765"/>
      <c r="CQ28" s="766"/>
      <c r="CR28" s="764"/>
      <c r="CS28" s="765"/>
      <c r="CT28" s="765"/>
      <c r="CU28" s="765"/>
      <c r="CV28" s="766"/>
      <c r="CW28" s="764"/>
      <c r="CX28" s="765"/>
      <c r="CY28" s="765"/>
      <c r="CZ28" s="765"/>
      <c r="DA28" s="766"/>
      <c r="DB28" s="764"/>
      <c r="DC28" s="765"/>
      <c r="DD28" s="765"/>
      <c r="DE28" s="765"/>
      <c r="DF28" s="766"/>
      <c r="DG28" s="764"/>
      <c r="DH28" s="765"/>
      <c r="DI28" s="765"/>
      <c r="DJ28" s="765"/>
      <c r="DK28" s="766"/>
      <c r="DL28" s="764"/>
      <c r="DM28" s="765"/>
      <c r="DN28" s="765"/>
      <c r="DO28" s="765"/>
      <c r="DP28" s="766"/>
      <c r="DQ28" s="764"/>
      <c r="DR28" s="765"/>
      <c r="DS28" s="765"/>
      <c r="DT28" s="765"/>
      <c r="DU28" s="766"/>
      <c r="DV28" s="753"/>
      <c r="DW28" s="754"/>
      <c r="DX28" s="754"/>
      <c r="DY28" s="754"/>
      <c r="DZ28" s="767"/>
      <c r="EA28" s="231"/>
    </row>
    <row r="29" spans="1:131" ht="26.25" customHeight="1" x14ac:dyDescent="0.2">
      <c r="A29" s="244">
        <v>2</v>
      </c>
      <c r="B29" s="740" t="s">
        <v>407</v>
      </c>
      <c r="C29" s="741"/>
      <c r="D29" s="741"/>
      <c r="E29" s="741"/>
      <c r="F29" s="741"/>
      <c r="G29" s="741"/>
      <c r="H29" s="741"/>
      <c r="I29" s="741"/>
      <c r="J29" s="741"/>
      <c r="K29" s="741"/>
      <c r="L29" s="741"/>
      <c r="M29" s="741"/>
      <c r="N29" s="741"/>
      <c r="O29" s="741"/>
      <c r="P29" s="742"/>
      <c r="Q29" s="743">
        <v>80</v>
      </c>
      <c r="R29" s="744"/>
      <c r="S29" s="744"/>
      <c r="T29" s="744"/>
      <c r="U29" s="744"/>
      <c r="V29" s="744">
        <v>80</v>
      </c>
      <c r="W29" s="744"/>
      <c r="X29" s="744"/>
      <c r="Y29" s="744"/>
      <c r="Z29" s="744"/>
      <c r="AA29" s="744">
        <v>0</v>
      </c>
      <c r="AB29" s="744"/>
      <c r="AC29" s="744"/>
      <c r="AD29" s="744"/>
      <c r="AE29" s="745"/>
      <c r="AF29" s="746">
        <v>0</v>
      </c>
      <c r="AG29" s="747"/>
      <c r="AH29" s="747"/>
      <c r="AI29" s="747"/>
      <c r="AJ29" s="748"/>
      <c r="AK29" s="811">
        <v>21</v>
      </c>
      <c r="AL29" s="812"/>
      <c r="AM29" s="812"/>
      <c r="AN29" s="812"/>
      <c r="AO29" s="812"/>
      <c r="AP29" s="812" t="s">
        <v>586</v>
      </c>
      <c r="AQ29" s="812"/>
      <c r="AR29" s="812"/>
      <c r="AS29" s="812"/>
      <c r="AT29" s="812"/>
      <c r="AU29" s="812" t="s">
        <v>586</v>
      </c>
      <c r="AV29" s="812"/>
      <c r="AW29" s="812"/>
      <c r="AX29" s="812"/>
      <c r="AY29" s="812"/>
      <c r="AZ29" s="813" t="s">
        <v>586</v>
      </c>
      <c r="BA29" s="813"/>
      <c r="BB29" s="813"/>
      <c r="BC29" s="813"/>
      <c r="BD29" s="813"/>
      <c r="BE29" s="809"/>
      <c r="BF29" s="809"/>
      <c r="BG29" s="809"/>
      <c r="BH29" s="809"/>
      <c r="BI29" s="810"/>
      <c r="BJ29" s="234"/>
      <c r="BK29" s="234"/>
      <c r="BL29" s="234"/>
      <c r="BM29" s="234"/>
      <c r="BN29" s="234"/>
      <c r="BO29" s="243"/>
      <c r="BP29" s="243"/>
      <c r="BQ29" s="240">
        <v>23</v>
      </c>
      <c r="BR29" s="241"/>
      <c r="BS29" s="753"/>
      <c r="BT29" s="754"/>
      <c r="BU29" s="754"/>
      <c r="BV29" s="754"/>
      <c r="BW29" s="754"/>
      <c r="BX29" s="754"/>
      <c r="BY29" s="754"/>
      <c r="BZ29" s="754"/>
      <c r="CA29" s="754"/>
      <c r="CB29" s="754"/>
      <c r="CC29" s="754"/>
      <c r="CD29" s="754"/>
      <c r="CE29" s="754"/>
      <c r="CF29" s="754"/>
      <c r="CG29" s="755"/>
      <c r="CH29" s="764"/>
      <c r="CI29" s="765"/>
      <c r="CJ29" s="765"/>
      <c r="CK29" s="765"/>
      <c r="CL29" s="766"/>
      <c r="CM29" s="764"/>
      <c r="CN29" s="765"/>
      <c r="CO29" s="765"/>
      <c r="CP29" s="765"/>
      <c r="CQ29" s="766"/>
      <c r="CR29" s="764"/>
      <c r="CS29" s="765"/>
      <c r="CT29" s="765"/>
      <c r="CU29" s="765"/>
      <c r="CV29" s="766"/>
      <c r="CW29" s="764"/>
      <c r="CX29" s="765"/>
      <c r="CY29" s="765"/>
      <c r="CZ29" s="765"/>
      <c r="DA29" s="766"/>
      <c r="DB29" s="764"/>
      <c r="DC29" s="765"/>
      <c r="DD29" s="765"/>
      <c r="DE29" s="765"/>
      <c r="DF29" s="766"/>
      <c r="DG29" s="764"/>
      <c r="DH29" s="765"/>
      <c r="DI29" s="765"/>
      <c r="DJ29" s="765"/>
      <c r="DK29" s="766"/>
      <c r="DL29" s="764"/>
      <c r="DM29" s="765"/>
      <c r="DN29" s="765"/>
      <c r="DO29" s="765"/>
      <c r="DP29" s="766"/>
      <c r="DQ29" s="764"/>
      <c r="DR29" s="765"/>
      <c r="DS29" s="765"/>
      <c r="DT29" s="765"/>
      <c r="DU29" s="766"/>
      <c r="DV29" s="753"/>
      <c r="DW29" s="754"/>
      <c r="DX29" s="754"/>
      <c r="DY29" s="754"/>
      <c r="DZ29" s="767"/>
      <c r="EA29" s="231"/>
    </row>
    <row r="30" spans="1:131" ht="26.25" customHeight="1" x14ac:dyDescent="0.2">
      <c r="A30" s="244">
        <v>3</v>
      </c>
      <c r="B30" s="740" t="s">
        <v>408</v>
      </c>
      <c r="C30" s="741"/>
      <c r="D30" s="741"/>
      <c r="E30" s="741"/>
      <c r="F30" s="741"/>
      <c r="G30" s="741"/>
      <c r="H30" s="741"/>
      <c r="I30" s="741"/>
      <c r="J30" s="741"/>
      <c r="K30" s="741"/>
      <c r="L30" s="741"/>
      <c r="M30" s="741"/>
      <c r="N30" s="741"/>
      <c r="O30" s="741"/>
      <c r="P30" s="742"/>
      <c r="Q30" s="743">
        <v>163</v>
      </c>
      <c r="R30" s="744"/>
      <c r="S30" s="744"/>
      <c r="T30" s="744"/>
      <c r="U30" s="744"/>
      <c r="V30" s="744">
        <v>163</v>
      </c>
      <c r="W30" s="744"/>
      <c r="X30" s="744"/>
      <c r="Y30" s="744"/>
      <c r="Z30" s="744"/>
      <c r="AA30" s="744" t="s">
        <v>586</v>
      </c>
      <c r="AB30" s="744"/>
      <c r="AC30" s="744"/>
      <c r="AD30" s="744"/>
      <c r="AE30" s="745"/>
      <c r="AF30" s="746" t="s">
        <v>178</v>
      </c>
      <c r="AG30" s="747"/>
      <c r="AH30" s="747"/>
      <c r="AI30" s="747"/>
      <c r="AJ30" s="748"/>
      <c r="AK30" s="811">
        <v>136</v>
      </c>
      <c r="AL30" s="812"/>
      <c r="AM30" s="812"/>
      <c r="AN30" s="812"/>
      <c r="AO30" s="812"/>
      <c r="AP30" s="812" t="s">
        <v>586</v>
      </c>
      <c r="AQ30" s="812"/>
      <c r="AR30" s="812"/>
      <c r="AS30" s="812"/>
      <c r="AT30" s="812"/>
      <c r="AU30" s="812" t="s">
        <v>586</v>
      </c>
      <c r="AV30" s="812"/>
      <c r="AW30" s="812"/>
      <c r="AX30" s="812"/>
      <c r="AY30" s="812"/>
      <c r="AZ30" s="813" t="s">
        <v>586</v>
      </c>
      <c r="BA30" s="813"/>
      <c r="BB30" s="813"/>
      <c r="BC30" s="813"/>
      <c r="BD30" s="813"/>
      <c r="BE30" s="809"/>
      <c r="BF30" s="809"/>
      <c r="BG30" s="809"/>
      <c r="BH30" s="809"/>
      <c r="BI30" s="810"/>
      <c r="BJ30" s="234"/>
      <c r="BK30" s="234"/>
      <c r="BL30" s="234"/>
      <c r="BM30" s="234"/>
      <c r="BN30" s="234"/>
      <c r="BO30" s="243"/>
      <c r="BP30" s="243"/>
      <c r="BQ30" s="240">
        <v>24</v>
      </c>
      <c r="BR30" s="241"/>
      <c r="BS30" s="753"/>
      <c r="BT30" s="754"/>
      <c r="BU30" s="754"/>
      <c r="BV30" s="754"/>
      <c r="BW30" s="754"/>
      <c r="BX30" s="754"/>
      <c r="BY30" s="754"/>
      <c r="BZ30" s="754"/>
      <c r="CA30" s="754"/>
      <c r="CB30" s="754"/>
      <c r="CC30" s="754"/>
      <c r="CD30" s="754"/>
      <c r="CE30" s="754"/>
      <c r="CF30" s="754"/>
      <c r="CG30" s="755"/>
      <c r="CH30" s="764"/>
      <c r="CI30" s="765"/>
      <c r="CJ30" s="765"/>
      <c r="CK30" s="765"/>
      <c r="CL30" s="766"/>
      <c r="CM30" s="764"/>
      <c r="CN30" s="765"/>
      <c r="CO30" s="765"/>
      <c r="CP30" s="765"/>
      <c r="CQ30" s="766"/>
      <c r="CR30" s="764"/>
      <c r="CS30" s="765"/>
      <c r="CT30" s="765"/>
      <c r="CU30" s="765"/>
      <c r="CV30" s="766"/>
      <c r="CW30" s="764"/>
      <c r="CX30" s="765"/>
      <c r="CY30" s="765"/>
      <c r="CZ30" s="765"/>
      <c r="DA30" s="766"/>
      <c r="DB30" s="764"/>
      <c r="DC30" s="765"/>
      <c r="DD30" s="765"/>
      <c r="DE30" s="765"/>
      <c r="DF30" s="766"/>
      <c r="DG30" s="764"/>
      <c r="DH30" s="765"/>
      <c r="DI30" s="765"/>
      <c r="DJ30" s="765"/>
      <c r="DK30" s="766"/>
      <c r="DL30" s="764"/>
      <c r="DM30" s="765"/>
      <c r="DN30" s="765"/>
      <c r="DO30" s="765"/>
      <c r="DP30" s="766"/>
      <c r="DQ30" s="764"/>
      <c r="DR30" s="765"/>
      <c r="DS30" s="765"/>
      <c r="DT30" s="765"/>
      <c r="DU30" s="766"/>
      <c r="DV30" s="753"/>
      <c r="DW30" s="754"/>
      <c r="DX30" s="754"/>
      <c r="DY30" s="754"/>
      <c r="DZ30" s="767"/>
      <c r="EA30" s="231"/>
    </row>
    <row r="31" spans="1:131" ht="26.25" customHeight="1" x14ac:dyDescent="0.2">
      <c r="A31" s="244">
        <v>4</v>
      </c>
      <c r="B31" s="740" t="s">
        <v>409</v>
      </c>
      <c r="C31" s="741"/>
      <c r="D31" s="741"/>
      <c r="E31" s="741"/>
      <c r="F31" s="741"/>
      <c r="G31" s="741"/>
      <c r="H31" s="741"/>
      <c r="I31" s="741"/>
      <c r="J31" s="741"/>
      <c r="K31" s="741"/>
      <c r="L31" s="741"/>
      <c r="M31" s="741"/>
      <c r="N31" s="741"/>
      <c r="O31" s="741"/>
      <c r="P31" s="742"/>
      <c r="Q31" s="743">
        <v>28</v>
      </c>
      <c r="R31" s="744"/>
      <c r="S31" s="744"/>
      <c r="T31" s="744"/>
      <c r="U31" s="744"/>
      <c r="V31" s="744">
        <v>28</v>
      </c>
      <c r="W31" s="744"/>
      <c r="X31" s="744"/>
      <c r="Y31" s="744"/>
      <c r="Z31" s="744"/>
      <c r="AA31" s="744" t="s">
        <v>586</v>
      </c>
      <c r="AB31" s="744"/>
      <c r="AC31" s="744"/>
      <c r="AD31" s="744"/>
      <c r="AE31" s="745"/>
      <c r="AF31" s="746" t="s">
        <v>178</v>
      </c>
      <c r="AG31" s="747"/>
      <c r="AH31" s="747"/>
      <c r="AI31" s="747"/>
      <c r="AJ31" s="748"/>
      <c r="AK31" s="811">
        <v>13</v>
      </c>
      <c r="AL31" s="812"/>
      <c r="AM31" s="812"/>
      <c r="AN31" s="812"/>
      <c r="AO31" s="812"/>
      <c r="AP31" s="812" t="s">
        <v>586</v>
      </c>
      <c r="AQ31" s="812"/>
      <c r="AR31" s="812"/>
      <c r="AS31" s="812"/>
      <c r="AT31" s="812"/>
      <c r="AU31" s="812" t="s">
        <v>586</v>
      </c>
      <c r="AV31" s="812"/>
      <c r="AW31" s="812"/>
      <c r="AX31" s="812"/>
      <c r="AY31" s="812"/>
      <c r="AZ31" s="813" t="s">
        <v>586</v>
      </c>
      <c r="BA31" s="813"/>
      <c r="BB31" s="813"/>
      <c r="BC31" s="813"/>
      <c r="BD31" s="813"/>
      <c r="BE31" s="809"/>
      <c r="BF31" s="809"/>
      <c r="BG31" s="809"/>
      <c r="BH31" s="809"/>
      <c r="BI31" s="810"/>
      <c r="BJ31" s="234"/>
      <c r="BK31" s="234"/>
      <c r="BL31" s="234"/>
      <c r="BM31" s="234"/>
      <c r="BN31" s="234"/>
      <c r="BO31" s="243"/>
      <c r="BP31" s="243"/>
      <c r="BQ31" s="240">
        <v>25</v>
      </c>
      <c r="BR31" s="241"/>
      <c r="BS31" s="753"/>
      <c r="BT31" s="754"/>
      <c r="BU31" s="754"/>
      <c r="BV31" s="754"/>
      <c r="BW31" s="754"/>
      <c r="BX31" s="754"/>
      <c r="BY31" s="754"/>
      <c r="BZ31" s="754"/>
      <c r="CA31" s="754"/>
      <c r="CB31" s="754"/>
      <c r="CC31" s="754"/>
      <c r="CD31" s="754"/>
      <c r="CE31" s="754"/>
      <c r="CF31" s="754"/>
      <c r="CG31" s="755"/>
      <c r="CH31" s="764"/>
      <c r="CI31" s="765"/>
      <c r="CJ31" s="765"/>
      <c r="CK31" s="765"/>
      <c r="CL31" s="766"/>
      <c r="CM31" s="764"/>
      <c r="CN31" s="765"/>
      <c r="CO31" s="765"/>
      <c r="CP31" s="765"/>
      <c r="CQ31" s="766"/>
      <c r="CR31" s="764"/>
      <c r="CS31" s="765"/>
      <c r="CT31" s="765"/>
      <c r="CU31" s="765"/>
      <c r="CV31" s="766"/>
      <c r="CW31" s="764"/>
      <c r="CX31" s="765"/>
      <c r="CY31" s="765"/>
      <c r="CZ31" s="765"/>
      <c r="DA31" s="766"/>
      <c r="DB31" s="764"/>
      <c r="DC31" s="765"/>
      <c r="DD31" s="765"/>
      <c r="DE31" s="765"/>
      <c r="DF31" s="766"/>
      <c r="DG31" s="764"/>
      <c r="DH31" s="765"/>
      <c r="DI31" s="765"/>
      <c r="DJ31" s="765"/>
      <c r="DK31" s="766"/>
      <c r="DL31" s="764"/>
      <c r="DM31" s="765"/>
      <c r="DN31" s="765"/>
      <c r="DO31" s="765"/>
      <c r="DP31" s="766"/>
      <c r="DQ31" s="764"/>
      <c r="DR31" s="765"/>
      <c r="DS31" s="765"/>
      <c r="DT31" s="765"/>
      <c r="DU31" s="766"/>
      <c r="DV31" s="753"/>
      <c r="DW31" s="754"/>
      <c r="DX31" s="754"/>
      <c r="DY31" s="754"/>
      <c r="DZ31" s="767"/>
      <c r="EA31" s="231"/>
    </row>
    <row r="32" spans="1:131" ht="26.25" customHeight="1" x14ac:dyDescent="0.2">
      <c r="A32" s="244">
        <v>5</v>
      </c>
      <c r="B32" s="740" t="s">
        <v>410</v>
      </c>
      <c r="C32" s="741"/>
      <c r="D32" s="741"/>
      <c r="E32" s="741"/>
      <c r="F32" s="741"/>
      <c r="G32" s="741"/>
      <c r="H32" s="741"/>
      <c r="I32" s="741"/>
      <c r="J32" s="741"/>
      <c r="K32" s="741"/>
      <c r="L32" s="741"/>
      <c r="M32" s="741"/>
      <c r="N32" s="741"/>
      <c r="O32" s="741"/>
      <c r="P32" s="742"/>
      <c r="Q32" s="743">
        <v>524</v>
      </c>
      <c r="R32" s="744"/>
      <c r="S32" s="744"/>
      <c r="T32" s="744"/>
      <c r="U32" s="744"/>
      <c r="V32" s="744">
        <v>524</v>
      </c>
      <c r="W32" s="744"/>
      <c r="X32" s="744"/>
      <c r="Y32" s="744"/>
      <c r="Z32" s="744"/>
      <c r="AA32" s="744">
        <v>0</v>
      </c>
      <c r="AB32" s="744"/>
      <c r="AC32" s="744"/>
      <c r="AD32" s="744"/>
      <c r="AE32" s="745"/>
      <c r="AF32" s="746">
        <v>0</v>
      </c>
      <c r="AG32" s="747"/>
      <c r="AH32" s="747"/>
      <c r="AI32" s="747"/>
      <c r="AJ32" s="748"/>
      <c r="AK32" s="811">
        <v>199</v>
      </c>
      <c r="AL32" s="812"/>
      <c r="AM32" s="812"/>
      <c r="AN32" s="812"/>
      <c r="AO32" s="812"/>
      <c r="AP32" s="812">
        <v>1344</v>
      </c>
      <c r="AQ32" s="812"/>
      <c r="AR32" s="812"/>
      <c r="AS32" s="812"/>
      <c r="AT32" s="812"/>
      <c r="AU32" s="812">
        <v>975</v>
      </c>
      <c r="AV32" s="812"/>
      <c r="AW32" s="812"/>
      <c r="AX32" s="812"/>
      <c r="AY32" s="812"/>
      <c r="AZ32" s="813" t="s">
        <v>586</v>
      </c>
      <c r="BA32" s="813"/>
      <c r="BB32" s="813"/>
      <c r="BC32" s="813"/>
      <c r="BD32" s="813"/>
      <c r="BE32" s="809" t="s">
        <v>411</v>
      </c>
      <c r="BF32" s="809"/>
      <c r="BG32" s="809"/>
      <c r="BH32" s="809"/>
      <c r="BI32" s="810"/>
      <c r="BJ32" s="234"/>
      <c r="BK32" s="234"/>
      <c r="BL32" s="234"/>
      <c r="BM32" s="234"/>
      <c r="BN32" s="234"/>
      <c r="BO32" s="243"/>
      <c r="BP32" s="243"/>
      <c r="BQ32" s="240">
        <v>26</v>
      </c>
      <c r="BR32" s="241"/>
      <c r="BS32" s="753"/>
      <c r="BT32" s="754"/>
      <c r="BU32" s="754"/>
      <c r="BV32" s="754"/>
      <c r="BW32" s="754"/>
      <c r="BX32" s="754"/>
      <c r="BY32" s="754"/>
      <c r="BZ32" s="754"/>
      <c r="CA32" s="754"/>
      <c r="CB32" s="754"/>
      <c r="CC32" s="754"/>
      <c r="CD32" s="754"/>
      <c r="CE32" s="754"/>
      <c r="CF32" s="754"/>
      <c r="CG32" s="755"/>
      <c r="CH32" s="764"/>
      <c r="CI32" s="765"/>
      <c r="CJ32" s="765"/>
      <c r="CK32" s="765"/>
      <c r="CL32" s="766"/>
      <c r="CM32" s="764"/>
      <c r="CN32" s="765"/>
      <c r="CO32" s="765"/>
      <c r="CP32" s="765"/>
      <c r="CQ32" s="766"/>
      <c r="CR32" s="764"/>
      <c r="CS32" s="765"/>
      <c r="CT32" s="765"/>
      <c r="CU32" s="765"/>
      <c r="CV32" s="766"/>
      <c r="CW32" s="764"/>
      <c r="CX32" s="765"/>
      <c r="CY32" s="765"/>
      <c r="CZ32" s="765"/>
      <c r="DA32" s="766"/>
      <c r="DB32" s="764"/>
      <c r="DC32" s="765"/>
      <c r="DD32" s="765"/>
      <c r="DE32" s="765"/>
      <c r="DF32" s="766"/>
      <c r="DG32" s="764"/>
      <c r="DH32" s="765"/>
      <c r="DI32" s="765"/>
      <c r="DJ32" s="765"/>
      <c r="DK32" s="766"/>
      <c r="DL32" s="764"/>
      <c r="DM32" s="765"/>
      <c r="DN32" s="765"/>
      <c r="DO32" s="765"/>
      <c r="DP32" s="766"/>
      <c r="DQ32" s="764"/>
      <c r="DR32" s="765"/>
      <c r="DS32" s="765"/>
      <c r="DT32" s="765"/>
      <c r="DU32" s="766"/>
      <c r="DV32" s="753"/>
      <c r="DW32" s="754"/>
      <c r="DX32" s="754"/>
      <c r="DY32" s="754"/>
      <c r="DZ32" s="767"/>
      <c r="EA32" s="231"/>
    </row>
    <row r="33" spans="1:131" ht="26.25" customHeight="1" x14ac:dyDescent="0.2">
      <c r="A33" s="244">
        <v>6</v>
      </c>
      <c r="B33" s="740" t="s">
        <v>412</v>
      </c>
      <c r="C33" s="741"/>
      <c r="D33" s="741"/>
      <c r="E33" s="741"/>
      <c r="F33" s="741"/>
      <c r="G33" s="741"/>
      <c r="H33" s="741"/>
      <c r="I33" s="741"/>
      <c r="J33" s="741"/>
      <c r="K33" s="741"/>
      <c r="L33" s="741"/>
      <c r="M33" s="741"/>
      <c r="N33" s="741"/>
      <c r="O33" s="741"/>
      <c r="P33" s="742"/>
      <c r="Q33" s="743">
        <v>12</v>
      </c>
      <c r="R33" s="744"/>
      <c r="S33" s="744"/>
      <c r="T33" s="744"/>
      <c r="U33" s="744"/>
      <c r="V33" s="744">
        <v>12</v>
      </c>
      <c r="W33" s="744"/>
      <c r="X33" s="744"/>
      <c r="Y33" s="744"/>
      <c r="Z33" s="744"/>
      <c r="AA33" s="744">
        <v>0</v>
      </c>
      <c r="AB33" s="744"/>
      <c r="AC33" s="744"/>
      <c r="AD33" s="744"/>
      <c r="AE33" s="745"/>
      <c r="AF33" s="746">
        <v>0</v>
      </c>
      <c r="AG33" s="747"/>
      <c r="AH33" s="747"/>
      <c r="AI33" s="747"/>
      <c r="AJ33" s="748"/>
      <c r="AK33" s="811">
        <v>8</v>
      </c>
      <c r="AL33" s="812"/>
      <c r="AM33" s="812"/>
      <c r="AN33" s="812"/>
      <c r="AO33" s="812"/>
      <c r="AP33" s="812">
        <v>43</v>
      </c>
      <c r="AQ33" s="812"/>
      <c r="AR33" s="812"/>
      <c r="AS33" s="812"/>
      <c r="AT33" s="812"/>
      <c r="AU33" s="812">
        <v>31</v>
      </c>
      <c r="AV33" s="812"/>
      <c r="AW33" s="812"/>
      <c r="AX33" s="812"/>
      <c r="AY33" s="812"/>
      <c r="AZ33" s="813" t="s">
        <v>586</v>
      </c>
      <c r="BA33" s="813"/>
      <c r="BB33" s="813"/>
      <c r="BC33" s="813"/>
      <c r="BD33" s="813"/>
      <c r="BE33" s="809" t="s">
        <v>411</v>
      </c>
      <c r="BF33" s="809"/>
      <c r="BG33" s="809"/>
      <c r="BH33" s="809"/>
      <c r="BI33" s="810"/>
      <c r="BJ33" s="234"/>
      <c r="BK33" s="234"/>
      <c r="BL33" s="234"/>
      <c r="BM33" s="234"/>
      <c r="BN33" s="234"/>
      <c r="BO33" s="243"/>
      <c r="BP33" s="243"/>
      <c r="BQ33" s="240">
        <v>27</v>
      </c>
      <c r="BR33" s="241"/>
      <c r="BS33" s="753"/>
      <c r="BT33" s="754"/>
      <c r="BU33" s="754"/>
      <c r="BV33" s="754"/>
      <c r="BW33" s="754"/>
      <c r="BX33" s="754"/>
      <c r="BY33" s="754"/>
      <c r="BZ33" s="754"/>
      <c r="CA33" s="754"/>
      <c r="CB33" s="754"/>
      <c r="CC33" s="754"/>
      <c r="CD33" s="754"/>
      <c r="CE33" s="754"/>
      <c r="CF33" s="754"/>
      <c r="CG33" s="755"/>
      <c r="CH33" s="764"/>
      <c r="CI33" s="765"/>
      <c r="CJ33" s="765"/>
      <c r="CK33" s="765"/>
      <c r="CL33" s="766"/>
      <c r="CM33" s="764"/>
      <c r="CN33" s="765"/>
      <c r="CO33" s="765"/>
      <c r="CP33" s="765"/>
      <c r="CQ33" s="766"/>
      <c r="CR33" s="764"/>
      <c r="CS33" s="765"/>
      <c r="CT33" s="765"/>
      <c r="CU33" s="765"/>
      <c r="CV33" s="766"/>
      <c r="CW33" s="764"/>
      <c r="CX33" s="765"/>
      <c r="CY33" s="765"/>
      <c r="CZ33" s="765"/>
      <c r="DA33" s="766"/>
      <c r="DB33" s="764"/>
      <c r="DC33" s="765"/>
      <c r="DD33" s="765"/>
      <c r="DE33" s="765"/>
      <c r="DF33" s="766"/>
      <c r="DG33" s="764"/>
      <c r="DH33" s="765"/>
      <c r="DI33" s="765"/>
      <c r="DJ33" s="765"/>
      <c r="DK33" s="766"/>
      <c r="DL33" s="764"/>
      <c r="DM33" s="765"/>
      <c r="DN33" s="765"/>
      <c r="DO33" s="765"/>
      <c r="DP33" s="766"/>
      <c r="DQ33" s="764"/>
      <c r="DR33" s="765"/>
      <c r="DS33" s="765"/>
      <c r="DT33" s="765"/>
      <c r="DU33" s="766"/>
      <c r="DV33" s="753"/>
      <c r="DW33" s="754"/>
      <c r="DX33" s="754"/>
      <c r="DY33" s="754"/>
      <c r="DZ33" s="767"/>
      <c r="EA33" s="231"/>
    </row>
    <row r="34" spans="1:131" ht="26.25" customHeight="1" x14ac:dyDescent="0.2">
      <c r="A34" s="244">
        <v>7</v>
      </c>
      <c r="B34" s="740"/>
      <c r="C34" s="741"/>
      <c r="D34" s="741"/>
      <c r="E34" s="741"/>
      <c r="F34" s="741"/>
      <c r="G34" s="741"/>
      <c r="H34" s="741"/>
      <c r="I34" s="741"/>
      <c r="J34" s="741"/>
      <c r="K34" s="741"/>
      <c r="L34" s="741"/>
      <c r="M34" s="741"/>
      <c r="N34" s="741"/>
      <c r="O34" s="741"/>
      <c r="P34" s="742"/>
      <c r="Q34" s="743"/>
      <c r="R34" s="744"/>
      <c r="S34" s="744"/>
      <c r="T34" s="744"/>
      <c r="U34" s="744"/>
      <c r="V34" s="744"/>
      <c r="W34" s="744"/>
      <c r="X34" s="744"/>
      <c r="Y34" s="744"/>
      <c r="Z34" s="744"/>
      <c r="AA34" s="744"/>
      <c r="AB34" s="744"/>
      <c r="AC34" s="744"/>
      <c r="AD34" s="744"/>
      <c r="AE34" s="745"/>
      <c r="AF34" s="746"/>
      <c r="AG34" s="747"/>
      <c r="AH34" s="747"/>
      <c r="AI34" s="747"/>
      <c r="AJ34" s="748"/>
      <c r="AK34" s="811"/>
      <c r="AL34" s="812"/>
      <c r="AM34" s="812"/>
      <c r="AN34" s="812"/>
      <c r="AO34" s="812"/>
      <c r="AP34" s="812"/>
      <c r="AQ34" s="812"/>
      <c r="AR34" s="812"/>
      <c r="AS34" s="812"/>
      <c r="AT34" s="812"/>
      <c r="AU34" s="812"/>
      <c r="AV34" s="812"/>
      <c r="AW34" s="812"/>
      <c r="AX34" s="812"/>
      <c r="AY34" s="812"/>
      <c r="AZ34" s="813"/>
      <c r="BA34" s="813"/>
      <c r="BB34" s="813"/>
      <c r="BC34" s="813"/>
      <c r="BD34" s="813"/>
      <c r="BE34" s="809"/>
      <c r="BF34" s="809"/>
      <c r="BG34" s="809"/>
      <c r="BH34" s="809"/>
      <c r="BI34" s="810"/>
      <c r="BJ34" s="234"/>
      <c r="BK34" s="234"/>
      <c r="BL34" s="234"/>
      <c r="BM34" s="234"/>
      <c r="BN34" s="234"/>
      <c r="BO34" s="243"/>
      <c r="BP34" s="243"/>
      <c r="BQ34" s="240">
        <v>28</v>
      </c>
      <c r="BR34" s="241"/>
      <c r="BS34" s="753"/>
      <c r="BT34" s="754"/>
      <c r="BU34" s="754"/>
      <c r="BV34" s="754"/>
      <c r="BW34" s="754"/>
      <c r="BX34" s="754"/>
      <c r="BY34" s="754"/>
      <c r="BZ34" s="754"/>
      <c r="CA34" s="754"/>
      <c r="CB34" s="754"/>
      <c r="CC34" s="754"/>
      <c r="CD34" s="754"/>
      <c r="CE34" s="754"/>
      <c r="CF34" s="754"/>
      <c r="CG34" s="755"/>
      <c r="CH34" s="764"/>
      <c r="CI34" s="765"/>
      <c r="CJ34" s="765"/>
      <c r="CK34" s="765"/>
      <c r="CL34" s="766"/>
      <c r="CM34" s="764"/>
      <c r="CN34" s="765"/>
      <c r="CO34" s="765"/>
      <c r="CP34" s="765"/>
      <c r="CQ34" s="766"/>
      <c r="CR34" s="764"/>
      <c r="CS34" s="765"/>
      <c r="CT34" s="765"/>
      <c r="CU34" s="765"/>
      <c r="CV34" s="766"/>
      <c r="CW34" s="764"/>
      <c r="CX34" s="765"/>
      <c r="CY34" s="765"/>
      <c r="CZ34" s="765"/>
      <c r="DA34" s="766"/>
      <c r="DB34" s="764"/>
      <c r="DC34" s="765"/>
      <c r="DD34" s="765"/>
      <c r="DE34" s="765"/>
      <c r="DF34" s="766"/>
      <c r="DG34" s="764"/>
      <c r="DH34" s="765"/>
      <c r="DI34" s="765"/>
      <c r="DJ34" s="765"/>
      <c r="DK34" s="766"/>
      <c r="DL34" s="764"/>
      <c r="DM34" s="765"/>
      <c r="DN34" s="765"/>
      <c r="DO34" s="765"/>
      <c r="DP34" s="766"/>
      <c r="DQ34" s="764"/>
      <c r="DR34" s="765"/>
      <c r="DS34" s="765"/>
      <c r="DT34" s="765"/>
      <c r="DU34" s="766"/>
      <c r="DV34" s="753"/>
      <c r="DW34" s="754"/>
      <c r="DX34" s="754"/>
      <c r="DY34" s="754"/>
      <c r="DZ34" s="767"/>
      <c r="EA34" s="231"/>
    </row>
    <row r="35" spans="1:131" ht="26.25" customHeight="1" x14ac:dyDescent="0.2">
      <c r="A35" s="244">
        <v>8</v>
      </c>
      <c r="B35" s="740"/>
      <c r="C35" s="741"/>
      <c r="D35" s="741"/>
      <c r="E35" s="741"/>
      <c r="F35" s="741"/>
      <c r="G35" s="741"/>
      <c r="H35" s="741"/>
      <c r="I35" s="741"/>
      <c r="J35" s="741"/>
      <c r="K35" s="741"/>
      <c r="L35" s="741"/>
      <c r="M35" s="741"/>
      <c r="N35" s="741"/>
      <c r="O35" s="741"/>
      <c r="P35" s="742"/>
      <c r="Q35" s="743"/>
      <c r="R35" s="744"/>
      <c r="S35" s="744"/>
      <c r="T35" s="744"/>
      <c r="U35" s="744"/>
      <c r="V35" s="744"/>
      <c r="W35" s="744"/>
      <c r="X35" s="744"/>
      <c r="Y35" s="744"/>
      <c r="Z35" s="744"/>
      <c r="AA35" s="744"/>
      <c r="AB35" s="744"/>
      <c r="AC35" s="744"/>
      <c r="AD35" s="744"/>
      <c r="AE35" s="745"/>
      <c r="AF35" s="746"/>
      <c r="AG35" s="747"/>
      <c r="AH35" s="747"/>
      <c r="AI35" s="747"/>
      <c r="AJ35" s="748"/>
      <c r="AK35" s="811"/>
      <c r="AL35" s="812"/>
      <c r="AM35" s="812"/>
      <c r="AN35" s="812"/>
      <c r="AO35" s="812"/>
      <c r="AP35" s="812"/>
      <c r="AQ35" s="812"/>
      <c r="AR35" s="812"/>
      <c r="AS35" s="812"/>
      <c r="AT35" s="812"/>
      <c r="AU35" s="812"/>
      <c r="AV35" s="812"/>
      <c r="AW35" s="812"/>
      <c r="AX35" s="812"/>
      <c r="AY35" s="812"/>
      <c r="AZ35" s="813"/>
      <c r="BA35" s="813"/>
      <c r="BB35" s="813"/>
      <c r="BC35" s="813"/>
      <c r="BD35" s="813"/>
      <c r="BE35" s="809"/>
      <c r="BF35" s="809"/>
      <c r="BG35" s="809"/>
      <c r="BH35" s="809"/>
      <c r="BI35" s="810"/>
      <c r="BJ35" s="234"/>
      <c r="BK35" s="234"/>
      <c r="BL35" s="234"/>
      <c r="BM35" s="234"/>
      <c r="BN35" s="234"/>
      <c r="BO35" s="243"/>
      <c r="BP35" s="243"/>
      <c r="BQ35" s="240">
        <v>29</v>
      </c>
      <c r="BR35" s="241"/>
      <c r="BS35" s="753"/>
      <c r="BT35" s="754"/>
      <c r="BU35" s="754"/>
      <c r="BV35" s="754"/>
      <c r="BW35" s="754"/>
      <c r="BX35" s="754"/>
      <c r="BY35" s="754"/>
      <c r="BZ35" s="754"/>
      <c r="CA35" s="754"/>
      <c r="CB35" s="754"/>
      <c r="CC35" s="754"/>
      <c r="CD35" s="754"/>
      <c r="CE35" s="754"/>
      <c r="CF35" s="754"/>
      <c r="CG35" s="755"/>
      <c r="CH35" s="764"/>
      <c r="CI35" s="765"/>
      <c r="CJ35" s="765"/>
      <c r="CK35" s="765"/>
      <c r="CL35" s="766"/>
      <c r="CM35" s="764"/>
      <c r="CN35" s="765"/>
      <c r="CO35" s="765"/>
      <c r="CP35" s="765"/>
      <c r="CQ35" s="766"/>
      <c r="CR35" s="764"/>
      <c r="CS35" s="765"/>
      <c r="CT35" s="765"/>
      <c r="CU35" s="765"/>
      <c r="CV35" s="766"/>
      <c r="CW35" s="764"/>
      <c r="CX35" s="765"/>
      <c r="CY35" s="765"/>
      <c r="CZ35" s="765"/>
      <c r="DA35" s="766"/>
      <c r="DB35" s="764"/>
      <c r="DC35" s="765"/>
      <c r="DD35" s="765"/>
      <c r="DE35" s="765"/>
      <c r="DF35" s="766"/>
      <c r="DG35" s="764"/>
      <c r="DH35" s="765"/>
      <c r="DI35" s="765"/>
      <c r="DJ35" s="765"/>
      <c r="DK35" s="766"/>
      <c r="DL35" s="764"/>
      <c r="DM35" s="765"/>
      <c r="DN35" s="765"/>
      <c r="DO35" s="765"/>
      <c r="DP35" s="766"/>
      <c r="DQ35" s="764"/>
      <c r="DR35" s="765"/>
      <c r="DS35" s="765"/>
      <c r="DT35" s="765"/>
      <c r="DU35" s="766"/>
      <c r="DV35" s="753"/>
      <c r="DW35" s="754"/>
      <c r="DX35" s="754"/>
      <c r="DY35" s="754"/>
      <c r="DZ35" s="767"/>
      <c r="EA35" s="231"/>
    </row>
    <row r="36" spans="1:131" ht="26.25" customHeight="1" x14ac:dyDescent="0.2">
      <c r="A36" s="244">
        <v>9</v>
      </c>
      <c r="B36" s="740"/>
      <c r="C36" s="741"/>
      <c r="D36" s="741"/>
      <c r="E36" s="741"/>
      <c r="F36" s="741"/>
      <c r="G36" s="741"/>
      <c r="H36" s="741"/>
      <c r="I36" s="741"/>
      <c r="J36" s="741"/>
      <c r="K36" s="741"/>
      <c r="L36" s="741"/>
      <c r="M36" s="741"/>
      <c r="N36" s="741"/>
      <c r="O36" s="741"/>
      <c r="P36" s="742"/>
      <c r="Q36" s="743"/>
      <c r="R36" s="744"/>
      <c r="S36" s="744"/>
      <c r="T36" s="744"/>
      <c r="U36" s="744"/>
      <c r="V36" s="744"/>
      <c r="W36" s="744"/>
      <c r="X36" s="744"/>
      <c r="Y36" s="744"/>
      <c r="Z36" s="744"/>
      <c r="AA36" s="744"/>
      <c r="AB36" s="744"/>
      <c r="AC36" s="744"/>
      <c r="AD36" s="744"/>
      <c r="AE36" s="745"/>
      <c r="AF36" s="746"/>
      <c r="AG36" s="747"/>
      <c r="AH36" s="747"/>
      <c r="AI36" s="747"/>
      <c r="AJ36" s="748"/>
      <c r="AK36" s="811"/>
      <c r="AL36" s="812"/>
      <c r="AM36" s="812"/>
      <c r="AN36" s="812"/>
      <c r="AO36" s="812"/>
      <c r="AP36" s="812"/>
      <c r="AQ36" s="812"/>
      <c r="AR36" s="812"/>
      <c r="AS36" s="812"/>
      <c r="AT36" s="812"/>
      <c r="AU36" s="812"/>
      <c r="AV36" s="812"/>
      <c r="AW36" s="812"/>
      <c r="AX36" s="812"/>
      <c r="AY36" s="812"/>
      <c r="AZ36" s="813"/>
      <c r="BA36" s="813"/>
      <c r="BB36" s="813"/>
      <c r="BC36" s="813"/>
      <c r="BD36" s="813"/>
      <c r="BE36" s="809"/>
      <c r="BF36" s="809"/>
      <c r="BG36" s="809"/>
      <c r="BH36" s="809"/>
      <c r="BI36" s="810"/>
      <c r="BJ36" s="234"/>
      <c r="BK36" s="234"/>
      <c r="BL36" s="234"/>
      <c r="BM36" s="234"/>
      <c r="BN36" s="234"/>
      <c r="BO36" s="243"/>
      <c r="BP36" s="243"/>
      <c r="BQ36" s="240">
        <v>30</v>
      </c>
      <c r="BR36" s="241"/>
      <c r="BS36" s="753"/>
      <c r="BT36" s="754"/>
      <c r="BU36" s="754"/>
      <c r="BV36" s="754"/>
      <c r="BW36" s="754"/>
      <c r="BX36" s="754"/>
      <c r="BY36" s="754"/>
      <c r="BZ36" s="754"/>
      <c r="CA36" s="754"/>
      <c r="CB36" s="754"/>
      <c r="CC36" s="754"/>
      <c r="CD36" s="754"/>
      <c r="CE36" s="754"/>
      <c r="CF36" s="754"/>
      <c r="CG36" s="755"/>
      <c r="CH36" s="764"/>
      <c r="CI36" s="765"/>
      <c r="CJ36" s="765"/>
      <c r="CK36" s="765"/>
      <c r="CL36" s="766"/>
      <c r="CM36" s="764"/>
      <c r="CN36" s="765"/>
      <c r="CO36" s="765"/>
      <c r="CP36" s="765"/>
      <c r="CQ36" s="766"/>
      <c r="CR36" s="764"/>
      <c r="CS36" s="765"/>
      <c r="CT36" s="765"/>
      <c r="CU36" s="765"/>
      <c r="CV36" s="766"/>
      <c r="CW36" s="764"/>
      <c r="CX36" s="765"/>
      <c r="CY36" s="765"/>
      <c r="CZ36" s="765"/>
      <c r="DA36" s="766"/>
      <c r="DB36" s="764"/>
      <c r="DC36" s="765"/>
      <c r="DD36" s="765"/>
      <c r="DE36" s="765"/>
      <c r="DF36" s="766"/>
      <c r="DG36" s="764"/>
      <c r="DH36" s="765"/>
      <c r="DI36" s="765"/>
      <c r="DJ36" s="765"/>
      <c r="DK36" s="766"/>
      <c r="DL36" s="764"/>
      <c r="DM36" s="765"/>
      <c r="DN36" s="765"/>
      <c r="DO36" s="765"/>
      <c r="DP36" s="766"/>
      <c r="DQ36" s="764"/>
      <c r="DR36" s="765"/>
      <c r="DS36" s="765"/>
      <c r="DT36" s="765"/>
      <c r="DU36" s="766"/>
      <c r="DV36" s="753"/>
      <c r="DW36" s="754"/>
      <c r="DX36" s="754"/>
      <c r="DY36" s="754"/>
      <c r="DZ36" s="767"/>
      <c r="EA36" s="231"/>
    </row>
    <row r="37" spans="1:131" ht="26.25" customHeight="1" x14ac:dyDescent="0.2">
      <c r="A37" s="244">
        <v>10</v>
      </c>
      <c r="B37" s="740"/>
      <c r="C37" s="741"/>
      <c r="D37" s="741"/>
      <c r="E37" s="741"/>
      <c r="F37" s="741"/>
      <c r="G37" s="741"/>
      <c r="H37" s="741"/>
      <c r="I37" s="741"/>
      <c r="J37" s="741"/>
      <c r="K37" s="741"/>
      <c r="L37" s="741"/>
      <c r="M37" s="741"/>
      <c r="N37" s="741"/>
      <c r="O37" s="741"/>
      <c r="P37" s="742"/>
      <c r="Q37" s="743"/>
      <c r="R37" s="744"/>
      <c r="S37" s="744"/>
      <c r="T37" s="744"/>
      <c r="U37" s="744"/>
      <c r="V37" s="744"/>
      <c r="W37" s="744"/>
      <c r="X37" s="744"/>
      <c r="Y37" s="744"/>
      <c r="Z37" s="744"/>
      <c r="AA37" s="744"/>
      <c r="AB37" s="744"/>
      <c r="AC37" s="744"/>
      <c r="AD37" s="744"/>
      <c r="AE37" s="745"/>
      <c r="AF37" s="746"/>
      <c r="AG37" s="747"/>
      <c r="AH37" s="747"/>
      <c r="AI37" s="747"/>
      <c r="AJ37" s="748"/>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234"/>
      <c r="BK37" s="234"/>
      <c r="BL37" s="234"/>
      <c r="BM37" s="234"/>
      <c r="BN37" s="234"/>
      <c r="BO37" s="243"/>
      <c r="BP37" s="243"/>
      <c r="BQ37" s="240">
        <v>31</v>
      </c>
      <c r="BR37" s="241"/>
      <c r="BS37" s="753"/>
      <c r="BT37" s="754"/>
      <c r="BU37" s="754"/>
      <c r="BV37" s="754"/>
      <c r="BW37" s="754"/>
      <c r="BX37" s="754"/>
      <c r="BY37" s="754"/>
      <c r="BZ37" s="754"/>
      <c r="CA37" s="754"/>
      <c r="CB37" s="754"/>
      <c r="CC37" s="754"/>
      <c r="CD37" s="754"/>
      <c r="CE37" s="754"/>
      <c r="CF37" s="754"/>
      <c r="CG37" s="755"/>
      <c r="CH37" s="764"/>
      <c r="CI37" s="765"/>
      <c r="CJ37" s="765"/>
      <c r="CK37" s="765"/>
      <c r="CL37" s="766"/>
      <c r="CM37" s="764"/>
      <c r="CN37" s="765"/>
      <c r="CO37" s="765"/>
      <c r="CP37" s="765"/>
      <c r="CQ37" s="766"/>
      <c r="CR37" s="764"/>
      <c r="CS37" s="765"/>
      <c r="CT37" s="765"/>
      <c r="CU37" s="765"/>
      <c r="CV37" s="766"/>
      <c r="CW37" s="764"/>
      <c r="CX37" s="765"/>
      <c r="CY37" s="765"/>
      <c r="CZ37" s="765"/>
      <c r="DA37" s="766"/>
      <c r="DB37" s="764"/>
      <c r="DC37" s="765"/>
      <c r="DD37" s="765"/>
      <c r="DE37" s="765"/>
      <c r="DF37" s="766"/>
      <c r="DG37" s="764"/>
      <c r="DH37" s="765"/>
      <c r="DI37" s="765"/>
      <c r="DJ37" s="765"/>
      <c r="DK37" s="766"/>
      <c r="DL37" s="764"/>
      <c r="DM37" s="765"/>
      <c r="DN37" s="765"/>
      <c r="DO37" s="765"/>
      <c r="DP37" s="766"/>
      <c r="DQ37" s="764"/>
      <c r="DR37" s="765"/>
      <c r="DS37" s="765"/>
      <c r="DT37" s="765"/>
      <c r="DU37" s="766"/>
      <c r="DV37" s="753"/>
      <c r="DW37" s="754"/>
      <c r="DX37" s="754"/>
      <c r="DY37" s="754"/>
      <c r="DZ37" s="767"/>
      <c r="EA37" s="231"/>
    </row>
    <row r="38" spans="1:131" ht="26.25" customHeight="1" x14ac:dyDescent="0.2">
      <c r="A38" s="244">
        <v>11</v>
      </c>
      <c r="B38" s="740"/>
      <c r="C38" s="741"/>
      <c r="D38" s="741"/>
      <c r="E38" s="741"/>
      <c r="F38" s="741"/>
      <c r="G38" s="741"/>
      <c r="H38" s="741"/>
      <c r="I38" s="741"/>
      <c r="J38" s="741"/>
      <c r="K38" s="741"/>
      <c r="L38" s="741"/>
      <c r="M38" s="741"/>
      <c r="N38" s="741"/>
      <c r="O38" s="741"/>
      <c r="P38" s="742"/>
      <c r="Q38" s="743"/>
      <c r="R38" s="744"/>
      <c r="S38" s="744"/>
      <c r="T38" s="744"/>
      <c r="U38" s="744"/>
      <c r="V38" s="744"/>
      <c r="W38" s="744"/>
      <c r="X38" s="744"/>
      <c r="Y38" s="744"/>
      <c r="Z38" s="744"/>
      <c r="AA38" s="744"/>
      <c r="AB38" s="744"/>
      <c r="AC38" s="744"/>
      <c r="AD38" s="744"/>
      <c r="AE38" s="745"/>
      <c r="AF38" s="746"/>
      <c r="AG38" s="747"/>
      <c r="AH38" s="747"/>
      <c r="AI38" s="747"/>
      <c r="AJ38" s="748"/>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234"/>
      <c r="BK38" s="234"/>
      <c r="BL38" s="234"/>
      <c r="BM38" s="234"/>
      <c r="BN38" s="234"/>
      <c r="BO38" s="243"/>
      <c r="BP38" s="243"/>
      <c r="BQ38" s="240">
        <v>32</v>
      </c>
      <c r="BR38" s="241"/>
      <c r="BS38" s="753"/>
      <c r="BT38" s="754"/>
      <c r="BU38" s="754"/>
      <c r="BV38" s="754"/>
      <c r="BW38" s="754"/>
      <c r="BX38" s="754"/>
      <c r="BY38" s="754"/>
      <c r="BZ38" s="754"/>
      <c r="CA38" s="754"/>
      <c r="CB38" s="754"/>
      <c r="CC38" s="754"/>
      <c r="CD38" s="754"/>
      <c r="CE38" s="754"/>
      <c r="CF38" s="754"/>
      <c r="CG38" s="755"/>
      <c r="CH38" s="764"/>
      <c r="CI38" s="765"/>
      <c r="CJ38" s="765"/>
      <c r="CK38" s="765"/>
      <c r="CL38" s="766"/>
      <c r="CM38" s="764"/>
      <c r="CN38" s="765"/>
      <c r="CO38" s="765"/>
      <c r="CP38" s="765"/>
      <c r="CQ38" s="766"/>
      <c r="CR38" s="764"/>
      <c r="CS38" s="765"/>
      <c r="CT38" s="765"/>
      <c r="CU38" s="765"/>
      <c r="CV38" s="766"/>
      <c r="CW38" s="764"/>
      <c r="CX38" s="765"/>
      <c r="CY38" s="765"/>
      <c r="CZ38" s="765"/>
      <c r="DA38" s="766"/>
      <c r="DB38" s="764"/>
      <c r="DC38" s="765"/>
      <c r="DD38" s="765"/>
      <c r="DE38" s="765"/>
      <c r="DF38" s="766"/>
      <c r="DG38" s="764"/>
      <c r="DH38" s="765"/>
      <c r="DI38" s="765"/>
      <c r="DJ38" s="765"/>
      <c r="DK38" s="766"/>
      <c r="DL38" s="764"/>
      <c r="DM38" s="765"/>
      <c r="DN38" s="765"/>
      <c r="DO38" s="765"/>
      <c r="DP38" s="766"/>
      <c r="DQ38" s="764"/>
      <c r="DR38" s="765"/>
      <c r="DS38" s="765"/>
      <c r="DT38" s="765"/>
      <c r="DU38" s="766"/>
      <c r="DV38" s="753"/>
      <c r="DW38" s="754"/>
      <c r="DX38" s="754"/>
      <c r="DY38" s="754"/>
      <c r="DZ38" s="767"/>
      <c r="EA38" s="231"/>
    </row>
    <row r="39" spans="1:131" ht="26.25" customHeight="1" x14ac:dyDescent="0.2">
      <c r="A39" s="244">
        <v>12</v>
      </c>
      <c r="B39" s="740"/>
      <c r="C39" s="741"/>
      <c r="D39" s="741"/>
      <c r="E39" s="741"/>
      <c r="F39" s="741"/>
      <c r="G39" s="741"/>
      <c r="H39" s="741"/>
      <c r="I39" s="741"/>
      <c r="J39" s="741"/>
      <c r="K39" s="741"/>
      <c r="L39" s="741"/>
      <c r="M39" s="741"/>
      <c r="N39" s="741"/>
      <c r="O39" s="741"/>
      <c r="P39" s="742"/>
      <c r="Q39" s="743"/>
      <c r="R39" s="744"/>
      <c r="S39" s="744"/>
      <c r="T39" s="744"/>
      <c r="U39" s="744"/>
      <c r="V39" s="744"/>
      <c r="W39" s="744"/>
      <c r="X39" s="744"/>
      <c r="Y39" s="744"/>
      <c r="Z39" s="744"/>
      <c r="AA39" s="744"/>
      <c r="AB39" s="744"/>
      <c r="AC39" s="744"/>
      <c r="AD39" s="744"/>
      <c r="AE39" s="745"/>
      <c r="AF39" s="746"/>
      <c r="AG39" s="747"/>
      <c r="AH39" s="747"/>
      <c r="AI39" s="747"/>
      <c r="AJ39" s="748"/>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234"/>
      <c r="BK39" s="234"/>
      <c r="BL39" s="234"/>
      <c r="BM39" s="234"/>
      <c r="BN39" s="234"/>
      <c r="BO39" s="243"/>
      <c r="BP39" s="243"/>
      <c r="BQ39" s="240">
        <v>33</v>
      </c>
      <c r="BR39" s="241"/>
      <c r="BS39" s="753"/>
      <c r="BT39" s="754"/>
      <c r="BU39" s="754"/>
      <c r="BV39" s="754"/>
      <c r="BW39" s="754"/>
      <c r="BX39" s="754"/>
      <c r="BY39" s="754"/>
      <c r="BZ39" s="754"/>
      <c r="CA39" s="754"/>
      <c r="CB39" s="754"/>
      <c r="CC39" s="754"/>
      <c r="CD39" s="754"/>
      <c r="CE39" s="754"/>
      <c r="CF39" s="754"/>
      <c r="CG39" s="755"/>
      <c r="CH39" s="764"/>
      <c r="CI39" s="765"/>
      <c r="CJ39" s="765"/>
      <c r="CK39" s="765"/>
      <c r="CL39" s="766"/>
      <c r="CM39" s="764"/>
      <c r="CN39" s="765"/>
      <c r="CO39" s="765"/>
      <c r="CP39" s="765"/>
      <c r="CQ39" s="766"/>
      <c r="CR39" s="764"/>
      <c r="CS39" s="765"/>
      <c r="CT39" s="765"/>
      <c r="CU39" s="765"/>
      <c r="CV39" s="766"/>
      <c r="CW39" s="764"/>
      <c r="CX39" s="765"/>
      <c r="CY39" s="765"/>
      <c r="CZ39" s="765"/>
      <c r="DA39" s="766"/>
      <c r="DB39" s="764"/>
      <c r="DC39" s="765"/>
      <c r="DD39" s="765"/>
      <c r="DE39" s="765"/>
      <c r="DF39" s="766"/>
      <c r="DG39" s="764"/>
      <c r="DH39" s="765"/>
      <c r="DI39" s="765"/>
      <c r="DJ39" s="765"/>
      <c r="DK39" s="766"/>
      <c r="DL39" s="764"/>
      <c r="DM39" s="765"/>
      <c r="DN39" s="765"/>
      <c r="DO39" s="765"/>
      <c r="DP39" s="766"/>
      <c r="DQ39" s="764"/>
      <c r="DR39" s="765"/>
      <c r="DS39" s="765"/>
      <c r="DT39" s="765"/>
      <c r="DU39" s="766"/>
      <c r="DV39" s="753"/>
      <c r="DW39" s="754"/>
      <c r="DX39" s="754"/>
      <c r="DY39" s="754"/>
      <c r="DZ39" s="767"/>
      <c r="EA39" s="231"/>
    </row>
    <row r="40" spans="1:131" ht="26.25" customHeight="1" x14ac:dyDescent="0.2">
      <c r="A40" s="240">
        <v>13</v>
      </c>
      <c r="B40" s="740"/>
      <c r="C40" s="741"/>
      <c r="D40" s="741"/>
      <c r="E40" s="741"/>
      <c r="F40" s="741"/>
      <c r="G40" s="741"/>
      <c r="H40" s="741"/>
      <c r="I40" s="741"/>
      <c r="J40" s="741"/>
      <c r="K40" s="741"/>
      <c r="L40" s="741"/>
      <c r="M40" s="741"/>
      <c r="N40" s="741"/>
      <c r="O40" s="741"/>
      <c r="P40" s="742"/>
      <c r="Q40" s="743"/>
      <c r="R40" s="744"/>
      <c r="S40" s="744"/>
      <c r="T40" s="744"/>
      <c r="U40" s="744"/>
      <c r="V40" s="744"/>
      <c r="W40" s="744"/>
      <c r="X40" s="744"/>
      <c r="Y40" s="744"/>
      <c r="Z40" s="744"/>
      <c r="AA40" s="744"/>
      <c r="AB40" s="744"/>
      <c r="AC40" s="744"/>
      <c r="AD40" s="744"/>
      <c r="AE40" s="745"/>
      <c r="AF40" s="746"/>
      <c r="AG40" s="747"/>
      <c r="AH40" s="747"/>
      <c r="AI40" s="747"/>
      <c r="AJ40" s="748"/>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234"/>
      <c r="BK40" s="234"/>
      <c r="BL40" s="234"/>
      <c r="BM40" s="234"/>
      <c r="BN40" s="234"/>
      <c r="BO40" s="243"/>
      <c r="BP40" s="243"/>
      <c r="BQ40" s="240">
        <v>34</v>
      </c>
      <c r="BR40" s="241"/>
      <c r="BS40" s="753"/>
      <c r="BT40" s="754"/>
      <c r="BU40" s="754"/>
      <c r="BV40" s="754"/>
      <c r="BW40" s="754"/>
      <c r="BX40" s="754"/>
      <c r="BY40" s="754"/>
      <c r="BZ40" s="754"/>
      <c r="CA40" s="754"/>
      <c r="CB40" s="754"/>
      <c r="CC40" s="754"/>
      <c r="CD40" s="754"/>
      <c r="CE40" s="754"/>
      <c r="CF40" s="754"/>
      <c r="CG40" s="755"/>
      <c r="CH40" s="764"/>
      <c r="CI40" s="765"/>
      <c r="CJ40" s="765"/>
      <c r="CK40" s="765"/>
      <c r="CL40" s="766"/>
      <c r="CM40" s="764"/>
      <c r="CN40" s="765"/>
      <c r="CO40" s="765"/>
      <c r="CP40" s="765"/>
      <c r="CQ40" s="766"/>
      <c r="CR40" s="764"/>
      <c r="CS40" s="765"/>
      <c r="CT40" s="765"/>
      <c r="CU40" s="765"/>
      <c r="CV40" s="766"/>
      <c r="CW40" s="764"/>
      <c r="CX40" s="765"/>
      <c r="CY40" s="765"/>
      <c r="CZ40" s="765"/>
      <c r="DA40" s="766"/>
      <c r="DB40" s="764"/>
      <c r="DC40" s="765"/>
      <c r="DD40" s="765"/>
      <c r="DE40" s="765"/>
      <c r="DF40" s="766"/>
      <c r="DG40" s="764"/>
      <c r="DH40" s="765"/>
      <c r="DI40" s="765"/>
      <c r="DJ40" s="765"/>
      <c r="DK40" s="766"/>
      <c r="DL40" s="764"/>
      <c r="DM40" s="765"/>
      <c r="DN40" s="765"/>
      <c r="DO40" s="765"/>
      <c r="DP40" s="766"/>
      <c r="DQ40" s="764"/>
      <c r="DR40" s="765"/>
      <c r="DS40" s="765"/>
      <c r="DT40" s="765"/>
      <c r="DU40" s="766"/>
      <c r="DV40" s="753"/>
      <c r="DW40" s="754"/>
      <c r="DX40" s="754"/>
      <c r="DY40" s="754"/>
      <c r="DZ40" s="767"/>
      <c r="EA40" s="231"/>
    </row>
    <row r="41" spans="1:131" ht="26.25" customHeight="1" x14ac:dyDescent="0.2">
      <c r="A41" s="240">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746"/>
      <c r="AG41" s="747"/>
      <c r="AH41" s="747"/>
      <c r="AI41" s="747"/>
      <c r="AJ41" s="748"/>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234"/>
      <c r="BK41" s="234"/>
      <c r="BL41" s="234"/>
      <c r="BM41" s="234"/>
      <c r="BN41" s="234"/>
      <c r="BO41" s="243"/>
      <c r="BP41" s="243"/>
      <c r="BQ41" s="240">
        <v>35</v>
      </c>
      <c r="BR41" s="241"/>
      <c r="BS41" s="753"/>
      <c r="BT41" s="754"/>
      <c r="BU41" s="754"/>
      <c r="BV41" s="754"/>
      <c r="BW41" s="754"/>
      <c r="BX41" s="754"/>
      <c r="BY41" s="754"/>
      <c r="BZ41" s="754"/>
      <c r="CA41" s="754"/>
      <c r="CB41" s="754"/>
      <c r="CC41" s="754"/>
      <c r="CD41" s="754"/>
      <c r="CE41" s="754"/>
      <c r="CF41" s="754"/>
      <c r="CG41" s="755"/>
      <c r="CH41" s="764"/>
      <c r="CI41" s="765"/>
      <c r="CJ41" s="765"/>
      <c r="CK41" s="765"/>
      <c r="CL41" s="766"/>
      <c r="CM41" s="764"/>
      <c r="CN41" s="765"/>
      <c r="CO41" s="765"/>
      <c r="CP41" s="765"/>
      <c r="CQ41" s="766"/>
      <c r="CR41" s="764"/>
      <c r="CS41" s="765"/>
      <c r="CT41" s="765"/>
      <c r="CU41" s="765"/>
      <c r="CV41" s="766"/>
      <c r="CW41" s="764"/>
      <c r="CX41" s="765"/>
      <c r="CY41" s="765"/>
      <c r="CZ41" s="765"/>
      <c r="DA41" s="766"/>
      <c r="DB41" s="764"/>
      <c r="DC41" s="765"/>
      <c r="DD41" s="765"/>
      <c r="DE41" s="765"/>
      <c r="DF41" s="766"/>
      <c r="DG41" s="764"/>
      <c r="DH41" s="765"/>
      <c r="DI41" s="765"/>
      <c r="DJ41" s="765"/>
      <c r="DK41" s="766"/>
      <c r="DL41" s="764"/>
      <c r="DM41" s="765"/>
      <c r="DN41" s="765"/>
      <c r="DO41" s="765"/>
      <c r="DP41" s="766"/>
      <c r="DQ41" s="764"/>
      <c r="DR41" s="765"/>
      <c r="DS41" s="765"/>
      <c r="DT41" s="765"/>
      <c r="DU41" s="766"/>
      <c r="DV41" s="753"/>
      <c r="DW41" s="754"/>
      <c r="DX41" s="754"/>
      <c r="DY41" s="754"/>
      <c r="DZ41" s="767"/>
      <c r="EA41" s="231"/>
    </row>
    <row r="42" spans="1:131" ht="26.25" customHeight="1" x14ac:dyDescent="0.2">
      <c r="A42" s="240">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746"/>
      <c r="AG42" s="747"/>
      <c r="AH42" s="747"/>
      <c r="AI42" s="747"/>
      <c r="AJ42" s="748"/>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234"/>
      <c r="BK42" s="234"/>
      <c r="BL42" s="234"/>
      <c r="BM42" s="234"/>
      <c r="BN42" s="234"/>
      <c r="BO42" s="243"/>
      <c r="BP42" s="243"/>
      <c r="BQ42" s="240">
        <v>36</v>
      </c>
      <c r="BR42" s="241"/>
      <c r="BS42" s="753"/>
      <c r="BT42" s="754"/>
      <c r="BU42" s="754"/>
      <c r="BV42" s="754"/>
      <c r="BW42" s="754"/>
      <c r="BX42" s="754"/>
      <c r="BY42" s="754"/>
      <c r="BZ42" s="754"/>
      <c r="CA42" s="754"/>
      <c r="CB42" s="754"/>
      <c r="CC42" s="754"/>
      <c r="CD42" s="754"/>
      <c r="CE42" s="754"/>
      <c r="CF42" s="754"/>
      <c r="CG42" s="755"/>
      <c r="CH42" s="764"/>
      <c r="CI42" s="765"/>
      <c r="CJ42" s="765"/>
      <c r="CK42" s="765"/>
      <c r="CL42" s="766"/>
      <c r="CM42" s="764"/>
      <c r="CN42" s="765"/>
      <c r="CO42" s="765"/>
      <c r="CP42" s="765"/>
      <c r="CQ42" s="766"/>
      <c r="CR42" s="764"/>
      <c r="CS42" s="765"/>
      <c r="CT42" s="765"/>
      <c r="CU42" s="765"/>
      <c r="CV42" s="766"/>
      <c r="CW42" s="764"/>
      <c r="CX42" s="765"/>
      <c r="CY42" s="765"/>
      <c r="CZ42" s="765"/>
      <c r="DA42" s="766"/>
      <c r="DB42" s="764"/>
      <c r="DC42" s="765"/>
      <c r="DD42" s="765"/>
      <c r="DE42" s="765"/>
      <c r="DF42" s="766"/>
      <c r="DG42" s="764"/>
      <c r="DH42" s="765"/>
      <c r="DI42" s="765"/>
      <c r="DJ42" s="765"/>
      <c r="DK42" s="766"/>
      <c r="DL42" s="764"/>
      <c r="DM42" s="765"/>
      <c r="DN42" s="765"/>
      <c r="DO42" s="765"/>
      <c r="DP42" s="766"/>
      <c r="DQ42" s="764"/>
      <c r="DR42" s="765"/>
      <c r="DS42" s="765"/>
      <c r="DT42" s="765"/>
      <c r="DU42" s="766"/>
      <c r="DV42" s="753"/>
      <c r="DW42" s="754"/>
      <c r="DX42" s="754"/>
      <c r="DY42" s="754"/>
      <c r="DZ42" s="767"/>
      <c r="EA42" s="231"/>
    </row>
    <row r="43" spans="1:131" ht="26.25" customHeight="1" x14ac:dyDescent="0.2">
      <c r="A43" s="240">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746"/>
      <c r="AG43" s="747"/>
      <c r="AH43" s="747"/>
      <c r="AI43" s="747"/>
      <c r="AJ43" s="748"/>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234"/>
      <c r="BK43" s="234"/>
      <c r="BL43" s="234"/>
      <c r="BM43" s="234"/>
      <c r="BN43" s="234"/>
      <c r="BO43" s="243"/>
      <c r="BP43" s="243"/>
      <c r="BQ43" s="240">
        <v>37</v>
      </c>
      <c r="BR43" s="241"/>
      <c r="BS43" s="753"/>
      <c r="BT43" s="754"/>
      <c r="BU43" s="754"/>
      <c r="BV43" s="754"/>
      <c r="BW43" s="754"/>
      <c r="BX43" s="754"/>
      <c r="BY43" s="754"/>
      <c r="BZ43" s="754"/>
      <c r="CA43" s="754"/>
      <c r="CB43" s="754"/>
      <c r="CC43" s="754"/>
      <c r="CD43" s="754"/>
      <c r="CE43" s="754"/>
      <c r="CF43" s="754"/>
      <c r="CG43" s="755"/>
      <c r="CH43" s="764"/>
      <c r="CI43" s="765"/>
      <c r="CJ43" s="765"/>
      <c r="CK43" s="765"/>
      <c r="CL43" s="766"/>
      <c r="CM43" s="764"/>
      <c r="CN43" s="765"/>
      <c r="CO43" s="765"/>
      <c r="CP43" s="765"/>
      <c r="CQ43" s="766"/>
      <c r="CR43" s="764"/>
      <c r="CS43" s="765"/>
      <c r="CT43" s="765"/>
      <c r="CU43" s="765"/>
      <c r="CV43" s="766"/>
      <c r="CW43" s="764"/>
      <c r="CX43" s="765"/>
      <c r="CY43" s="765"/>
      <c r="CZ43" s="765"/>
      <c r="DA43" s="766"/>
      <c r="DB43" s="764"/>
      <c r="DC43" s="765"/>
      <c r="DD43" s="765"/>
      <c r="DE43" s="765"/>
      <c r="DF43" s="766"/>
      <c r="DG43" s="764"/>
      <c r="DH43" s="765"/>
      <c r="DI43" s="765"/>
      <c r="DJ43" s="765"/>
      <c r="DK43" s="766"/>
      <c r="DL43" s="764"/>
      <c r="DM43" s="765"/>
      <c r="DN43" s="765"/>
      <c r="DO43" s="765"/>
      <c r="DP43" s="766"/>
      <c r="DQ43" s="764"/>
      <c r="DR43" s="765"/>
      <c r="DS43" s="765"/>
      <c r="DT43" s="765"/>
      <c r="DU43" s="766"/>
      <c r="DV43" s="753"/>
      <c r="DW43" s="754"/>
      <c r="DX43" s="754"/>
      <c r="DY43" s="754"/>
      <c r="DZ43" s="767"/>
      <c r="EA43" s="231"/>
    </row>
    <row r="44" spans="1:131" ht="26.25" customHeight="1" x14ac:dyDescent="0.2">
      <c r="A44" s="240">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746"/>
      <c r="AG44" s="747"/>
      <c r="AH44" s="747"/>
      <c r="AI44" s="747"/>
      <c r="AJ44" s="748"/>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234"/>
      <c r="BK44" s="234"/>
      <c r="BL44" s="234"/>
      <c r="BM44" s="234"/>
      <c r="BN44" s="234"/>
      <c r="BO44" s="243"/>
      <c r="BP44" s="243"/>
      <c r="BQ44" s="240">
        <v>38</v>
      </c>
      <c r="BR44" s="241"/>
      <c r="BS44" s="753"/>
      <c r="BT44" s="754"/>
      <c r="BU44" s="754"/>
      <c r="BV44" s="754"/>
      <c r="BW44" s="754"/>
      <c r="BX44" s="754"/>
      <c r="BY44" s="754"/>
      <c r="BZ44" s="754"/>
      <c r="CA44" s="754"/>
      <c r="CB44" s="754"/>
      <c r="CC44" s="754"/>
      <c r="CD44" s="754"/>
      <c r="CE44" s="754"/>
      <c r="CF44" s="754"/>
      <c r="CG44" s="755"/>
      <c r="CH44" s="764"/>
      <c r="CI44" s="765"/>
      <c r="CJ44" s="765"/>
      <c r="CK44" s="765"/>
      <c r="CL44" s="766"/>
      <c r="CM44" s="764"/>
      <c r="CN44" s="765"/>
      <c r="CO44" s="765"/>
      <c r="CP44" s="765"/>
      <c r="CQ44" s="766"/>
      <c r="CR44" s="764"/>
      <c r="CS44" s="765"/>
      <c r="CT44" s="765"/>
      <c r="CU44" s="765"/>
      <c r="CV44" s="766"/>
      <c r="CW44" s="764"/>
      <c r="CX44" s="765"/>
      <c r="CY44" s="765"/>
      <c r="CZ44" s="765"/>
      <c r="DA44" s="766"/>
      <c r="DB44" s="764"/>
      <c r="DC44" s="765"/>
      <c r="DD44" s="765"/>
      <c r="DE44" s="765"/>
      <c r="DF44" s="766"/>
      <c r="DG44" s="764"/>
      <c r="DH44" s="765"/>
      <c r="DI44" s="765"/>
      <c r="DJ44" s="765"/>
      <c r="DK44" s="766"/>
      <c r="DL44" s="764"/>
      <c r="DM44" s="765"/>
      <c r="DN44" s="765"/>
      <c r="DO44" s="765"/>
      <c r="DP44" s="766"/>
      <c r="DQ44" s="764"/>
      <c r="DR44" s="765"/>
      <c r="DS44" s="765"/>
      <c r="DT44" s="765"/>
      <c r="DU44" s="766"/>
      <c r="DV44" s="753"/>
      <c r="DW44" s="754"/>
      <c r="DX44" s="754"/>
      <c r="DY44" s="754"/>
      <c r="DZ44" s="767"/>
      <c r="EA44" s="231"/>
    </row>
    <row r="45" spans="1:131" ht="26.25" customHeight="1" x14ac:dyDescent="0.2">
      <c r="A45" s="240">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746"/>
      <c r="AG45" s="747"/>
      <c r="AH45" s="747"/>
      <c r="AI45" s="747"/>
      <c r="AJ45" s="748"/>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234"/>
      <c r="BK45" s="234"/>
      <c r="BL45" s="234"/>
      <c r="BM45" s="234"/>
      <c r="BN45" s="234"/>
      <c r="BO45" s="243"/>
      <c r="BP45" s="243"/>
      <c r="BQ45" s="240">
        <v>39</v>
      </c>
      <c r="BR45" s="241"/>
      <c r="BS45" s="753"/>
      <c r="BT45" s="754"/>
      <c r="BU45" s="754"/>
      <c r="BV45" s="754"/>
      <c r="BW45" s="754"/>
      <c r="BX45" s="754"/>
      <c r="BY45" s="754"/>
      <c r="BZ45" s="754"/>
      <c r="CA45" s="754"/>
      <c r="CB45" s="754"/>
      <c r="CC45" s="754"/>
      <c r="CD45" s="754"/>
      <c r="CE45" s="754"/>
      <c r="CF45" s="754"/>
      <c r="CG45" s="755"/>
      <c r="CH45" s="764"/>
      <c r="CI45" s="765"/>
      <c r="CJ45" s="765"/>
      <c r="CK45" s="765"/>
      <c r="CL45" s="766"/>
      <c r="CM45" s="764"/>
      <c r="CN45" s="765"/>
      <c r="CO45" s="765"/>
      <c r="CP45" s="765"/>
      <c r="CQ45" s="766"/>
      <c r="CR45" s="764"/>
      <c r="CS45" s="765"/>
      <c r="CT45" s="765"/>
      <c r="CU45" s="765"/>
      <c r="CV45" s="766"/>
      <c r="CW45" s="764"/>
      <c r="CX45" s="765"/>
      <c r="CY45" s="765"/>
      <c r="CZ45" s="765"/>
      <c r="DA45" s="766"/>
      <c r="DB45" s="764"/>
      <c r="DC45" s="765"/>
      <c r="DD45" s="765"/>
      <c r="DE45" s="765"/>
      <c r="DF45" s="766"/>
      <c r="DG45" s="764"/>
      <c r="DH45" s="765"/>
      <c r="DI45" s="765"/>
      <c r="DJ45" s="765"/>
      <c r="DK45" s="766"/>
      <c r="DL45" s="764"/>
      <c r="DM45" s="765"/>
      <c r="DN45" s="765"/>
      <c r="DO45" s="765"/>
      <c r="DP45" s="766"/>
      <c r="DQ45" s="764"/>
      <c r="DR45" s="765"/>
      <c r="DS45" s="765"/>
      <c r="DT45" s="765"/>
      <c r="DU45" s="766"/>
      <c r="DV45" s="753"/>
      <c r="DW45" s="754"/>
      <c r="DX45" s="754"/>
      <c r="DY45" s="754"/>
      <c r="DZ45" s="767"/>
      <c r="EA45" s="231"/>
    </row>
    <row r="46" spans="1:131" ht="26.25" customHeight="1" x14ac:dyDescent="0.2">
      <c r="A46" s="240">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746"/>
      <c r="AG46" s="747"/>
      <c r="AH46" s="747"/>
      <c r="AI46" s="747"/>
      <c r="AJ46" s="748"/>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234"/>
      <c r="BK46" s="234"/>
      <c r="BL46" s="234"/>
      <c r="BM46" s="234"/>
      <c r="BN46" s="234"/>
      <c r="BO46" s="243"/>
      <c r="BP46" s="243"/>
      <c r="BQ46" s="240">
        <v>40</v>
      </c>
      <c r="BR46" s="241"/>
      <c r="BS46" s="753"/>
      <c r="BT46" s="754"/>
      <c r="BU46" s="754"/>
      <c r="BV46" s="754"/>
      <c r="BW46" s="754"/>
      <c r="BX46" s="754"/>
      <c r="BY46" s="754"/>
      <c r="BZ46" s="754"/>
      <c r="CA46" s="754"/>
      <c r="CB46" s="754"/>
      <c r="CC46" s="754"/>
      <c r="CD46" s="754"/>
      <c r="CE46" s="754"/>
      <c r="CF46" s="754"/>
      <c r="CG46" s="755"/>
      <c r="CH46" s="764"/>
      <c r="CI46" s="765"/>
      <c r="CJ46" s="765"/>
      <c r="CK46" s="765"/>
      <c r="CL46" s="766"/>
      <c r="CM46" s="764"/>
      <c r="CN46" s="765"/>
      <c r="CO46" s="765"/>
      <c r="CP46" s="765"/>
      <c r="CQ46" s="766"/>
      <c r="CR46" s="764"/>
      <c r="CS46" s="765"/>
      <c r="CT46" s="765"/>
      <c r="CU46" s="765"/>
      <c r="CV46" s="766"/>
      <c r="CW46" s="764"/>
      <c r="CX46" s="765"/>
      <c r="CY46" s="765"/>
      <c r="CZ46" s="765"/>
      <c r="DA46" s="766"/>
      <c r="DB46" s="764"/>
      <c r="DC46" s="765"/>
      <c r="DD46" s="765"/>
      <c r="DE46" s="765"/>
      <c r="DF46" s="766"/>
      <c r="DG46" s="764"/>
      <c r="DH46" s="765"/>
      <c r="DI46" s="765"/>
      <c r="DJ46" s="765"/>
      <c r="DK46" s="766"/>
      <c r="DL46" s="764"/>
      <c r="DM46" s="765"/>
      <c r="DN46" s="765"/>
      <c r="DO46" s="765"/>
      <c r="DP46" s="766"/>
      <c r="DQ46" s="764"/>
      <c r="DR46" s="765"/>
      <c r="DS46" s="765"/>
      <c r="DT46" s="765"/>
      <c r="DU46" s="766"/>
      <c r="DV46" s="753"/>
      <c r="DW46" s="754"/>
      <c r="DX46" s="754"/>
      <c r="DY46" s="754"/>
      <c r="DZ46" s="767"/>
      <c r="EA46" s="231"/>
    </row>
    <row r="47" spans="1:131" ht="26.25" customHeight="1" x14ac:dyDescent="0.2">
      <c r="A47" s="240">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746"/>
      <c r="AG47" s="747"/>
      <c r="AH47" s="747"/>
      <c r="AI47" s="747"/>
      <c r="AJ47" s="748"/>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234"/>
      <c r="BK47" s="234"/>
      <c r="BL47" s="234"/>
      <c r="BM47" s="234"/>
      <c r="BN47" s="234"/>
      <c r="BO47" s="243"/>
      <c r="BP47" s="243"/>
      <c r="BQ47" s="240">
        <v>41</v>
      </c>
      <c r="BR47" s="241"/>
      <c r="BS47" s="753"/>
      <c r="BT47" s="754"/>
      <c r="BU47" s="754"/>
      <c r="BV47" s="754"/>
      <c r="BW47" s="754"/>
      <c r="BX47" s="754"/>
      <c r="BY47" s="754"/>
      <c r="BZ47" s="754"/>
      <c r="CA47" s="754"/>
      <c r="CB47" s="754"/>
      <c r="CC47" s="754"/>
      <c r="CD47" s="754"/>
      <c r="CE47" s="754"/>
      <c r="CF47" s="754"/>
      <c r="CG47" s="755"/>
      <c r="CH47" s="764"/>
      <c r="CI47" s="765"/>
      <c r="CJ47" s="765"/>
      <c r="CK47" s="765"/>
      <c r="CL47" s="766"/>
      <c r="CM47" s="764"/>
      <c r="CN47" s="765"/>
      <c r="CO47" s="765"/>
      <c r="CP47" s="765"/>
      <c r="CQ47" s="766"/>
      <c r="CR47" s="764"/>
      <c r="CS47" s="765"/>
      <c r="CT47" s="765"/>
      <c r="CU47" s="765"/>
      <c r="CV47" s="766"/>
      <c r="CW47" s="764"/>
      <c r="CX47" s="765"/>
      <c r="CY47" s="765"/>
      <c r="CZ47" s="765"/>
      <c r="DA47" s="766"/>
      <c r="DB47" s="764"/>
      <c r="DC47" s="765"/>
      <c r="DD47" s="765"/>
      <c r="DE47" s="765"/>
      <c r="DF47" s="766"/>
      <c r="DG47" s="764"/>
      <c r="DH47" s="765"/>
      <c r="DI47" s="765"/>
      <c r="DJ47" s="765"/>
      <c r="DK47" s="766"/>
      <c r="DL47" s="764"/>
      <c r="DM47" s="765"/>
      <c r="DN47" s="765"/>
      <c r="DO47" s="765"/>
      <c r="DP47" s="766"/>
      <c r="DQ47" s="764"/>
      <c r="DR47" s="765"/>
      <c r="DS47" s="765"/>
      <c r="DT47" s="765"/>
      <c r="DU47" s="766"/>
      <c r="DV47" s="753"/>
      <c r="DW47" s="754"/>
      <c r="DX47" s="754"/>
      <c r="DY47" s="754"/>
      <c r="DZ47" s="767"/>
      <c r="EA47" s="231"/>
    </row>
    <row r="48" spans="1:131" ht="26.25" customHeight="1" x14ac:dyDescent="0.2">
      <c r="A48" s="240">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746"/>
      <c r="AG48" s="747"/>
      <c r="AH48" s="747"/>
      <c r="AI48" s="747"/>
      <c r="AJ48" s="748"/>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234"/>
      <c r="BK48" s="234"/>
      <c r="BL48" s="234"/>
      <c r="BM48" s="234"/>
      <c r="BN48" s="234"/>
      <c r="BO48" s="243"/>
      <c r="BP48" s="243"/>
      <c r="BQ48" s="240">
        <v>42</v>
      </c>
      <c r="BR48" s="241"/>
      <c r="BS48" s="753"/>
      <c r="BT48" s="754"/>
      <c r="BU48" s="754"/>
      <c r="BV48" s="754"/>
      <c r="BW48" s="754"/>
      <c r="BX48" s="754"/>
      <c r="BY48" s="754"/>
      <c r="BZ48" s="754"/>
      <c r="CA48" s="754"/>
      <c r="CB48" s="754"/>
      <c r="CC48" s="754"/>
      <c r="CD48" s="754"/>
      <c r="CE48" s="754"/>
      <c r="CF48" s="754"/>
      <c r="CG48" s="755"/>
      <c r="CH48" s="764"/>
      <c r="CI48" s="765"/>
      <c r="CJ48" s="765"/>
      <c r="CK48" s="765"/>
      <c r="CL48" s="766"/>
      <c r="CM48" s="764"/>
      <c r="CN48" s="765"/>
      <c r="CO48" s="765"/>
      <c r="CP48" s="765"/>
      <c r="CQ48" s="766"/>
      <c r="CR48" s="764"/>
      <c r="CS48" s="765"/>
      <c r="CT48" s="765"/>
      <c r="CU48" s="765"/>
      <c r="CV48" s="766"/>
      <c r="CW48" s="764"/>
      <c r="CX48" s="765"/>
      <c r="CY48" s="765"/>
      <c r="CZ48" s="765"/>
      <c r="DA48" s="766"/>
      <c r="DB48" s="764"/>
      <c r="DC48" s="765"/>
      <c r="DD48" s="765"/>
      <c r="DE48" s="765"/>
      <c r="DF48" s="766"/>
      <c r="DG48" s="764"/>
      <c r="DH48" s="765"/>
      <c r="DI48" s="765"/>
      <c r="DJ48" s="765"/>
      <c r="DK48" s="766"/>
      <c r="DL48" s="764"/>
      <c r="DM48" s="765"/>
      <c r="DN48" s="765"/>
      <c r="DO48" s="765"/>
      <c r="DP48" s="766"/>
      <c r="DQ48" s="764"/>
      <c r="DR48" s="765"/>
      <c r="DS48" s="765"/>
      <c r="DT48" s="765"/>
      <c r="DU48" s="766"/>
      <c r="DV48" s="753"/>
      <c r="DW48" s="754"/>
      <c r="DX48" s="754"/>
      <c r="DY48" s="754"/>
      <c r="DZ48" s="767"/>
      <c r="EA48" s="231"/>
    </row>
    <row r="49" spans="1:131" ht="26.25" customHeight="1" x14ac:dyDescent="0.2">
      <c r="A49" s="240">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746"/>
      <c r="AG49" s="747"/>
      <c r="AH49" s="747"/>
      <c r="AI49" s="747"/>
      <c r="AJ49" s="748"/>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234"/>
      <c r="BK49" s="234"/>
      <c r="BL49" s="234"/>
      <c r="BM49" s="234"/>
      <c r="BN49" s="234"/>
      <c r="BO49" s="243"/>
      <c r="BP49" s="243"/>
      <c r="BQ49" s="240">
        <v>43</v>
      </c>
      <c r="BR49" s="241"/>
      <c r="BS49" s="753"/>
      <c r="BT49" s="754"/>
      <c r="BU49" s="754"/>
      <c r="BV49" s="754"/>
      <c r="BW49" s="754"/>
      <c r="BX49" s="754"/>
      <c r="BY49" s="754"/>
      <c r="BZ49" s="754"/>
      <c r="CA49" s="754"/>
      <c r="CB49" s="754"/>
      <c r="CC49" s="754"/>
      <c r="CD49" s="754"/>
      <c r="CE49" s="754"/>
      <c r="CF49" s="754"/>
      <c r="CG49" s="755"/>
      <c r="CH49" s="764"/>
      <c r="CI49" s="765"/>
      <c r="CJ49" s="765"/>
      <c r="CK49" s="765"/>
      <c r="CL49" s="766"/>
      <c r="CM49" s="764"/>
      <c r="CN49" s="765"/>
      <c r="CO49" s="765"/>
      <c r="CP49" s="765"/>
      <c r="CQ49" s="766"/>
      <c r="CR49" s="764"/>
      <c r="CS49" s="765"/>
      <c r="CT49" s="765"/>
      <c r="CU49" s="765"/>
      <c r="CV49" s="766"/>
      <c r="CW49" s="764"/>
      <c r="CX49" s="765"/>
      <c r="CY49" s="765"/>
      <c r="CZ49" s="765"/>
      <c r="DA49" s="766"/>
      <c r="DB49" s="764"/>
      <c r="DC49" s="765"/>
      <c r="DD49" s="765"/>
      <c r="DE49" s="765"/>
      <c r="DF49" s="766"/>
      <c r="DG49" s="764"/>
      <c r="DH49" s="765"/>
      <c r="DI49" s="765"/>
      <c r="DJ49" s="765"/>
      <c r="DK49" s="766"/>
      <c r="DL49" s="764"/>
      <c r="DM49" s="765"/>
      <c r="DN49" s="765"/>
      <c r="DO49" s="765"/>
      <c r="DP49" s="766"/>
      <c r="DQ49" s="764"/>
      <c r="DR49" s="765"/>
      <c r="DS49" s="765"/>
      <c r="DT49" s="765"/>
      <c r="DU49" s="766"/>
      <c r="DV49" s="753"/>
      <c r="DW49" s="754"/>
      <c r="DX49" s="754"/>
      <c r="DY49" s="754"/>
      <c r="DZ49" s="767"/>
      <c r="EA49" s="231"/>
    </row>
    <row r="50" spans="1:131" ht="26.25" customHeight="1" x14ac:dyDescent="0.2">
      <c r="A50" s="240">
        <v>23</v>
      </c>
      <c r="B50" s="740"/>
      <c r="C50" s="741"/>
      <c r="D50" s="741"/>
      <c r="E50" s="741"/>
      <c r="F50" s="741"/>
      <c r="G50" s="741"/>
      <c r="H50" s="741"/>
      <c r="I50" s="741"/>
      <c r="J50" s="741"/>
      <c r="K50" s="741"/>
      <c r="L50" s="741"/>
      <c r="M50" s="741"/>
      <c r="N50" s="741"/>
      <c r="O50" s="741"/>
      <c r="P50" s="742"/>
      <c r="Q50" s="814"/>
      <c r="R50" s="815"/>
      <c r="S50" s="815"/>
      <c r="T50" s="815"/>
      <c r="U50" s="815"/>
      <c r="V50" s="815"/>
      <c r="W50" s="815"/>
      <c r="X50" s="815"/>
      <c r="Y50" s="815"/>
      <c r="Z50" s="815"/>
      <c r="AA50" s="815"/>
      <c r="AB50" s="815"/>
      <c r="AC50" s="815"/>
      <c r="AD50" s="815"/>
      <c r="AE50" s="816"/>
      <c r="AF50" s="746"/>
      <c r="AG50" s="747"/>
      <c r="AH50" s="747"/>
      <c r="AI50" s="747"/>
      <c r="AJ50" s="748"/>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234"/>
      <c r="BK50" s="234"/>
      <c r="BL50" s="234"/>
      <c r="BM50" s="234"/>
      <c r="BN50" s="234"/>
      <c r="BO50" s="243"/>
      <c r="BP50" s="243"/>
      <c r="BQ50" s="240">
        <v>44</v>
      </c>
      <c r="BR50" s="241"/>
      <c r="BS50" s="753"/>
      <c r="BT50" s="754"/>
      <c r="BU50" s="754"/>
      <c r="BV50" s="754"/>
      <c r="BW50" s="754"/>
      <c r="BX50" s="754"/>
      <c r="BY50" s="754"/>
      <c r="BZ50" s="754"/>
      <c r="CA50" s="754"/>
      <c r="CB50" s="754"/>
      <c r="CC50" s="754"/>
      <c r="CD50" s="754"/>
      <c r="CE50" s="754"/>
      <c r="CF50" s="754"/>
      <c r="CG50" s="755"/>
      <c r="CH50" s="764"/>
      <c r="CI50" s="765"/>
      <c r="CJ50" s="765"/>
      <c r="CK50" s="765"/>
      <c r="CL50" s="766"/>
      <c r="CM50" s="764"/>
      <c r="CN50" s="765"/>
      <c r="CO50" s="765"/>
      <c r="CP50" s="765"/>
      <c r="CQ50" s="766"/>
      <c r="CR50" s="764"/>
      <c r="CS50" s="765"/>
      <c r="CT50" s="765"/>
      <c r="CU50" s="765"/>
      <c r="CV50" s="766"/>
      <c r="CW50" s="764"/>
      <c r="CX50" s="765"/>
      <c r="CY50" s="765"/>
      <c r="CZ50" s="765"/>
      <c r="DA50" s="766"/>
      <c r="DB50" s="764"/>
      <c r="DC50" s="765"/>
      <c r="DD50" s="765"/>
      <c r="DE50" s="765"/>
      <c r="DF50" s="766"/>
      <c r="DG50" s="764"/>
      <c r="DH50" s="765"/>
      <c r="DI50" s="765"/>
      <c r="DJ50" s="765"/>
      <c r="DK50" s="766"/>
      <c r="DL50" s="764"/>
      <c r="DM50" s="765"/>
      <c r="DN50" s="765"/>
      <c r="DO50" s="765"/>
      <c r="DP50" s="766"/>
      <c r="DQ50" s="764"/>
      <c r="DR50" s="765"/>
      <c r="DS50" s="765"/>
      <c r="DT50" s="765"/>
      <c r="DU50" s="766"/>
      <c r="DV50" s="753"/>
      <c r="DW50" s="754"/>
      <c r="DX50" s="754"/>
      <c r="DY50" s="754"/>
      <c r="DZ50" s="767"/>
      <c r="EA50" s="231"/>
    </row>
    <row r="51" spans="1:131" ht="26.25" customHeight="1" x14ac:dyDescent="0.2">
      <c r="A51" s="240">
        <v>24</v>
      </c>
      <c r="B51" s="740"/>
      <c r="C51" s="741"/>
      <c r="D51" s="741"/>
      <c r="E51" s="741"/>
      <c r="F51" s="741"/>
      <c r="G51" s="741"/>
      <c r="H51" s="741"/>
      <c r="I51" s="741"/>
      <c r="J51" s="741"/>
      <c r="K51" s="741"/>
      <c r="L51" s="741"/>
      <c r="M51" s="741"/>
      <c r="N51" s="741"/>
      <c r="O51" s="741"/>
      <c r="P51" s="742"/>
      <c r="Q51" s="814"/>
      <c r="R51" s="815"/>
      <c r="S51" s="815"/>
      <c r="T51" s="815"/>
      <c r="U51" s="815"/>
      <c r="V51" s="815"/>
      <c r="W51" s="815"/>
      <c r="X51" s="815"/>
      <c r="Y51" s="815"/>
      <c r="Z51" s="815"/>
      <c r="AA51" s="815"/>
      <c r="AB51" s="815"/>
      <c r="AC51" s="815"/>
      <c r="AD51" s="815"/>
      <c r="AE51" s="816"/>
      <c r="AF51" s="746"/>
      <c r="AG51" s="747"/>
      <c r="AH51" s="747"/>
      <c r="AI51" s="747"/>
      <c r="AJ51" s="748"/>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234"/>
      <c r="BK51" s="234"/>
      <c r="BL51" s="234"/>
      <c r="BM51" s="234"/>
      <c r="BN51" s="234"/>
      <c r="BO51" s="243"/>
      <c r="BP51" s="243"/>
      <c r="BQ51" s="240">
        <v>45</v>
      </c>
      <c r="BR51" s="241"/>
      <c r="BS51" s="753"/>
      <c r="BT51" s="754"/>
      <c r="BU51" s="754"/>
      <c r="BV51" s="754"/>
      <c r="BW51" s="754"/>
      <c r="BX51" s="754"/>
      <c r="BY51" s="754"/>
      <c r="BZ51" s="754"/>
      <c r="CA51" s="754"/>
      <c r="CB51" s="754"/>
      <c r="CC51" s="754"/>
      <c r="CD51" s="754"/>
      <c r="CE51" s="754"/>
      <c r="CF51" s="754"/>
      <c r="CG51" s="755"/>
      <c r="CH51" s="764"/>
      <c r="CI51" s="765"/>
      <c r="CJ51" s="765"/>
      <c r="CK51" s="765"/>
      <c r="CL51" s="766"/>
      <c r="CM51" s="764"/>
      <c r="CN51" s="765"/>
      <c r="CO51" s="765"/>
      <c r="CP51" s="765"/>
      <c r="CQ51" s="766"/>
      <c r="CR51" s="764"/>
      <c r="CS51" s="765"/>
      <c r="CT51" s="765"/>
      <c r="CU51" s="765"/>
      <c r="CV51" s="766"/>
      <c r="CW51" s="764"/>
      <c r="CX51" s="765"/>
      <c r="CY51" s="765"/>
      <c r="CZ51" s="765"/>
      <c r="DA51" s="766"/>
      <c r="DB51" s="764"/>
      <c r="DC51" s="765"/>
      <c r="DD51" s="765"/>
      <c r="DE51" s="765"/>
      <c r="DF51" s="766"/>
      <c r="DG51" s="764"/>
      <c r="DH51" s="765"/>
      <c r="DI51" s="765"/>
      <c r="DJ51" s="765"/>
      <c r="DK51" s="766"/>
      <c r="DL51" s="764"/>
      <c r="DM51" s="765"/>
      <c r="DN51" s="765"/>
      <c r="DO51" s="765"/>
      <c r="DP51" s="766"/>
      <c r="DQ51" s="764"/>
      <c r="DR51" s="765"/>
      <c r="DS51" s="765"/>
      <c r="DT51" s="765"/>
      <c r="DU51" s="766"/>
      <c r="DV51" s="753"/>
      <c r="DW51" s="754"/>
      <c r="DX51" s="754"/>
      <c r="DY51" s="754"/>
      <c r="DZ51" s="767"/>
      <c r="EA51" s="231"/>
    </row>
    <row r="52" spans="1:131" ht="26.25" customHeight="1" x14ac:dyDescent="0.2">
      <c r="A52" s="240">
        <v>25</v>
      </c>
      <c r="B52" s="740"/>
      <c r="C52" s="741"/>
      <c r="D52" s="741"/>
      <c r="E52" s="741"/>
      <c r="F52" s="741"/>
      <c r="G52" s="741"/>
      <c r="H52" s="741"/>
      <c r="I52" s="741"/>
      <c r="J52" s="741"/>
      <c r="K52" s="741"/>
      <c r="L52" s="741"/>
      <c r="M52" s="741"/>
      <c r="N52" s="741"/>
      <c r="O52" s="741"/>
      <c r="P52" s="742"/>
      <c r="Q52" s="814"/>
      <c r="R52" s="815"/>
      <c r="S52" s="815"/>
      <c r="T52" s="815"/>
      <c r="U52" s="815"/>
      <c r="V52" s="815"/>
      <c r="W52" s="815"/>
      <c r="X52" s="815"/>
      <c r="Y52" s="815"/>
      <c r="Z52" s="815"/>
      <c r="AA52" s="815"/>
      <c r="AB52" s="815"/>
      <c r="AC52" s="815"/>
      <c r="AD52" s="815"/>
      <c r="AE52" s="816"/>
      <c r="AF52" s="746"/>
      <c r="AG52" s="747"/>
      <c r="AH52" s="747"/>
      <c r="AI52" s="747"/>
      <c r="AJ52" s="748"/>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234"/>
      <c r="BK52" s="234"/>
      <c r="BL52" s="234"/>
      <c r="BM52" s="234"/>
      <c r="BN52" s="234"/>
      <c r="BO52" s="243"/>
      <c r="BP52" s="243"/>
      <c r="BQ52" s="240">
        <v>46</v>
      </c>
      <c r="BR52" s="241"/>
      <c r="BS52" s="753"/>
      <c r="BT52" s="754"/>
      <c r="BU52" s="754"/>
      <c r="BV52" s="754"/>
      <c r="BW52" s="754"/>
      <c r="BX52" s="754"/>
      <c r="BY52" s="754"/>
      <c r="BZ52" s="754"/>
      <c r="CA52" s="754"/>
      <c r="CB52" s="754"/>
      <c r="CC52" s="754"/>
      <c r="CD52" s="754"/>
      <c r="CE52" s="754"/>
      <c r="CF52" s="754"/>
      <c r="CG52" s="755"/>
      <c r="CH52" s="764"/>
      <c r="CI52" s="765"/>
      <c r="CJ52" s="765"/>
      <c r="CK52" s="765"/>
      <c r="CL52" s="766"/>
      <c r="CM52" s="764"/>
      <c r="CN52" s="765"/>
      <c r="CO52" s="765"/>
      <c r="CP52" s="765"/>
      <c r="CQ52" s="766"/>
      <c r="CR52" s="764"/>
      <c r="CS52" s="765"/>
      <c r="CT52" s="765"/>
      <c r="CU52" s="765"/>
      <c r="CV52" s="766"/>
      <c r="CW52" s="764"/>
      <c r="CX52" s="765"/>
      <c r="CY52" s="765"/>
      <c r="CZ52" s="765"/>
      <c r="DA52" s="766"/>
      <c r="DB52" s="764"/>
      <c r="DC52" s="765"/>
      <c r="DD52" s="765"/>
      <c r="DE52" s="765"/>
      <c r="DF52" s="766"/>
      <c r="DG52" s="764"/>
      <c r="DH52" s="765"/>
      <c r="DI52" s="765"/>
      <c r="DJ52" s="765"/>
      <c r="DK52" s="766"/>
      <c r="DL52" s="764"/>
      <c r="DM52" s="765"/>
      <c r="DN52" s="765"/>
      <c r="DO52" s="765"/>
      <c r="DP52" s="766"/>
      <c r="DQ52" s="764"/>
      <c r="DR52" s="765"/>
      <c r="DS52" s="765"/>
      <c r="DT52" s="765"/>
      <c r="DU52" s="766"/>
      <c r="DV52" s="753"/>
      <c r="DW52" s="754"/>
      <c r="DX52" s="754"/>
      <c r="DY52" s="754"/>
      <c r="DZ52" s="767"/>
      <c r="EA52" s="231"/>
    </row>
    <row r="53" spans="1:131" ht="26.25" customHeight="1" x14ac:dyDescent="0.2">
      <c r="A53" s="240">
        <v>26</v>
      </c>
      <c r="B53" s="740"/>
      <c r="C53" s="741"/>
      <c r="D53" s="741"/>
      <c r="E53" s="741"/>
      <c r="F53" s="741"/>
      <c r="G53" s="741"/>
      <c r="H53" s="741"/>
      <c r="I53" s="741"/>
      <c r="J53" s="741"/>
      <c r="K53" s="741"/>
      <c r="L53" s="741"/>
      <c r="M53" s="741"/>
      <c r="N53" s="741"/>
      <c r="O53" s="741"/>
      <c r="P53" s="742"/>
      <c r="Q53" s="814"/>
      <c r="R53" s="815"/>
      <c r="S53" s="815"/>
      <c r="T53" s="815"/>
      <c r="U53" s="815"/>
      <c r="V53" s="815"/>
      <c r="W53" s="815"/>
      <c r="X53" s="815"/>
      <c r="Y53" s="815"/>
      <c r="Z53" s="815"/>
      <c r="AA53" s="815"/>
      <c r="AB53" s="815"/>
      <c r="AC53" s="815"/>
      <c r="AD53" s="815"/>
      <c r="AE53" s="816"/>
      <c r="AF53" s="746"/>
      <c r="AG53" s="747"/>
      <c r="AH53" s="747"/>
      <c r="AI53" s="747"/>
      <c r="AJ53" s="748"/>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234"/>
      <c r="BK53" s="234"/>
      <c r="BL53" s="234"/>
      <c r="BM53" s="234"/>
      <c r="BN53" s="234"/>
      <c r="BO53" s="243"/>
      <c r="BP53" s="243"/>
      <c r="BQ53" s="240">
        <v>47</v>
      </c>
      <c r="BR53" s="241"/>
      <c r="BS53" s="753"/>
      <c r="BT53" s="754"/>
      <c r="BU53" s="754"/>
      <c r="BV53" s="754"/>
      <c r="BW53" s="754"/>
      <c r="BX53" s="754"/>
      <c r="BY53" s="754"/>
      <c r="BZ53" s="754"/>
      <c r="CA53" s="754"/>
      <c r="CB53" s="754"/>
      <c r="CC53" s="754"/>
      <c r="CD53" s="754"/>
      <c r="CE53" s="754"/>
      <c r="CF53" s="754"/>
      <c r="CG53" s="755"/>
      <c r="CH53" s="764"/>
      <c r="CI53" s="765"/>
      <c r="CJ53" s="765"/>
      <c r="CK53" s="765"/>
      <c r="CL53" s="766"/>
      <c r="CM53" s="764"/>
      <c r="CN53" s="765"/>
      <c r="CO53" s="765"/>
      <c r="CP53" s="765"/>
      <c r="CQ53" s="766"/>
      <c r="CR53" s="764"/>
      <c r="CS53" s="765"/>
      <c r="CT53" s="765"/>
      <c r="CU53" s="765"/>
      <c r="CV53" s="766"/>
      <c r="CW53" s="764"/>
      <c r="CX53" s="765"/>
      <c r="CY53" s="765"/>
      <c r="CZ53" s="765"/>
      <c r="DA53" s="766"/>
      <c r="DB53" s="764"/>
      <c r="DC53" s="765"/>
      <c r="DD53" s="765"/>
      <c r="DE53" s="765"/>
      <c r="DF53" s="766"/>
      <c r="DG53" s="764"/>
      <c r="DH53" s="765"/>
      <c r="DI53" s="765"/>
      <c r="DJ53" s="765"/>
      <c r="DK53" s="766"/>
      <c r="DL53" s="764"/>
      <c r="DM53" s="765"/>
      <c r="DN53" s="765"/>
      <c r="DO53" s="765"/>
      <c r="DP53" s="766"/>
      <c r="DQ53" s="764"/>
      <c r="DR53" s="765"/>
      <c r="DS53" s="765"/>
      <c r="DT53" s="765"/>
      <c r="DU53" s="766"/>
      <c r="DV53" s="753"/>
      <c r="DW53" s="754"/>
      <c r="DX53" s="754"/>
      <c r="DY53" s="754"/>
      <c r="DZ53" s="767"/>
      <c r="EA53" s="231"/>
    </row>
    <row r="54" spans="1:131" ht="26.25" customHeight="1" x14ac:dyDescent="0.2">
      <c r="A54" s="240">
        <v>27</v>
      </c>
      <c r="B54" s="740"/>
      <c r="C54" s="741"/>
      <c r="D54" s="741"/>
      <c r="E54" s="741"/>
      <c r="F54" s="741"/>
      <c r="G54" s="741"/>
      <c r="H54" s="741"/>
      <c r="I54" s="741"/>
      <c r="J54" s="741"/>
      <c r="K54" s="741"/>
      <c r="L54" s="741"/>
      <c r="M54" s="741"/>
      <c r="N54" s="741"/>
      <c r="O54" s="741"/>
      <c r="P54" s="742"/>
      <c r="Q54" s="814"/>
      <c r="R54" s="815"/>
      <c r="S54" s="815"/>
      <c r="T54" s="815"/>
      <c r="U54" s="815"/>
      <c r="V54" s="815"/>
      <c r="W54" s="815"/>
      <c r="X54" s="815"/>
      <c r="Y54" s="815"/>
      <c r="Z54" s="815"/>
      <c r="AA54" s="815"/>
      <c r="AB54" s="815"/>
      <c r="AC54" s="815"/>
      <c r="AD54" s="815"/>
      <c r="AE54" s="816"/>
      <c r="AF54" s="746"/>
      <c r="AG54" s="747"/>
      <c r="AH54" s="747"/>
      <c r="AI54" s="747"/>
      <c r="AJ54" s="748"/>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234"/>
      <c r="BK54" s="234"/>
      <c r="BL54" s="234"/>
      <c r="BM54" s="234"/>
      <c r="BN54" s="234"/>
      <c r="BO54" s="243"/>
      <c r="BP54" s="243"/>
      <c r="BQ54" s="240">
        <v>48</v>
      </c>
      <c r="BR54" s="241"/>
      <c r="BS54" s="753"/>
      <c r="BT54" s="754"/>
      <c r="BU54" s="754"/>
      <c r="BV54" s="754"/>
      <c r="BW54" s="754"/>
      <c r="BX54" s="754"/>
      <c r="BY54" s="754"/>
      <c r="BZ54" s="754"/>
      <c r="CA54" s="754"/>
      <c r="CB54" s="754"/>
      <c r="CC54" s="754"/>
      <c r="CD54" s="754"/>
      <c r="CE54" s="754"/>
      <c r="CF54" s="754"/>
      <c r="CG54" s="755"/>
      <c r="CH54" s="764"/>
      <c r="CI54" s="765"/>
      <c r="CJ54" s="765"/>
      <c r="CK54" s="765"/>
      <c r="CL54" s="766"/>
      <c r="CM54" s="764"/>
      <c r="CN54" s="765"/>
      <c r="CO54" s="765"/>
      <c r="CP54" s="765"/>
      <c r="CQ54" s="766"/>
      <c r="CR54" s="764"/>
      <c r="CS54" s="765"/>
      <c r="CT54" s="765"/>
      <c r="CU54" s="765"/>
      <c r="CV54" s="766"/>
      <c r="CW54" s="764"/>
      <c r="CX54" s="765"/>
      <c r="CY54" s="765"/>
      <c r="CZ54" s="765"/>
      <c r="DA54" s="766"/>
      <c r="DB54" s="764"/>
      <c r="DC54" s="765"/>
      <c r="DD54" s="765"/>
      <c r="DE54" s="765"/>
      <c r="DF54" s="766"/>
      <c r="DG54" s="764"/>
      <c r="DH54" s="765"/>
      <c r="DI54" s="765"/>
      <c r="DJ54" s="765"/>
      <c r="DK54" s="766"/>
      <c r="DL54" s="764"/>
      <c r="DM54" s="765"/>
      <c r="DN54" s="765"/>
      <c r="DO54" s="765"/>
      <c r="DP54" s="766"/>
      <c r="DQ54" s="764"/>
      <c r="DR54" s="765"/>
      <c r="DS54" s="765"/>
      <c r="DT54" s="765"/>
      <c r="DU54" s="766"/>
      <c r="DV54" s="753"/>
      <c r="DW54" s="754"/>
      <c r="DX54" s="754"/>
      <c r="DY54" s="754"/>
      <c r="DZ54" s="767"/>
      <c r="EA54" s="231"/>
    </row>
    <row r="55" spans="1:131" ht="26.25" customHeight="1" x14ac:dyDescent="0.2">
      <c r="A55" s="240">
        <v>28</v>
      </c>
      <c r="B55" s="740"/>
      <c r="C55" s="741"/>
      <c r="D55" s="741"/>
      <c r="E55" s="741"/>
      <c r="F55" s="741"/>
      <c r="G55" s="741"/>
      <c r="H55" s="741"/>
      <c r="I55" s="741"/>
      <c r="J55" s="741"/>
      <c r="K55" s="741"/>
      <c r="L55" s="741"/>
      <c r="M55" s="741"/>
      <c r="N55" s="741"/>
      <c r="O55" s="741"/>
      <c r="P55" s="742"/>
      <c r="Q55" s="814"/>
      <c r="R55" s="815"/>
      <c r="S55" s="815"/>
      <c r="T55" s="815"/>
      <c r="U55" s="815"/>
      <c r="V55" s="815"/>
      <c r="W55" s="815"/>
      <c r="X55" s="815"/>
      <c r="Y55" s="815"/>
      <c r="Z55" s="815"/>
      <c r="AA55" s="815"/>
      <c r="AB55" s="815"/>
      <c r="AC55" s="815"/>
      <c r="AD55" s="815"/>
      <c r="AE55" s="816"/>
      <c r="AF55" s="746"/>
      <c r="AG55" s="747"/>
      <c r="AH55" s="747"/>
      <c r="AI55" s="747"/>
      <c r="AJ55" s="748"/>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234"/>
      <c r="BK55" s="234"/>
      <c r="BL55" s="234"/>
      <c r="BM55" s="234"/>
      <c r="BN55" s="234"/>
      <c r="BO55" s="243"/>
      <c r="BP55" s="243"/>
      <c r="BQ55" s="240">
        <v>49</v>
      </c>
      <c r="BR55" s="241"/>
      <c r="BS55" s="753"/>
      <c r="BT55" s="754"/>
      <c r="BU55" s="754"/>
      <c r="BV55" s="754"/>
      <c r="BW55" s="754"/>
      <c r="BX55" s="754"/>
      <c r="BY55" s="754"/>
      <c r="BZ55" s="754"/>
      <c r="CA55" s="754"/>
      <c r="CB55" s="754"/>
      <c r="CC55" s="754"/>
      <c r="CD55" s="754"/>
      <c r="CE55" s="754"/>
      <c r="CF55" s="754"/>
      <c r="CG55" s="755"/>
      <c r="CH55" s="764"/>
      <c r="CI55" s="765"/>
      <c r="CJ55" s="765"/>
      <c r="CK55" s="765"/>
      <c r="CL55" s="766"/>
      <c r="CM55" s="764"/>
      <c r="CN55" s="765"/>
      <c r="CO55" s="765"/>
      <c r="CP55" s="765"/>
      <c r="CQ55" s="766"/>
      <c r="CR55" s="764"/>
      <c r="CS55" s="765"/>
      <c r="CT55" s="765"/>
      <c r="CU55" s="765"/>
      <c r="CV55" s="766"/>
      <c r="CW55" s="764"/>
      <c r="CX55" s="765"/>
      <c r="CY55" s="765"/>
      <c r="CZ55" s="765"/>
      <c r="DA55" s="766"/>
      <c r="DB55" s="764"/>
      <c r="DC55" s="765"/>
      <c r="DD55" s="765"/>
      <c r="DE55" s="765"/>
      <c r="DF55" s="766"/>
      <c r="DG55" s="764"/>
      <c r="DH55" s="765"/>
      <c r="DI55" s="765"/>
      <c r="DJ55" s="765"/>
      <c r="DK55" s="766"/>
      <c r="DL55" s="764"/>
      <c r="DM55" s="765"/>
      <c r="DN55" s="765"/>
      <c r="DO55" s="765"/>
      <c r="DP55" s="766"/>
      <c r="DQ55" s="764"/>
      <c r="DR55" s="765"/>
      <c r="DS55" s="765"/>
      <c r="DT55" s="765"/>
      <c r="DU55" s="766"/>
      <c r="DV55" s="753"/>
      <c r="DW55" s="754"/>
      <c r="DX55" s="754"/>
      <c r="DY55" s="754"/>
      <c r="DZ55" s="767"/>
      <c r="EA55" s="231"/>
    </row>
    <row r="56" spans="1:131" ht="26.25" customHeight="1" x14ac:dyDescent="0.2">
      <c r="A56" s="240">
        <v>29</v>
      </c>
      <c r="B56" s="740"/>
      <c r="C56" s="741"/>
      <c r="D56" s="741"/>
      <c r="E56" s="741"/>
      <c r="F56" s="741"/>
      <c r="G56" s="741"/>
      <c r="H56" s="741"/>
      <c r="I56" s="741"/>
      <c r="J56" s="741"/>
      <c r="K56" s="741"/>
      <c r="L56" s="741"/>
      <c r="M56" s="741"/>
      <c r="N56" s="741"/>
      <c r="O56" s="741"/>
      <c r="P56" s="742"/>
      <c r="Q56" s="814"/>
      <c r="R56" s="815"/>
      <c r="S56" s="815"/>
      <c r="T56" s="815"/>
      <c r="U56" s="815"/>
      <c r="V56" s="815"/>
      <c r="W56" s="815"/>
      <c r="X56" s="815"/>
      <c r="Y56" s="815"/>
      <c r="Z56" s="815"/>
      <c r="AA56" s="815"/>
      <c r="AB56" s="815"/>
      <c r="AC56" s="815"/>
      <c r="AD56" s="815"/>
      <c r="AE56" s="816"/>
      <c r="AF56" s="746"/>
      <c r="AG56" s="747"/>
      <c r="AH56" s="747"/>
      <c r="AI56" s="747"/>
      <c r="AJ56" s="748"/>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234"/>
      <c r="BK56" s="234"/>
      <c r="BL56" s="234"/>
      <c r="BM56" s="234"/>
      <c r="BN56" s="234"/>
      <c r="BO56" s="243"/>
      <c r="BP56" s="243"/>
      <c r="BQ56" s="240">
        <v>50</v>
      </c>
      <c r="BR56" s="241"/>
      <c r="BS56" s="753"/>
      <c r="BT56" s="754"/>
      <c r="BU56" s="754"/>
      <c r="BV56" s="754"/>
      <c r="BW56" s="754"/>
      <c r="BX56" s="754"/>
      <c r="BY56" s="754"/>
      <c r="BZ56" s="754"/>
      <c r="CA56" s="754"/>
      <c r="CB56" s="754"/>
      <c r="CC56" s="754"/>
      <c r="CD56" s="754"/>
      <c r="CE56" s="754"/>
      <c r="CF56" s="754"/>
      <c r="CG56" s="755"/>
      <c r="CH56" s="764"/>
      <c r="CI56" s="765"/>
      <c r="CJ56" s="765"/>
      <c r="CK56" s="765"/>
      <c r="CL56" s="766"/>
      <c r="CM56" s="764"/>
      <c r="CN56" s="765"/>
      <c r="CO56" s="765"/>
      <c r="CP56" s="765"/>
      <c r="CQ56" s="766"/>
      <c r="CR56" s="764"/>
      <c r="CS56" s="765"/>
      <c r="CT56" s="765"/>
      <c r="CU56" s="765"/>
      <c r="CV56" s="766"/>
      <c r="CW56" s="764"/>
      <c r="CX56" s="765"/>
      <c r="CY56" s="765"/>
      <c r="CZ56" s="765"/>
      <c r="DA56" s="766"/>
      <c r="DB56" s="764"/>
      <c r="DC56" s="765"/>
      <c r="DD56" s="765"/>
      <c r="DE56" s="765"/>
      <c r="DF56" s="766"/>
      <c r="DG56" s="764"/>
      <c r="DH56" s="765"/>
      <c r="DI56" s="765"/>
      <c r="DJ56" s="765"/>
      <c r="DK56" s="766"/>
      <c r="DL56" s="764"/>
      <c r="DM56" s="765"/>
      <c r="DN56" s="765"/>
      <c r="DO56" s="765"/>
      <c r="DP56" s="766"/>
      <c r="DQ56" s="764"/>
      <c r="DR56" s="765"/>
      <c r="DS56" s="765"/>
      <c r="DT56" s="765"/>
      <c r="DU56" s="766"/>
      <c r="DV56" s="753"/>
      <c r="DW56" s="754"/>
      <c r="DX56" s="754"/>
      <c r="DY56" s="754"/>
      <c r="DZ56" s="767"/>
      <c r="EA56" s="231"/>
    </row>
    <row r="57" spans="1:131" ht="26.25" customHeight="1" x14ac:dyDescent="0.2">
      <c r="A57" s="240">
        <v>30</v>
      </c>
      <c r="B57" s="740"/>
      <c r="C57" s="741"/>
      <c r="D57" s="741"/>
      <c r="E57" s="741"/>
      <c r="F57" s="741"/>
      <c r="G57" s="741"/>
      <c r="H57" s="741"/>
      <c r="I57" s="741"/>
      <c r="J57" s="741"/>
      <c r="K57" s="741"/>
      <c r="L57" s="741"/>
      <c r="M57" s="741"/>
      <c r="N57" s="741"/>
      <c r="O57" s="741"/>
      <c r="P57" s="742"/>
      <c r="Q57" s="814"/>
      <c r="R57" s="815"/>
      <c r="S57" s="815"/>
      <c r="T57" s="815"/>
      <c r="U57" s="815"/>
      <c r="V57" s="815"/>
      <c r="W57" s="815"/>
      <c r="X57" s="815"/>
      <c r="Y57" s="815"/>
      <c r="Z57" s="815"/>
      <c r="AA57" s="815"/>
      <c r="AB57" s="815"/>
      <c r="AC57" s="815"/>
      <c r="AD57" s="815"/>
      <c r="AE57" s="816"/>
      <c r="AF57" s="746"/>
      <c r="AG57" s="747"/>
      <c r="AH57" s="747"/>
      <c r="AI57" s="747"/>
      <c r="AJ57" s="748"/>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234"/>
      <c r="BK57" s="234"/>
      <c r="BL57" s="234"/>
      <c r="BM57" s="234"/>
      <c r="BN57" s="234"/>
      <c r="BO57" s="243"/>
      <c r="BP57" s="243"/>
      <c r="BQ57" s="240">
        <v>51</v>
      </c>
      <c r="BR57" s="241"/>
      <c r="BS57" s="753"/>
      <c r="BT57" s="754"/>
      <c r="BU57" s="754"/>
      <c r="BV57" s="754"/>
      <c r="BW57" s="754"/>
      <c r="BX57" s="754"/>
      <c r="BY57" s="754"/>
      <c r="BZ57" s="754"/>
      <c r="CA57" s="754"/>
      <c r="CB57" s="754"/>
      <c r="CC57" s="754"/>
      <c r="CD57" s="754"/>
      <c r="CE57" s="754"/>
      <c r="CF57" s="754"/>
      <c r="CG57" s="755"/>
      <c r="CH57" s="764"/>
      <c r="CI57" s="765"/>
      <c r="CJ57" s="765"/>
      <c r="CK57" s="765"/>
      <c r="CL57" s="766"/>
      <c r="CM57" s="764"/>
      <c r="CN57" s="765"/>
      <c r="CO57" s="765"/>
      <c r="CP57" s="765"/>
      <c r="CQ57" s="766"/>
      <c r="CR57" s="764"/>
      <c r="CS57" s="765"/>
      <c r="CT57" s="765"/>
      <c r="CU57" s="765"/>
      <c r="CV57" s="766"/>
      <c r="CW57" s="764"/>
      <c r="CX57" s="765"/>
      <c r="CY57" s="765"/>
      <c r="CZ57" s="765"/>
      <c r="DA57" s="766"/>
      <c r="DB57" s="764"/>
      <c r="DC57" s="765"/>
      <c r="DD57" s="765"/>
      <c r="DE57" s="765"/>
      <c r="DF57" s="766"/>
      <c r="DG57" s="764"/>
      <c r="DH57" s="765"/>
      <c r="DI57" s="765"/>
      <c r="DJ57" s="765"/>
      <c r="DK57" s="766"/>
      <c r="DL57" s="764"/>
      <c r="DM57" s="765"/>
      <c r="DN57" s="765"/>
      <c r="DO57" s="765"/>
      <c r="DP57" s="766"/>
      <c r="DQ57" s="764"/>
      <c r="DR57" s="765"/>
      <c r="DS57" s="765"/>
      <c r="DT57" s="765"/>
      <c r="DU57" s="766"/>
      <c r="DV57" s="753"/>
      <c r="DW57" s="754"/>
      <c r="DX57" s="754"/>
      <c r="DY57" s="754"/>
      <c r="DZ57" s="767"/>
      <c r="EA57" s="231"/>
    </row>
    <row r="58" spans="1:131" ht="26.25" customHeight="1" x14ac:dyDescent="0.2">
      <c r="A58" s="240">
        <v>31</v>
      </c>
      <c r="B58" s="740"/>
      <c r="C58" s="741"/>
      <c r="D58" s="741"/>
      <c r="E58" s="741"/>
      <c r="F58" s="741"/>
      <c r="G58" s="741"/>
      <c r="H58" s="741"/>
      <c r="I58" s="741"/>
      <c r="J58" s="741"/>
      <c r="K58" s="741"/>
      <c r="L58" s="741"/>
      <c r="M58" s="741"/>
      <c r="N58" s="741"/>
      <c r="O58" s="741"/>
      <c r="P58" s="742"/>
      <c r="Q58" s="814"/>
      <c r="R58" s="815"/>
      <c r="S58" s="815"/>
      <c r="T58" s="815"/>
      <c r="U58" s="815"/>
      <c r="V58" s="815"/>
      <c r="W58" s="815"/>
      <c r="X58" s="815"/>
      <c r="Y58" s="815"/>
      <c r="Z58" s="815"/>
      <c r="AA58" s="815"/>
      <c r="AB58" s="815"/>
      <c r="AC58" s="815"/>
      <c r="AD58" s="815"/>
      <c r="AE58" s="816"/>
      <c r="AF58" s="746"/>
      <c r="AG58" s="747"/>
      <c r="AH58" s="747"/>
      <c r="AI58" s="747"/>
      <c r="AJ58" s="748"/>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234"/>
      <c r="BK58" s="234"/>
      <c r="BL58" s="234"/>
      <c r="BM58" s="234"/>
      <c r="BN58" s="234"/>
      <c r="BO58" s="243"/>
      <c r="BP58" s="243"/>
      <c r="BQ58" s="240">
        <v>52</v>
      </c>
      <c r="BR58" s="241"/>
      <c r="BS58" s="753"/>
      <c r="BT58" s="754"/>
      <c r="BU58" s="754"/>
      <c r="BV58" s="754"/>
      <c r="BW58" s="754"/>
      <c r="BX58" s="754"/>
      <c r="BY58" s="754"/>
      <c r="BZ58" s="754"/>
      <c r="CA58" s="754"/>
      <c r="CB58" s="754"/>
      <c r="CC58" s="754"/>
      <c r="CD58" s="754"/>
      <c r="CE58" s="754"/>
      <c r="CF58" s="754"/>
      <c r="CG58" s="755"/>
      <c r="CH58" s="764"/>
      <c r="CI58" s="765"/>
      <c r="CJ58" s="765"/>
      <c r="CK58" s="765"/>
      <c r="CL58" s="766"/>
      <c r="CM58" s="764"/>
      <c r="CN58" s="765"/>
      <c r="CO58" s="765"/>
      <c r="CP58" s="765"/>
      <c r="CQ58" s="766"/>
      <c r="CR58" s="764"/>
      <c r="CS58" s="765"/>
      <c r="CT58" s="765"/>
      <c r="CU58" s="765"/>
      <c r="CV58" s="766"/>
      <c r="CW58" s="764"/>
      <c r="CX58" s="765"/>
      <c r="CY58" s="765"/>
      <c r="CZ58" s="765"/>
      <c r="DA58" s="766"/>
      <c r="DB58" s="764"/>
      <c r="DC58" s="765"/>
      <c r="DD58" s="765"/>
      <c r="DE58" s="765"/>
      <c r="DF58" s="766"/>
      <c r="DG58" s="764"/>
      <c r="DH58" s="765"/>
      <c r="DI58" s="765"/>
      <c r="DJ58" s="765"/>
      <c r="DK58" s="766"/>
      <c r="DL58" s="764"/>
      <c r="DM58" s="765"/>
      <c r="DN58" s="765"/>
      <c r="DO58" s="765"/>
      <c r="DP58" s="766"/>
      <c r="DQ58" s="764"/>
      <c r="DR58" s="765"/>
      <c r="DS58" s="765"/>
      <c r="DT58" s="765"/>
      <c r="DU58" s="766"/>
      <c r="DV58" s="753"/>
      <c r="DW58" s="754"/>
      <c r="DX58" s="754"/>
      <c r="DY58" s="754"/>
      <c r="DZ58" s="767"/>
      <c r="EA58" s="231"/>
    </row>
    <row r="59" spans="1:131" ht="26.25" customHeight="1" x14ac:dyDescent="0.2">
      <c r="A59" s="240">
        <v>32</v>
      </c>
      <c r="B59" s="740"/>
      <c r="C59" s="741"/>
      <c r="D59" s="741"/>
      <c r="E59" s="741"/>
      <c r="F59" s="741"/>
      <c r="G59" s="741"/>
      <c r="H59" s="741"/>
      <c r="I59" s="741"/>
      <c r="J59" s="741"/>
      <c r="K59" s="741"/>
      <c r="L59" s="741"/>
      <c r="M59" s="741"/>
      <c r="N59" s="741"/>
      <c r="O59" s="741"/>
      <c r="P59" s="742"/>
      <c r="Q59" s="814"/>
      <c r="R59" s="815"/>
      <c r="S59" s="815"/>
      <c r="T59" s="815"/>
      <c r="U59" s="815"/>
      <c r="V59" s="815"/>
      <c r="W59" s="815"/>
      <c r="X59" s="815"/>
      <c r="Y59" s="815"/>
      <c r="Z59" s="815"/>
      <c r="AA59" s="815"/>
      <c r="AB59" s="815"/>
      <c r="AC59" s="815"/>
      <c r="AD59" s="815"/>
      <c r="AE59" s="816"/>
      <c r="AF59" s="746"/>
      <c r="AG59" s="747"/>
      <c r="AH59" s="747"/>
      <c r="AI59" s="747"/>
      <c r="AJ59" s="748"/>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234"/>
      <c r="BK59" s="234"/>
      <c r="BL59" s="234"/>
      <c r="BM59" s="234"/>
      <c r="BN59" s="234"/>
      <c r="BO59" s="243"/>
      <c r="BP59" s="243"/>
      <c r="BQ59" s="240">
        <v>53</v>
      </c>
      <c r="BR59" s="241"/>
      <c r="BS59" s="753"/>
      <c r="BT59" s="754"/>
      <c r="BU59" s="754"/>
      <c r="BV59" s="754"/>
      <c r="BW59" s="754"/>
      <c r="BX59" s="754"/>
      <c r="BY59" s="754"/>
      <c r="BZ59" s="754"/>
      <c r="CA59" s="754"/>
      <c r="CB59" s="754"/>
      <c r="CC59" s="754"/>
      <c r="CD59" s="754"/>
      <c r="CE59" s="754"/>
      <c r="CF59" s="754"/>
      <c r="CG59" s="755"/>
      <c r="CH59" s="764"/>
      <c r="CI59" s="765"/>
      <c r="CJ59" s="765"/>
      <c r="CK59" s="765"/>
      <c r="CL59" s="766"/>
      <c r="CM59" s="764"/>
      <c r="CN59" s="765"/>
      <c r="CO59" s="765"/>
      <c r="CP59" s="765"/>
      <c r="CQ59" s="766"/>
      <c r="CR59" s="764"/>
      <c r="CS59" s="765"/>
      <c r="CT59" s="765"/>
      <c r="CU59" s="765"/>
      <c r="CV59" s="766"/>
      <c r="CW59" s="764"/>
      <c r="CX59" s="765"/>
      <c r="CY59" s="765"/>
      <c r="CZ59" s="765"/>
      <c r="DA59" s="766"/>
      <c r="DB59" s="764"/>
      <c r="DC59" s="765"/>
      <c r="DD59" s="765"/>
      <c r="DE59" s="765"/>
      <c r="DF59" s="766"/>
      <c r="DG59" s="764"/>
      <c r="DH59" s="765"/>
      <c r="DI59" s="765"/>
      <c r="DJ59" s="765"/>
      <c r="DK59" s="766"/>
      <c r="DL59" s="764"/>
      <c r="DM59" s="765"/>
      <c r="DN59" s="765"/>
      <c r="DO59" s="765"/>
      <c r="DP59" s="766"/>
      <c r="DQ59" s="764"/>
      <c r="DR59" s="765"/>
      <c r="DS59" s="765"/>
      <c r="DT59" s="765"/>
      <c r="DU59" s="766"/>
      <c r="DV59" s="753"/>
      <c r="DW59" s="754"/>
      <c r="DX59" s="754"/>
      <c r="DY59" s="754"/>
      <c r="DZ59" s="767"/>
      <c r="EA59" s="231"/>
    </row>
    <row r="60" spans="1:131" ht="26.25" customHeight="1" x14ac:dyDescent="0.2">
      <c r="A60" s="240">
        <v>33</v>
      </c>
      <c r="B60" s="740"/>
      <c r="C60" s="741"/>
      <c r="D60" s="741"/>
      <c r="E60" s="741"/>
      <c r="F60" s="741"/>
      <c r="G60" s="741"/>
      <c r="H60" s="741"/>
      <c r="I60" s="741"/>
      <c r="J60" s="741"/>
      <c r="K60" s="741"/>
      <c r="L60" s="741"/>
      <c r="M60" s="741"/>
      <c r="N60" s="741"/>
      <c r="O60" s="741"/>
      <c r="P60" s="742"/>
      <c r="Q60" s="814"/>
      <c r="R60" s="815"/>
      <c r="S60" s="815"/>
      <c r="T60" s="815"/>
      <c r="U60" s="815"/>
      <c r="V60" s="815"/>
      <c r="W60" s="815"/>
      <c r="X60" s="815"/>
      <c r="Y60" s="815"/>
      <c r="Z60" s="815"/>
      <c r="AA60" s="815"/>
      <c r="AB60" s="815"/>
      <c r="AC60" s="815"/>
      <c r="AD60" s="815"/>
      <c r="AE60" s="816"/>
      <c r="AF60" s="746"/>
      <c r="AG60" s="747"/>
      <c r="AH60" s="747"/>
      <c r="AI60" s="747"/>
      <c r="AJ60" s="748"/>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234"/>
      <c r="BK60" s="234"/>
      <c r="BL60" s="234"/>
      <c r="BM60" s="234"/>
      <c r="BN60" s="234"/>
      <c r="BO60" s="243"/>
      <c r="BP60" s="243"/>
      <c r="BQ60" s="240">
        <v>54</v>
      </c>
      <c r="BR60" s="241"/>
      <c r="BS60" s="753"/>
      <c r="BT60" s="754"/>
      <c r="BU60" s="754"/>
      <c r="BV60" s="754"/>
      <c r="BW60" s="754"/>
      <c r="BX60" s="754"/>
      <c r="BY60" s="754"/>
      <c r="BZ60" s="754"/>
      <c r="CA60" s="754"/>
      <c r="CB60" s="754"/>
      <c r="CC60" s="754"/>
      <c r="CD60" s="754"/>
      <c r="CE60" s="754"/>
      <c r="CF60" s="754"/>
      <c r="CG60" s="755"/>
      <c r="CH60" s="764"/>
      <c r="CI60" s="765"/>
      <c r="CJ60" s="765"/>
      <c r="CK60" s="765"/>
      <c r="CL60" s="766"/>
      <c r="CM60" s="764"/>
      <c r="CN60" s="765"/>
      <c r="CO60" s="765"/>
      <c r="CP60" s="765"/>
      <c r="CQ60" s="766"/>
      <c r="CR60" s="764"/>
      <c r="CS60" s="765"/>
      <c r="CT60" s="765"/>
      <c r="CU60" s="765"/>
      <c r="CV60" s="766"/>
      <c r="CW60" s="764"/>
      <c r="CX60" s="765"/>
      <c r="CY60" s="765"/>
      <c r="CZ60" s="765"/>
      <c r="DA60" s="766"/>
      <c r="DB60" s="764"/>
      <c r="DC60" s="765"/>
      <c r="DD60" s="765"/>
      <c r="DE60" s="765"/>
      <c r="DF60" s="766"/>
      <c r="DG60" s="764"/>
      <c r="DH60" s="765"/>
      <c r="DI60" s="765"/>
      <c r="DJ60" s="765"/>
      <c r="DK60" s="766"/>
      <c r="DL60" s="764"/>
      <c r="DM60" s="765"/>
      <c r="DN60" s="765"/>
      <c r="DO60" s="765"/>
      <c r="DP60" s="766"/>
      <c r="DQ60" s="764"/>
      <c r="DR60" s="765"/>
      <c r="DS60" s="765"/>
      <c r="DT60" s="765"/>
      <c r="DU60" s="766"/>
      <c r="DV60" s="753"/>
      <c r="DW60" s="754"/>
      <c r="DX60" s="754"/>
      <c r="DY60" s="754"/>
      <c r="DZ60" s="767"/>
      <c r="EA60" s="231"/>
    </row>
    <row r="61" spans="1:131" ht="26.25" customHeight="1" thickBot="1" x14ac:dyDescent="0.25">
      <c r="A61" s="240">
        <v>34</v>
      </c>
      <c r="B61" s="740"/>
      <c r="C61" s="741"/>
      <c r="D61" s="741"/>
      <c r="E61" s="741"/>
      <c r="F61" s="741"/>
      <c r="G61" s="741"/>
      <c r="H61" s="741"/>
      <c r="I61" s="741"/>
      <c r="J61" s="741"/>
      <c r="K61" s="741"/>
      <c r="L61" s="741"/>
      <c r="M61" s="741"/>
      <c r="N61" s="741"/>
      <c r="O61" s="741"/>
      <c r="P61" s="742"/>
      <c r="Q61" s="814"/>
      <c r="R61" s="815"/>
      <c r="S61" s="815"/>
      <c r="T61" s="815"/>
      <c r="U61" s="815"/>
      <c r="V61" s="815"/>
      <c r="W61" s="815"/>
      <c r="X61" s="815"/>
      <c r="Y61" s="815"/>
      <c r="Z61" s="815"/>
      <c r="AA61" s="815"/>
      <c r="AB61" s="815"/>
      <c r="AC61" s="815"/>
      <c r="AD61" s="815"/>
      <c r="AE61" s="816"/>
      <c r="AF61" s="746"/>
      <c r="AG61" s="747"/>
      <c r="AH61" s="747"/>
      <c r="AI61" s="747"/>
      <c r="AJ61" s="748"/>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234"/>
      <c r="BK61" s="234"/>
      <c r="BL61" s="234"/>
      <c r="BM61" s="234"/>
      <c r="BN61" s="234"/>
      <c r="BO61" s="243"/>
      <c r="BP61" s="243"/>
      <c r="BQ61" s="240">
        <v>55</v>
      </c>
      <c r="BR61" s="241"/>
      <c r="BS61" s="753"/>
      <c r="BT61" s="754"/>
      <c r="BU61" s="754"/>
      <c r="BV61" s="754"/>
      <c r="BW61" s="754"/>
      <c r="BX61" s="754"/>
      <c r="BY61" s="754"/>
      <c r="BZ61" s="754"/>
      <c r="CA61" s="754"/>
      <c r="CB61" s="754"/>
      <c r="CC61" s="754"/>
      <c r="CD61" s="754"/>
      <c r="CE61" s="754"/>
      <c r="CF61" s="754"/>
      <c r="CG61" s="755"/>
      <c r="CH61" s="764"/>
      <c r="CI61" s="765"/>
      <c r="CJ61" s="765"/>
      <c r="CK61" s="765"/>
      <c r="CL61" s="766"/>
      <c r="CM61" s="764"/>
      <c r="CN61" s="765"/>
      <c r="CO61" s="765"/>
      <c r="CP61" s="765"/>
      <c r="CQ61" s="766"/>
      <c r="CR61" s="764"/>
      <c r="CS61" s="765"/>
      <c r="CT61" s="765"/>
      <c r="CU61" s="765"/>
      <c r="CV61" s="766"/>
      <c r="CW61" s="764"/>
      <c r="CX61" s="765"/>
      <c r="CY61" s="765"/>
      <c r="CZ61" s="765"/>
      <c r="DA61" s="766"/>
      <c r="DB61" s="764"/>
      <c r="DC61" s="765"/>
      <c r="DD61" s="765"/>
      <c r="DE61" s="765"/>
      <c r="DF61" s="766"/>
      <c r="DG61" s="764"/>
      <c r="DH61" s="765"/>
      <c r="DI61" s="765"/>
      <c r="DJ61" s="765"/>
      <c r="DK61" s="766"/>
      <c r="DL61" s="764"/>
      <c r="DM61" s="765"/>
      <c r="DN61" s="765"/>
      <c r="DO61" s="765"/>
      <c r="DP61" s="766"/>
      <c r="DQ61" s="764"/>
      <c r="DR61" s="765"/>
      <c r="DS61" s="765"/>
      <c r="DT61" s="765"/>
      <c r="DU61" s="766"/>
      <c r="DV61" s="753"/>
      <c r="DW61" s="754"/>
      <c r="DX61" s="754"/>
      <c r="DY61" s="754"/>
      <c r="DZ61" s="767"/>
      <c r="EA61" s="231"/>
    </row>
    <row r="62" spans="1:131" ht="26.25" customHeight="1" x14ac:dyDescent="0.2">
      <c r="A62" s="240">
        <v>35</v>
      </c>
      <c r="B62" s="740"/>
      <c r="C62" s="741"/>
      <c r="D62" s="741"/>
      <c r="E62" s="741"/>
      <c r="F62" s="741"/>
      <c r="G62" s="741"/>
      <c r="H62" s="741"/>
      <c r="I62" s="741"/>
      <c r="J62" s="741"/>
      <c r="K62" s="741"/>
      <c r="L62" s="741"/>
      <c r="M62" s="741"/>
      <c r="N62" s="741"/>
      <c r="O62" s="741"/>
      <c r="P62" s="742"/>
      <c r="Q62" s="814"/>
      <c r="R62" s="815"/>
      <c r="S62" s="815"/>
      <c r="T62" s="815"/>
      <c r="U62" s="815"/>
      <c r="V62" s="815"/>
      <c r="W62" s="815"/>
      <c r="X62" s="815"/>
      <c r="Y62" s="815"/>
      <c r="Z62" s="815"/>
      <c r="AA62" s="815"/>
      <c r="AB62" s="815"/>
      <c r="AC62" s="815"/>
      <c r="AD62" s="815"/>
      <c r="AE62" s="816"/>
      <c r="AF62" s="746"/>
      <c r="AG62" s="747"/>
      <c r="AH62" s="747"/>
      <c r="AI62" s="747"/>
      <c r="AJ62" s="748"/>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413</v>
      </c>
      <c r="BK62" s="787"/>
      <c r="BL62" s="787"/>
      <c r="BM62" s="787"/>
      <c r="BN62" s="788"/>
      <c r="BO62" s="243"/>
      <c r="BP62" s="243"/>
      <c r="BQ62" s="240">
        <v>56</v>
      </c>
      <c r="BR62" s="241"/>
      <c r="BS62" s="753"/>
      <c r="BT62" s="754"/>
      <c r="BU62" s="754"/>
      <c r="BV62" s="754"/>
      <c r="BW62" s="754"/>
      <c r="BX62" s="754"/>
      <c r="BY62" s="754"/>
      <c r="BZ62" s="754"/>
      <c r="CA62" s="754"/>
      <c r="CB62" s="754"/>
      <c r="CC62" s="754"/>
      <c r="CD62" s="754"/>
      <c r="CE62" s="754"/>
      <c r="CF62" s="754"/>
      <c r="CG62" s="755"/>
      <c r="CH62" s="764"/>
      <c r="CI62" s="765"/>
      <c r="CJ62" s="765"/>
      <c r="CK62" s="765"/>
      <c r="CL62" s="766"/>
      <c r="CM62" s="764"/>
      <c r="CN62" s="765"/>
      <c r="CO62" s="765"/>
      <c r="CP62" s="765"/>
      <c r="CQ62" s="766"/>
      <c r="CR62" s="764"/>
      <c r="CS62" s="765"/>
      <c r="CT62" s="765"/>
      <c r="CU62" s="765"/>
      <c r="CV62" s="766"/>
      <c r="CW62" s="764"/>
      <c r="CX62" s="765"/>
      <c r="CY62" s="765"/>
      <c r="CZ62" s="765"/>
      <c r="DA62" s="766"/>
      <c r="DB62" s="764"/>
      <c r="DC62" s="765"/>
      <c r="DD62" s="765"/>
      <c r="DE62" s="765"/>
      <c r="DF62" s="766"/>
      <c r="DG62" s="764"/>
      <c r="DH62" s="765"/>
      <c r="DI62" s="765"/>
      <c r="DJ62" s="765"/>
      <c r="DK62" s="766"/>
      <c r="DL62" s="764"/>
      <c r="DM62" s="765"/>
      <c r="DN62" s="765"/>
      <c r="DO62" s="765"/>
      <c r="DP62" s="766"/>
      <c r="DQ62" s="764"/>
      <c r="DR62" s="765"/>
      <c r="DS62" s="765"/>
      <c r="DT62" s="765"/>
      <c r="DU62" s="766"/>
      <c r="DV62" s="753"/>
      <c r="DW62" s="754"/>
      <c r="DX62" s="754"/>
      <c r="DY62" s="754"/>
      <c r="DZ62" s="767"/>
      <c r="EA62" s="231"/>
    </row>
    <row r="63" spans="1:131" ht="26.25" customHeight="1" thickBot="1" x14ac:dyDescent="0.25">
      <c r="A63" s="242" t="s">
        <v>393</v>
      </c>
      <c r="B63" s="771" t="s">
        <v>414</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0</v>
      </c>
      <c r="AG63" s="823"/>
      <c r="AH63" s="823"/>
      <c r="AI63" s="823"/>
      <c r="AJ63" s="824"/>
      <c r="AK63" s="825"/>
      <c r="AL63" s="820"/>
      <c r="AM63" s="820"/>
      <c r="AN63" s="820"/>
      <c r="AO63" s="820"/>
      <c r="AP63" s="823">
        <v>1387</v>
      </c>
      <c r="AQ63" s="823"/>
      <c r="AR63" s="823"/>
      <c r="AS63" s="823"/>
      <c r="AT63" s="823"/>
      <c r="AU63" s="823">
        <v>683</v>
      </c>
      <c r="AV63" s="823"/>
      <c r="AW63" s="823"/>
      <c r="AX63" s="823"/>
      <c r="AY63" s="823"/>
      <c r="AZ63" s="827"/>
      <c r="BA63" s="827"/>
      <c r="BB63" s="827"/>
      <c r="BC63" s="827"/>
      <c r="BD63" s="827"/>
      <c r="BE63" s="828"/>
      <c r="BF63" s="828"/>
      <c r="BG63" s="828"/>
      <c r="BH63" s="828"/>
      <c r="BI63" s="829"/>
      <c r="BJ63" s="830" t="s">
        <v>178</v>
      </c>
      <c r="BK63" s="831"/>
      <c r="BL63" s="831"/>
      <c r="BM63" s="831"/>
      <c r="BN63" s="832"/>
      <c r="BO63" s="243"/>
      <c r="BP63" s="243"/>
      <c r="BQ63" s="240">
        <v>57</v>
      </c>
      <c r="BR63" s="241"/>
      <c r="BS63" s="753"/>
      <c r="BT63" s="754"/>
      <c r="BU63" s="754"/>
      <c r="BV63" s="754"/>
      <c r="BW63" s="754"/>
      <c r="BX63" s="754"/>
      <c r="BY63" s="754"/>
      <c r="BZ63" s="754"/>
      <c r="CA63" s="754"/>
      <c r="CB63" s="754"/>
      <c r="CC63" s="754"/>
      <c r="CD63" s="754"/>
      <c r="CE63" s="754"/>
      <c r="CF63" s="754"/>
      <c r="CG63" s="755"/>
      <c r="CH63" s="764"/>
      <c r="CI63" s="765"/>
      <c r="CJ63" s="765"/>
      <c r="CK63" s="765"/>
      <c r="CL63" s="766"/>
      <c r="CM63" s="764"/>
      <c r="CN63" s="765"/>
      <c r="CO63" s="765"/>
      <c r="CP63" s="765"/>
      <c r="CQ63" s="766"/>
      <c r="CR63" s="764"/>
      <c r="CS63" s="765"/>
      <c r="CT63" s="765"/>
      <c r="CU63" s="765"/>
      <c r="CV63" s="766"/>
      <c r="CW63" s="764"/>
      <c r="CX63" s="765"/>
      <c r="CY63" s="765"/>
      <c r="CZ63" s="765"/>
      <c r="DA63" s="766"/>
      <c r="DB63" s="764"/>
      <c r="DC63" s="765"/>
      <c r="DD63" s="765"/>
      <c r="DE63" s="765"/>
      <c r="DF63" s="766"/>
      <c r="DG63" s="764"/>
      <c r="DH63" s="765"/>
      <c r="DI63" s="765"/>
      <c r="DJ63" s="765"/>
      <c r="DK63" s="766"/>
      <c r="DL63" s="764"/>
      <c r="DM63" s="765"/>
      <c r="DN63" s="765"/>
      <c r="DO63" s="765"/>
      <c r="DP63" s="766"/>
      <c r="DQ63" s="764"/>
      <c r="DR63" s="765"/>
      <c r="DS63" s="765"/>
      <c r="DT63" s="765"/>
      <c r="DU63" s="766"/>
      <c r="DV63" s="753"/>
      <c r="DW63" s="754"/>
      <c r="DX63" s="754"/>
      <c r="DY63" s="754"/>
      <c r="DZ63" s="767"/>
      <c r="EA63" s="231"/>
    </row>
    <row r="64" spans="1:131" ht="26.25" customHeight="1" x14ac:dyDescent="0.2">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53"/>
      <c r="BT64" s="754"/>
      <c r="BU64" s="754"/>
      <c r="BV64" s="754"/>
      <c r="BW64" s="754"/>
      <c r="BX64" s="754"/>
      <c r="BY64" s="754"/>
      <c r="BZ64" s="754"/>
      <c r="CA64" s="754"/>
      <c r="CB64" s="754"/>
      <c r="CC64" s="754"/>
      <c r="CD64" s="754"/>
      <c r="CE64" s="754"/>
      <c r="CF64" s="754"/>
      <c r="CG64" s="755"/>
      <c r="CH64" s="764"/>
      <c r="CI64" s="765"/>
      <c r="CJ64" s="765"/>
      <c r="CK64" s="765"/>
      <c r="CL64" s="766"/>
      <c r="CM64" s="764"/>
      <c r="CN64" s="765"/>
      <c r="CO64" s="765"/>
      <c r="CP64" s="765"/>
      <c r="CQ64" s="766"/>
      <c r="CR64" s="764"/>
      <c r="CS64" s="765"/>
      <c r="CT64" s="765"/>
      <c r="CU64" s="765"/>
      <c r="CV64" s="766"/>
      <c r="CW64" s="764"/>
      <c r="CX64" s="765"/>
      <c r="CY64" s="765"/>
      <c r="CZ64" s="765"/>
      <c r="DA64" s="766"/>
      <c r="DB64" s="764"/>
      <c r="DC64" s="765"/>
      <c r="DD64" s="765"/>
      <c r="DE64" s="765"/>
      <c r="DF64" s="766"/>
      <c r="DG64" s="764"/>
      <c r="DH64" s="765"/>
      <c r="DI64" s="765"/>
      <c r="DJ64" s="765"/>
      <c r="DK64" s="766"/>
      <c r="DL64" s="764"/>
      <c r="DM64" s="765"/>
      <c r="DN64" s="765"/>
      <c r="DO64" s="765"/>
      <c r="DP64" s="766"/>
      <c r="DQ64" s="764"/>
      <c r="DR64" s="765"/>
      <c r="DS64" s="765"/>
      <c r="DT64" s="765"/>
      <c r="DU64" s="766"/>
      <c r="DV64" s="753"/>
      <c r="DW64" s="754"/>
      <c r="DX64" s="754"/>
      <c r="DY64" s="754"/>
      <c r="DZ64" s="767"/>
      <c r="EA64" s="231"/>
    </row>
    <row r="65" spans="1:131" ht="26.25" customHeight="1" thickBot="1" x14ac:dyDescent="0.25">
      <c r="A65" s="234" t="s">
        <v>415</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53"/>
      <c r="BT65" s="754"/>
      <c r="BU65" s="754"/>
      <c r="BV65" s="754"/>
      <c r="BW65" s="754"/>
      <c r="BX65" s="754"/>
      <c r="BY65" s="754"/>
      <c r="BZ65" s="754"/>
      <c r="CA65" s="754"/>
      <c r="CB65" s="754"/>
      <c r="CC65" s="754"/>
      <c r="CD65" s="754"/>
      <c r="CE65" s="754"/>
      <c r="CF65" s="754"/>
      <c r="CG65" s="755"/>
      <c r="CH65" s="764"/>
      <c r="CI65" s="765"/>
      <c r="CJ65" s="765"/>
      <c r="CK65" s="765"/>
      <c r="CL65" s="766"/>
      <c r="CM65" s="764"/>
      <c r="CN65" s="765"/>
      <c r="CO65" s="765"/>
      <c r="CP65" s="765"/>
      <c r="CQ65" s="766"/>
      <c r="CR65" s="764"/>
      <c r="CS65" s="765"/>
      <c r="CT65" s="765"/>
      <c r="CU65" s="765"/>
      <c r="CV65" s="766"/>
      <c r="CW65" s="764"/>
      <c r="CX65" s="765"/>
      <c r="CY65" s="765"/>
      <c r="CZ65" s="765"/>
      <c r="DA65" s="766"/>
      <c r="DB65" s="764"/>
      <c r="DC65" s="765"/>
      <c r="DD65" s="765"/>
      <c r="DE65" s="765"/>
      <c r="DF65" s="766"/>
      <c r="DG65" s="764"/>
      <c r="DH65" s="765"/>
      <c r="DI65" s="765"/>
      <c r="DJ65" s="765"/>
      <c r="DK65" s="766"/>
      <c r="DL65" s="764"/>
      <c r="DM65" s="765"/>
      <c r="DN65" s="765"/>
      <c r="DO65" s="765"/>
      <c r="DP65" s="766"/>
      <c r="DQ65" s="764"/>
      <c r="DR65" s="765"/>
      <c r="DS65" s="765"/>
      <c r="DT65" s="765"/>
      <c r="DU65" s="766"/>
      <c r="DV65" s="753"/>
      <c r="DW65" s="754"/>
      <c r="DX65" s="754"/>
      <c r="DY65" s="754"/>
      <c r="DZ65" s="767"/>
      <c r="EA65" s="231"/>
    </row>
    <row r="66" spans="1:131" ht="26.25" customHeight="1" x14ac:dyDescent="0.2">
      <c r="A66" s="725" t="s">
        <v>416</v>
      </c>
      <c r="B66" s="726"/>
      <c r="C66" s="726"/>
      <c r="D66" s="726"/>
      <c r="E66" s="726"/>
      <c r="F66" s="726"/>
      <c r="G66" s="726"/>
      <c r="H66" s="726"/>
      <c r="I66" s="726"/>
      <c r="J66" s="726"/>
      <c r="K66" s="726"/>
      <c r="L66" s="726"/>
      <c r="M66" s="726"/>
      <c r="N66" s="726"/>
      <c r="O66" s="726"/>
      <c r="P66" s="727"/>
      <c r="Q66" s="702" t="s">
        <v>417</v>
      </c>
      <c r="R66" s="703"/>
      <c r="S66" s="703"/>
      <c r="T66" s="703"/>
      <c r="U66" s="704"/>
      <c r="V66" s="702" t="s">
        <v>398</v>
      </c>
      <c r="W66" s="703"/>
      <c r="X66" s="703"/>
      <c r="Y66" s="703"/>
      <c r="Z66" s="704"/>
      <c r="AA66" s="702" t="s">
        <v>418</v>
      </c>
      <c r="AB66" s="703"/>
      <c r="AC66" s="703"/>
      <c r="AD66" s="703"/>
      <c r="AE66" s="704"/>
      <c r="AF66" s="833" t="s">
        <v>419</v>
      </c>
      <c r="AG66" s="794"/>
      <c r="AH66" s="794"/>
      <c r="AI66" s="794"/>
      <c r="AJ66" s="834"/>
      <c r="AK66" s="702" t="s">
        <v>420</v>
      </c>
      <c r="AL66" s="726"/>
      <c r="AM66" s="726"/>
      <c r="AN66" s="726"/>
      <c r="AO66" s="727"/>
      <c r="AP66" s="702" t="s">
        <v>421</v>
      </c>
      <c r="AQ66" s="703"/>
      <c r="AR66" s="703"/>
      <c r="AS66" s="703"/>
      <c r="AT66" s="704"/>
      <c r="AU66" s="702" t="s">
        <v>422</v>
      </c>
      <c r="AV66" s="703"/>
      <c r="AW66" s="703"/>
      <c r="AX66" s="703"/>
      <c r="AY66" s="704"/>
      <c r="AZ66" s="702" t="s">
        <v>378</v>
      </c>
      <c r="BA66" s="703"/>
      <c r="BB66" s="703"/>
      <c r="BC66" s="703"/>
      <c r="BD66" s="714"/>
      <c r="BE66" s="243"/>
      <c r="BF66" s="243"/>
      <c r="BG66" s="243"/>
      <c r="BH66" s="243"/>
      <c r="BI66" s="243"/>
      <c r="BJ66" s="243"/>
      <c r="BK66" s="243"/>
      <c r="BL66" s="243"/>
      <c r="BM66" s="243"/>
      <c r="BN66" s="243"/>
      <c r="BO66" s="243"/>
      <c r="BP66" s="243"/>
      <c r="BQ66" s="240">
        <v>60</v>
      </c>
      <c r="BR66" s="245"/>
      <c r="BS66" s="838"/>
      <c r="BT66" s="839"/>
      <c r="BU66" s="839"/>
      <c r="BV66" s="839"/>
      <c r="BW66" s="839"/>
      <c r="BX66" s="839"/>
      <c r="BY66" s="839"/>
      <c r="BZ66" s="839"/>
      <c r="CA66" s="839"/>
      <c r="CB66" s="839"/>
      <c r="CC66" s="839"/>
      <c r="CD66" s="839"/>
      <c r="CE66" s="839"/>
      <c r="CF66" s="839"/>
      <c r="CG66" s="844"/>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231"/>
    </row>
    <row r="67" spans="1:131" ht="26.25" customHeight="1" thickBot="1" x14ac:dyDescent="0.25">
      <c r="A67" s="728"/>
      <c r="B67" s="729"/>
      <c r="C67" s="729"/>
      <c r="D67" s="729"/>
      <c r="E67" s="729"/>
      <c r="F67" s="729"/>
      <c r="G67" s="729"/>
      <c r="H67" s="729"/>
      <c r="I67" s="729"/>
      <c r="J67" s="729"/>
      <c r="K67" s="729"/>
      <c r="L67" s="729"/>
      <c r="M67" s="729"/>
      <c r="N67" s="729"/>
      <c r="O67" s="729"/>
      <c r="P67" s="730"/>
      <c r="Q67" s="705"/>
      <c r="R67" s="706"/>
      <c r="S67" s="706"/>
      <c r="T67" s="706"/>
      <c r="U67" s="707"/>
      <c r="V67" s="705"/>
      <c r="W67" s="706"/>
      <c r="X67" s="706"/>
      <c r="Y67" s="706"/>
      <c r="Z67" s="707"/>
      <c r="AA67" s="705"/>
      <c r="AB67" s="706"/>
      <c r="AC67" s="706"/>
      <c r="AD67" s="706"/>
      <c r="AE67" s="707"/>
      <c r="AF67" s="835"/>
      <c r="AG67" s="797"/>
      <c r="AH67" s="797"/>
      <c r="AI67" s="797"/>
      <c r="AJ67" s="836"/>
      <c r="AK67" s="837"/>
      <c r="AL67" s="729"/>
      <c r="AM67" s="729"/>
      <c r="AN67" s="729"/>
      <c r="AO67" s="730"/>
      <c r="AP67" s="705"/>
      <c r="AQ67" s="706"/>
      <c r="AR67" s="706"/>
      <c r="AS67" s="706"/>
      <c r="AT67" s="707"/>
      <c r="AU67" s="705"/>
      <c r="AV67" s="706"/>
      <c r="AW67" s="706"/>
      <c r="AX67" s="706"/>
      <c r="AY67" s="707"/>
      <c r="AZ67" s="705"/>
      <c r="BA67" s="706"/>
      <c r="BB67" s="706"/>
      <c r="BC67" s="706"/>
      <c r="BD67" s="715"/>
      <c r="BE67" s="243"/>
      <c r="BF67" s="243"/>
      <c r="BG67" s="243"/>
      <c r="BH67" s="243"/>
      <c r="BI67" s="243"/>
      <c r="BJ67" s="243"/>
      <c r="BK67" s="243"/>
      <c r="BL67" s="243"/>
      <c r="BM67" s="243"/>
      <c r="BN67" s="243"/>
      <c r="BO67" s="243"/>
      <c r="BP67" s="243"/>
      <c r="BQ67" s="240">
        <v>61</v>
      </c>
      <c r="BR67" s="245"/>
      <c r="BS67" s="838"/>
      <c r="BT67" s="839"/>
      <c r="BU67" s="839"/>
      <c r="BV67" s="839"/>
      <c r="BW67" s="839"/>
      <c r="BX67" s="839"/>
      <c r="BY67" s="839"/>
      <c r="BZ67" s="839"/>
      <c r="CA67" s="839"/>
      <c r="CB67" s="839"/>
      <c r="CC67" s="839"/>
      <c r="CD67" s="839"/>
      <c r="CE67" s="839"/>
      <c r="CF67" s="839"/>
      <c r="CG67" s="844"/>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231"/>
    </row>
    <row r="68" spans="1:131" ht="26.25" customHeight="1" thickTop="1" x14ac:dyDescent="0.2">
      <c r="A68" s="238">
        <v>1</v>
      </c>
      <c r="B68" s="848" t="s">
        <v>579</v>
      </c>
      <c r="C68" s="849"/>
      <c r="D68" s="849"/>
      <c r="E68" s="849"/>
      <c r="F68" s="849"/>
      <c r="G68" s="849"/>
      <c r="H68" s="849"/>
      <c r="I68" s="849"/>
      <c r="J68" s="849"/>
      <c r="K68" s="849"/>
      <c r="L68" s="849"/>
      <c r="M68" s="849"/>
      <c r="N68" s="849"/>
      <c r="O68" s="849"/>
      <c r="P68" s="850"/>
      <c r="Q68" s="851">
        <v>562</v>
      </c>
      <c r="R68" s="845"/>
      <c r="S68" s="845"/>
      <c r="T68" s="845"/>
      <c r="U68" s="845"/>
      <c r="V68" s="845">
        <v>559</v>
      </c>
      <c r="W68" s="845"/>
      <c r="X68" s="845"/>
      <c r="Y68" s="845"/>
      <c r="Z68" s="845"/>
      <c r="AA68" s="845">
        <v>3</v>
      </c>
      <c r="AB68" s="845"/>
      <c r="AC68" s="845"/>
      <c r="AD68" s="845"/>
      <c r="AE68" s="845"/>
      <c r="AF68" s="845">
        <v>3</v>
      </c>
      <c r="AG68" s="845"/>
      <c r="AH68" s="845"/>
      <c r="AI68" s="845"/>
      <c r="AJ68" s="845"/>
      <c r="AK68" s="845">
        <v>46</v>
      </c>
      <c r="AL68" s="845"/>
      <c r="AM68" s="845"/>
      <c r="AN68" s="845"/>
      <c r="AO68" s="845"/>
      <c r="AP68" s="845">
        <v>662</v>
      </c>
      <c r="AQ68" s="845"/>
      <c r="AR68" s="845"/>
      <c r="AS68" s="845"/>
      <c r="AT68" s="845"/>
      <c r="AU68" s="845" t="s">
        <v>586</v>
      </c>
      <c r="AV68" s="845"/>
      <c r="AW68" s="845"/>
      <c r="AX68" s="845"/>
      <c r="AY68" s="845"/>
      <c r="AZ68" s="846"/>
      <c r="BA68" s="846"/>
      <c r="BB68" s="846"/>
      <c r="BC68" s="846"/>
      <c r="BD68" s="847"/>
      <c r="BE68" s="243"/>
      <c r="BF68" s="243"/>
      <c r="BG68" s="243"/>
      <c r="BH68" s="243"/>
      <c r="BI68" s="243"/>
      <c r="BJ68" s="243"/>
      <c r="BK68" s="243"/>
      <c r="BL68" s="243"/>
      <c r="BM68" s="243"/>
      <c r="BN68" s="243"/>
      <c r="BO68" s="243"/>
      <c r="BP68" s="243"/>
      <c r="BQ68" s="240">
        <v>62</v>
      </c>
      <c r="BR68" s="245"/>
      <c r="BS68" s="838"/>
      <c r="BT68" s="839"/>
      <c r="BU68" s="839"/>
      <c r="BV68" s="839"/>
      <c r="BW68" s="839"/>
      <c r="BX68" s="839"/>
      <c r="BY68" s="839"/>
      <c r="BZ68" s="839"/>
      <c r="CA68" s="839"/>
      <c r="CB68" s="839"/>
      <c r="CC68" s="839"/>
      <c r="CD68" s="839"/>
      <c r="CE68" s="839"/>
      <c r="CF68" s="839"/>
      <c r="CG68" s="844"/>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231"/>
    </row>
    <row r="69" spans="1:131" ht="26.25" customHeight="1" x14ac:dyDescent="0.2">
      <c r="A69" s="240">
        <v>2</v>
      </c>
      <c r="B69" s="852" t="s">
        <v>580</v>
      </c>
      <c r="C69" s="853"/>
      <c r="D69" s="853"/>
      <c r="E69" s="853"/>
      <c r="F69" s="853"/>
      <c r="G69" s="853"/>
      <c r="H69" s="853"/>
      <c r="I69" s="853"/>
      <c r="J69" s="853"/>
      <c r="K69" s="853"/>
      <c r="L69" s="853"/>
      <c r="M69" s="853"/>
      <c r="N69" s="853"/>
      <c r="O69" s="853"/>
      <c r="P69" s="854"/>
      <c r="Q69" s="855">
        <v>4669</v>
      </c>
      <c r="R69" s="812"/>
      <c r="S69" s="812"/>
      <c r="T69" s="812"/>
      <c r="U69" s="812"/>
      <c r="V69" s="812">
        <v>4084</v>
      </c>
      <c r="W69" s="812"/>
      <c r="X69" s="812"/>
      <c r="Y69" s="812"/>
      <c r="Z69" s="812"/>
      <c r="AA69" s="812">
        <v>585</v>
      </c>
      <c r="AB69" s="812"/>
      <c r="AC69" s="812"/>
      <c r="AD69" s="812"/>
      <c r="AE69" s="812"/>
      <c r="AF69" s="812">
        <v>585</v>
      </c>
      <c r="AG69" s="812"/>
      <c r="AH69" s="812"/>
      <c r="AI69" s="812"/>
      <c r="AJ69" s="812"/>
      <c r="AK69" s="812">
        <v>100</v>
      </c>
      <c r="AL69" s="812"/>
      <c r="AM69" s="812"/>
      <c r="AN69" s="812"/>
      <c r="AO69" s="812"/>
      <c r="AP69" s="812" t="s">
        <v>586</v>
      </c>
      <c r="AQ69" s="812"/>
      <c r="AR69" s="812"/>
      <c r="AS69" s="812"/>
      <c r="AT69" s="812"/>
      <c r="AU69" s="812" t="s">
        <v>586</v>
      </c>
      <c r="AV69" s="812"/>
      <c r="AW69" s="812"/>
      <c r="AX69" s="812"/>
      <c r="AY69" s="812"/>
      <c r="AZ69" s="809"/>
      <c r="BA69" s="809"/>
      <c r="BB69" s="809"/>
      <c r="BC69" s="809"/>
      <c r="BD69" s="810"/>
      <c r="BE69" s="243"/>
      <c r="BF69" s="243"/>
      <c r="BG69" s="243"/>
      <c r="BH69" s="243"/>
      <c r="BI69" s="243"/>
      <c r="BJ69" s="243"/>
      <c r="BK69" s="243"/>
      <c r="BL69" s="243"/>
      <c r="BM69" s="243"/>
      <c r="BN69" s="243"/>
      <c r="BO69" s="243"/>
      <c r="BP69" s="243"/>
      <c r="BQ69" s="240">
        <v>63</v>
      </c>
      <c r="BR69" s="245"/>
      <c r="BS69" s="838"/>
      <c r="BT69" s="839"/>
      <c r="BU69" s="839"/>
      <c r="BV69" s="839"/>
      <c r="BW69" s="839"/>
      <c r="BX69" s="839"/>
      <c r="BY69" s="839"/>
      <c r="BZ69" s="839"/>
      <c r="CA69" s="839"/>
      <c r="CB69" s="839"/>
      <c r="CC69" s="839"/>
      <c r="CD69" s="839"/>
      <c r="CE69" s="839"/>
      <c r="CF69" s="839"/>
      <c r="CG69" s="844"/>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231"/>
    </row>
    <row r="70" spans="1:131" ht="26.25" customHeight="1" x14ac:dyDescent="0.2">
      <c r="A70" s="240">
        <v>3</v>
      </c>
      <c r="B70" s="852" t="s">
        <v>581</v>
      </c>
      <c r="C70" s="853"/>
      <c r="D70" s="853"/>
      <c r="E70" s="853"/>
      <c r="F70" s="853"/>
      <c r="G70" s="853"/>
      <c r="H70" s="853"/>
      <c r="I70" s="853"/>
      <c r="J70" s="853"/>
      <c r="K70" s="853"/>
      <c r="L70" s="853"/>
      <c r="M70" s="853"/>
      <c r="N70" s="853"/>
      <c r="O70" s="853"/>
      <c r="P70" s="854"/>
      <c r="Q70" s="855">
        <v>4</v>
      </c>
      <c r="R70" s="812"/>
      <c r="S70" s="812"/>
      <c r="T70" s="812"/>
      <c r="U70" s="812"/>
      <c r="V70" s="812">
        <v>3</v>
      </c>
      <c r="W70" s="812"/>
      <c r="X70" s="812"/>
      <c r="Y70" s="812"/>
      <c r="Z70" s="812"/>
      <c r="AA70" s="812">
        <v>1</v>
      </c>
      <c r="AB70" s="812"/>
      <c r="AC70" s="812"/>
      <c r="AD70" s="812"/>
      <c r="AE70" s="812"/>
      <c r="AF70" s="812">
        <v>1</v>
      </c>
      <c r="AG70" s="812"/>
      <c r="AH70" s="812"/>
      <c r="AI70" s="812"/>
      <c r="AJ70" s="812"/>
      <c r="AK70" s="812" t="s">
        <v>586</v>
      </c>
      <c r="AL70" s="812"/>
      <c r="AM70" s="812"/>
      <c r="AN70" s="812"/>
      <c r="AO70" s="812"/>
      <c r="AP70" s="812" t="s">
        <v>586</v>
      </c>
      <c r="AQ70" s="812"/>
      <c r="AR70" s="812"/>
      <c r="AS70" s="812"/>
      <c r="AT70" s="812"/>
      <c r="AU70" s="812" t="s">
        <v>586</v>
      </c>
      <c r="AV70" s="812"/>
      <c r="AW70" s="812"/>
      <c r="AX70" s="812"/>
      <c r="AY70" s="812"/>
      <c r="AZ70" s="809"/>
      <c r="BA70" s="809"/>
      <c r="BB70" s="809"/>
      <c r="BC70" s="809"/>
      <c r="BD70" s="810"/>
      <c r="BE70" s="243"/>
      <c r="BF70" s="243"/>
      <c r="BG70" s="243"/>
      <c r="BH70" s="243"/>
      <c r="BI70" s="243"/>
      <c r="BJ70" s="243"/>
      <c r="BK70" s="243"/>
      <c r="BL70" s="243"/>
      <c r="BM70" s="243"/>
      <c r="BN70" s="243"/>
      <c r="BO70" s="243"/>
      <c r="BP70" s="243"/>
      <c r="BQ70" s="240">
        <v>64</v>
      </c>
      <c r="BR70" s="245"/>
      <c r="BS70" s="838"/>
      <c r="BT70" s="839"/>
      <c r="BU70" s="839"/>
      <c r="BV70" s="839"/>
      <c r="BW70" s="839"/>
      <c r="BX70" s="839"/>
      <c r="BY70" s="839"/>
      <c r="BZ70" s="839"/>
      <c r="CA70" s="839"/>
      <c r="CB70" s="839"/>
      <c r="CC70" s="839"/>
      <c r="CD70" s="839"/>
      <c r="CE70" s="839"/>
      <c r="CF70" s="839"/>
      <c r="CG70" s="844"/>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231"/>
    </row>
    <row r="71" spans="1:131" ht="26.25" customHeight="1" x14ac:dyDescent="0.2">
      <c r="A71" s="240">
        <v>4</v>
      </c>
      <c r="B71" s="852" t="s">
        <v>582</v>
      </c>
      <c r="C71" s="853"/>
      <c r="D71" s="853"/>
      <c r="E71" s="853"/>
      <c r="F71" s="853"/>
      <c r="G71" s="853"/>
      <c r="H71" s="853"/>
      <c r="I71" s="853"/>
      <c r="J71" s="853"/>
      <c r="K71" s="853"/>
      <c r="L71" s="853"/>
      <c r="M71" s="853"/>
      <c r="N71" s="853"/>
      <c r="O71" s="853"/>
      <c r="P71" s="854"/>
      <c r="Q71" s="855">
        <v>1950</v>
      </c>
      <c r="R71" s="812"/>
      <c r="S71" s="812"/>
      <c r="T71" s="812"/>
      <c r="U71" s="812"/>
      <c r="V71" s="812">
        <v>1930</v>
      </c>
      <c r="W71" s="812"/>
      <c r="X71" s="812"/>
      <c r="Y71" s="812"/>
      <c r="Z71" s="812"/>
      <c r="AA71" s="812">
        <v>20</v>
      </c>
      <c r="AB71" s="812"/>
      <c r="AC71" s="812"/>
      <c r="AD71" s="812"/>
      <c r="AE71" s="812"/>
      <c r="AF71" s="812">
        <v>20</v>
      </c>
      <c r="AG71" s="812"/>
      <c r="AH71" s="812"/>
      <c r="AI71" s="812"/>
      <c r="AJ71" s="812"/>
      <c r="AK71" s="812">
        <v>53</v>
      </c>
      <c r="AL71" s="812"/>
      <c r="AM71" s="812"/>
      <c r="AN71" s="812"/>
      <c r="AO71" s="812"/>
      <c r="AP71" s="812" t="s">
        <v>586</v>
      </c>
      <c r="AQ71" s="812"/>
      <c r="AR71" s="812"/>
      <c r="AS71" s="812"/>
      <c r="AT71" s="812"/>
      <c r="AU71" s="812" t="s">
        <v>586</v>
      </c>
      <c r="AV71" s="812"/>
      <c r="AW71" s="812"/>
      <c r="AX71" s="812"/>
      <c r="AY71" s="812"/>
      <c r="AZ71" s="809"/>
      <c r="BA71" s="809"/>
      <c r="BB71" s="809"/>
      <c r="BC71" s="809"/>
      <c r="BD71" s="810"/>
      <c r="BE71" s="243"/>
      <c r="BF71" s="243"/>
      <c r="BG71" s="243"/>
      <c r="BH71" s="243"/>
      <c r="BI71" s="243"/>
      <c r="BJ71" s="243"/>
      <c r="BK71" s="243"/>
      <c r="BL71" s="243"/>
      <c r="BM71" s="243"/>
      <c r="BN71" s="243"/>
      <c r="BO71" s="243"/>
      <c r="BP71" s="243"/>
      <c r="BQ71" s="240">
        <v>65</v>
      </c>
      <c r="BR71" s="245"/>
      <c r="BS71" s="838"/>
      <c r="BT71" s="839"/>
      <c r="BU71" s="839"/>
      <c r="BV71" s="839"/>
      <c r="BW71" s="839"/>
      <c r="BX71" s="839"/>
      <c r="BY71" s="839"/>
      <c r="BZ71" s="839"/>
      <c r="CA71" s="839"/>
      <c r="CB71" s="839"/>
      <c r="CC71" s="839"/>
      <c r="CD71" s="839"/>
      <c r="CE71" s="839"/>
      <c r="CF71" s="839"/>
      <c r="CG71" s="844"/>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231"/>
    </row>
    <row r="72" spans="1:131" ht="26.25" customHeight="1" x14ac:dyDescent="0.2">
      <c r="A72" s="240">
        <v>5</v>
      </c>
      <c r="B72" s="852" t="s">
        <v>583</v>
      </c>
      <c r="C72" s="853"/>
      <c r="D72" s="853"/>
      <c r="E72" s="853"/>
      <c r="F72" s="853"/>
      <c r="G72" s="853"/>
      <c r="H72" s="853"/>
      <c r="I72" s="853"/>
      <c r="J72" s="853"/>
      <c r="K72" s="853"/>
      <c r="L72" s="853"/>
      <c r="M72" s="853"/>
      <c r="N72" s="853"/>
      <c r="O72" s="853"/>
      <c r="P72" s="854"/>
      <c r="Q72" s="855">
        <v>312</v>
      </c>
      <c r="R72" s="812"/>
      <c r="S72" s="812"/>
      <c r="T72" s="812"/>
      <c r="U72" s="812"/>
      <c r="V72" s="812">
        <v>191</v>
      </c>
      <c r="W72" s="812"/>
      <c r="X72" s="812"/>
      <c r="Y72" s="812"/>
      <c r="Z72" s="812"/>
      <c r="AA72" s="812">
        <v>121</v>
      </c>
      <c r="AB72" s="812"/>
      <c r="AC72" s="812"/>
      <c r="AD72" s="812"/>
      <c r="AE72" s="812"/>
      <c r="AF72" s="812">
        <v>121</v>
      </c>
      <c r="AG72" s="812"/>
      <c r="AH72" s="812"/>
      <c r="AI72" s="812"/>
      <c r="AJ72" s="812"/>
      <c r="AK72" s="812">
        <v>57</v>
      </c>
      <c r="AL72" s="812"/>
      <c r="AM72" s="812"/>
      <c r="AN72" s="812"/>
      <c r="AO72" s="812"/>
      <c r="AP72" s="812" t="s">
        <v>586</v>
      </c>
      <c r="AQ72" s="812"/>
      <c r="AR72" s="812"/>
      <c r="AS72" s="812"/>
      <c r="AT72" s="812"/>
      <c r="AU72" s="812" t="s">
        <v>586</v>
      </c>
      <c r="AV72" s="812"/>
      <c r="AW72" s="812"/>
      <c r="AX72" s="812"/>
      <c r="AY72" s="812"/>
      <c r="AZ72" s="809"/>
      <c r="BA72" s="809"/>
      <c r="BB72" s="809"/>
      <c r="BC72" s="809"/>
      <c r="BD72" s="810"/>
      <c r="BE72" s="243"/>
      <c r="BF72" s="243"/>
      <c r="BG72" s="243"/>
      <c r="BH72" s="243"/>
      <c r="BI72" s="243"/>
      <c r="BJ72" s="243"/>
      <c r="BK72" s="243"/>
      <c r="BL72" s="243"/>
      <c r="BM72" s="243"/>
      <c r="BN72" s="243"/>
      <c r="BO72" s="243"/>
      <c r="BP72" s="243"/>
      <c r="BQ72" s="240">
        <v>66</v>
      </c>
      <c r="BR72" s="245"/>
      <c r="BS72" s="838"/>
      <c r="BT72" s="839"/>
      <c r="BU72" s="839"/>
      <c r="BV72" s="839"/>
      <c r="BW72" s="839"/>
      <c r="BX72" s="839"/>
      <c r="BY72" s="839"/>
      <c r="BZ72" s="839"/>
      <c r="CA72" s="839"/>
      <c r="CB72" s="839"/>
      <c r="CC72" s="839"/>
      <c r="CD72" s="839"/>
      <c r="CE72" s="839"/>
      <c r="CF72" s="839"/>
      <c r="CG72" s="844"/>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231"/>
    </row>
    <row r="73" spans="1:131" ht="26.25" customHeight="1" x14ac:dyDescent="0.2">
      <c r="A73" s="240">
        <v>6</v>
      </c>
      <c r="B73" s="852" t="s">
        <v>584</v>
      </c>
      <c r="C73" s="853"/>
      <c r="D73" s="853"/>
      <c r="E73" s="853"/>
      <c r="F73" s="853"/>
      <c r="G73" s="853"/>
      <c r="H73" s="853"/>
      <c r="I73" s="853"/>
      <c r="J73" s="853"/>
      <c r="K73" s="853"/>
      <c r="L73" s="853"/>
      <c r="M73" s="853"/>
      <c r="N73" s="853"/>
      <c r="O73" s="853"/>
      <c r="P73" s="854"/>
      <c r="Q73" s="855">
        <v>6959</v>
      </c>
      <c r="R73" s="812"/>
      <c r="S73" s="812"/>
      <c r="T73" s="812"/>
      <c r="U73" s="812"/>
      <c r="V73" s="812">
        <v>6856</v>
      </c>
      <c r="W73" s="812"/>
      <c r="X73" s="812"/>
      <c r="Y73" s="812"/>
      <c r="Z73" s="812"/>
      <c r="AA73" s="812">
        <v>103</v>
      </c>
      <c r="AB73" s="812"/>
      <c r="AC73" s="812"/>
      <c r="AD73" s="812"/>
      <c r="AE73" s="812"/>
      <c r="AF73" s="812">
        <v>103</v>
      </c>
      <c r="AG73" s="812"/>
      <c r="AH73" s="812"/>
      <c r="AI73" s="812"/>
      <c r="AJ73" s="812"/>
      <c r="AK73" s="812">
        <v>2441</v>
      </c>
      <c r="AL73" s="812"/>
      <c r="AM73" s="812"/>
      <c r="AN73" s="812"/>
      <c r="AO73" s="812"/>
      <c r="AP73" s="812" t="s">
        <v>586</v>
      </c>
      <c r="AQ73" s="812"/>
      <c r="AR73" s="812"/>
      <c r="AS73" s="812"/>
      <c r="AT73" s="812"/>
      <c r="AU73" s="812" t="s">
        <v>586</v>
      </c>
      <c r="AV73" s="812"/>
      <c r="AW73" s="812"/>
      <c r="AX73" s="812"/>
      <c r="AY73" s="812"/>
      <c r="AZ73" s="809"/>
      <c r="BA73" s="809"/>
      <c r="BB73" s="809"/>
      <c r="BC73" s="809"/>
      <c r="BD73" s="810"/>
      <c r="BE73" s="243"/>
      <c r="BF73" s="243"/>
      <c r="BG73" s="243"/>
      <c r="BH73" s="243"/>
      <c r="BI73" s="243"/>
      <c r="BJ73" s="243"/>
      <c r="BK73" s="243"/>
      <c r="BL73" s="243"/>
      <c r="BM73" s="243"/>
      <c r="BN73" s="243"/>
      <c r="BO73" s="243"/>
      <c r="BP73" s="243"/>
      <c r="BQ73" s="240">
        <v>67</v>
      </c>
      <c r="BR73" s="245"/>
      <c r="BS73" s="838"/>
      <c r="BT73" s="839"/>
      <c r="BU73" s="839"/>
      <c r="BV73" s="839"/>
      <c r="BW73" s="839"/>
      <c r="BX73" s="839"/>
      <c r="BY73" s="839"/>
      <c r="BZ73" s="839"/>
      <c r="CA73" s="839"/>
      <c r="CB73" s="839"/>
      <c r="CC73" s="839"/>
      <c r="CD73" s="839"/>
      <c r="CE73" s="839"/>
      <c r="CF73" s="839"/>
      <c r="CG73" s="844"/>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231"/>
    </row>
    <row r="74" spans="1:131" ht="26.25" customHeight="1" x14ac:dyDescent="0.2">
      <c r="A74" s="240">
        <v>7</v>
      </c>
      <c r="B74" s="852" t="s">
        <v>585</v>
      </c>
      <c r="C74" s="853"/>
      <c r="D74" s="853"/>
      <c r="E74" s="853"/>
      <c r="F74" s="853"/>
      <c r="G74" s="853"/>
      <c r="H74" s="853"/>
      <c r="I74" s="853"/>
      <c r="J74" s="853"/>
      <c r="K74" s="853"/>
      <c r="L74" s="853"/>
      <c r="M74" s="853"/>
      <c r="N74" s="853"/>
      <c r="O74" s="853"/>
      <c r="P74" s="854"/>
      <c r="Q74" s="855">
        <v>1424517</v>
      </c>
      <c r="R74" s="812"/>
      <c r="S74" s="812"/>
      <c r="T74" s="812"/>
      <c r="U74" s="812"/>
      <c r="V74" s="812">
        <v>1354326</v>
      </c>
      <c r="W74" s="812"/>
      <c r="X74" s="812"/>
      <c r="Y74" s="812"/>
      <c r="Z74" s="812"/>
      <c r="AA74" s="812">
        <v>70191</v>
      </c>
      <c r="AB74" s="812"/>
      <c r="AC74" s="812"/>
      <c r="AD74" s="812"/>
      <c r="AE74" s="812"/>
      <c r="AF74" s="812">
        <v>70191</v>
      </c>
      <c r="AG74" s="812"/>
      <c r="AH74" s="812"/>
      <c r="AI74" s="812"/>
      <c r="AJ74" s="812"/>
      <c r="AK74" s="812">
        <v>20230</v>
      </c>
      <c r="AL74" s="812"/>
      <c r="AM74" s="812"/>
      <c r="AN74" s="812"/>
      <c r="AO74" s="812"/>
      <c r="AP74" s="812" t="s">
        <v>586</v>
      </c>
      <c r="AQ74" s="812"/>
      <c r="AR74" s="812"/>
      <c r="AS74" s="812"/>
      <c r="AT74" s="812"/>
      <c r="AU74" s="812" t="s">
        <v>586</v>
      </c>
      <c r="AV74" s="812"/>
      <c r="AW74" s="812"/>
      <c r="AX74" s="812"/>
      <c r="AY74" s="812"/>
      <c r="AZ74" s="809"/>
      <c r="BA74" s="809"/>
      <c r="BB74" s="809"/>
      <c r="BC74" s="809"/>
      <c r="BD74" s="810"/>
      <c r="BE74" s="243"/>
      <c r="BF74" s="243"/>
      <c r="BG74" s="243"/>
      <c r="BH74" s="243"/>
      <c r="BI74" s="243"/>
      <c r="BJ74" s="243"/>
      <c r="BK74" s="243"/>
      <c r="BL74" s="243"/>
      <c r="BM74" s="243"/>
      <c r="BN74" s="243"/>
      <c r="BO74" s="243"/>
      <c r="BP74" s="243"/>
      <c r="BQ74" s="240">
        <v>68</v>
      </c>
      <c r="BR74" s="245"/>
      <c r="BS74" s="838"/>
      <c r="BT74" s="839"/>
      <c r="BU74" s="839"/>
      <c r="BV74" s="839"/>
      <c r="BW74" s="839"/>
      <c r="BX74" s="839"/>
      <c r="BY74" s="839"/>
      <c r="BZ74" s="839"/>
      <c r="CA74" s="839"/>
      <c r="CB74" s="839"/>
      <c r="CC74" s="839"/>
      <c r="CD74" s="839"/>
      <c r="CE74" s="839"/>
      <c r="CF74" s="839"/>
      <c r="CG74" s="844"/>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231"/>
    </row>
    <row r="75" spans="1:131" ht="26.25" customHeight="1" x14ac:dyDescent="0.2">
      <c r="A75" s="240">
        <v>8</v>
      </c>
      <c r="B75" s="852"/>
      <c r="C75" s="853"/>
      <c r="D75" s="853"/>
      <c r="E75" s="853"/>
      <c r="F75" s="853"/>
      <c r="G75" s="853"/>
      <c r="H75" s="853"/>
      <c r="I75" s="853"/>
      <c r="J75" s="853"/>
      <c r="K75" s="853"/>
      <c r="L75" s="853"/>
      <c r="M75" s="853"/>
      <c r="N75" s="853"/>
      <c r="O75" s="853"/>
      <c r="P75" s="854"/>
      <c r="Q75" s="856"/>
      <c r="R75" s="857"/>
      <c r="S75" s="857"/>
      <c r="T75" s="857"/>
      <c r="U75" s="811"/>
      <c r="V75" s="858"/>
      <c r="W75" s="857"/>
      <c r="X75" s="857"/>
      <c r="Y75" s="857"/>
      <c r="Z75" s="811"/>
      <c r="AA75" s="858"/>
      <c r="AB75" s="857"/>
      <c r="AC75" s="857"/>
      <c r="AD75" s="857"/>
      <c r="AE75" s="811"/>
      <c r="AF75" s="858"/>
      <c r="AG75" s="857"/>
      <c r="AH75" s="857"/>
      <c r="AI75" s="857"/>
      <c r="AJ75" s="811"/>
      <c r="AK75" s="858"/>
      <c r="AL75" s="857"/>
      <c r="AM75" s="857"/>
      <c r="AN75" s="857"/>
      <c r="AO75" s="811"/>
      <c r="AP75" s="858"/>
      <c r="AQ75" s="857"/>
      <c r="AR75" s="857"/>
      <c r="AS75" s="857"/>
      <c r="AT75" s="811"/>
      <c r="AU75" s="858"/>
      <c r="AV75" s="857"/>
      <c r="AW75" s="857"/>
      <c r="AX75" s="857"/>
      <c r="AY75" s="811"/>
      <c r="AZ75" s="809"/>
      <c r="BA75" s="809"/>
      <c r="BB75" s="809"/>
      <c r="BC75" s="809"/>
      <c r="BD75" s="810"/>
      <c r="BE75" s="243"/>
      <c r="BF75" s="243"/>
      <c r="BG75" s="243"/>
      <c r="BH75" s="243"/>
      <c r="BI75" s="243"/>
      <c r="BJ75" s="243"/>
      <c r="BK75" s="243"/>
      <c r="BL75" s="243"/>
      <c r="BM75" s="243"/>
      <c r="BN75" s="243"/>
      <c r="BO75" s="243"/>
      <c r="BP75" s="243"/>
      <c r="BQ75" s="240">
        <v>69</v>
      </c>
      <c r="BR75" s="245"/>
      <c r="BS75" s="838"/>
      <c r="BT75" s="839"/>
      <c r="BU75" s="839"/>
      <c r="BV75" s="839"/>
      <c r="BW75" s="839"/>
      <c r="BX75" s="839"/>
      <c r="BY75" s="839"/>
      <c r="BZ75" s="839"/>
      <c r="CA75" s="839"/>
      <c r="CB75" s="839"/>
      <c r="CC75" s="839"/>
      <c r="CD75" s="839"/>
      <c r="CE75" s="839"/>
      <c r="CF75" s="839"/>
      <c r="CG75" s="844"/>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231"/>
    </row>
    <row r="76" spans="1:131" ht="26.25" customHeight="1" x14ac:dyDescent="0.2">
      <c r="A76" s="240">
        <v>9</v>
      </c>
      <c r="B76" s="852"/>
      <c r="C76" s="853"/>
      <c r="D76" s="853"/>
      <c r="E76" s="853"/>
      <c r="F76" s="853"/>
      <c r="G76" s="853"/>
      <c r="H76" s="853"/>
      <c r="I76" s="853"/>
      <c r="J76" s="853"/>
      <c r="K76" s="853"/>
      <c r="L76" s="853"/>
      <c r="M76" s="853"/>
      <c r="N76" s="853"/>
      <c r="O76" s="853"/>
      <c r="P76" s="854"/>
      <c r="Q76" s="856"/>
      <c r="R76" s="857"/>
      <c r="S76" s="857"/>
      <c r="T76" s="857"/>
      <c r="U76" s="811"/>
      <c r="V76" s="858"/>
      <c r="W76" s="857"/>
      <c r="X76" s="857"/>
      <c r="Y76" s="857"/>
      <c r="Z76" s="811"/>
      <c r="AA76" s="858"/>
      <c r="AB76" s="857"/>
      <c r="AC76" s="857"/>
      <c r="AD76" s="857"/>
      <c r="AE76" s="811"/>
      <c r="AF76" s="858"/>
      <c r="AG76" s="857"/>
      <c r="AH76" s="857"/>
      <c r="AI76" s="857"/>
      <c r="AJ76" s="811"/>
      <c r="AK76" s="858"/>
      <c r="AL76" s="857"/>
      <c r="AM76" s="857"/>
      <c r="AN76" s="857"/>
      <c r="AO76" s="811"/>
      <c r="AP76" s="858"/>
      <c r="AQ76" s="857"/>
      <c r="AR76" s="857"/>
      <c r="AS76" s="857"/>
      <c r="AT76" s="811"/>
      <c r="AU76" s="858"/>
      <c r="AV76" s="857"/>
      <c r="AW76" s="857"/>
      <c r="AX76" s="857"/>
      <c r="AY76" s="811"/>
      <c r="AZ76" s="809"/>
      <c r="BA76" s="809"/>
      <c r="BB76" s="809"/>
      <c r="BC76" s="809"/>
      <c r="BD76" s="810"/>
      <c r="BE76" s="243"/>
      <c r="BF76" s="243"/>
      <c r="BG76" s="243"/>
      <c r="BH76" s="243"/>
      <c r="BI76" s="243"/>
      <c r="BJ76" s="243"/>
      <c r="BK76" s="243"/>
      <c r="BL76" s="243"/>
      <c r="BM76" s="243"/>
      <c r="BN76" s="243"/>
      <c r="BO76" s="243"/>
      <c r="BP76" s="243"/>
      <c r="BQ76" s="240">
        <v>70</v>
      </c>
      <c r="BR76" s="245"/>
      <c r="BS76" s="838"/>
      <c r="BT76" s="839"/>
      <c r="BU76" s="839"/>
      <c r="BV76" s="839"/>
      <c r="BW76" s="839"/>
      <c r="BX76" s="839"/>
      <c r="BY76" s="839"/>
      <c r="BZ76" s="839"/>
      <c r="CA76" s="839"/>
      <c r="CB76" s="839"/>
      <c r="CC76" s="839"/>
      <c r="CD76" s="839"/>
      <c r="CE76" s="839"/>
      <c r="CF76" s="839"/>
      <c r="CG76" s="844"/>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231"/>
    </row>
    <row r="77" spans="1:131" ht="26.25" customHeight="1" x14ac:dyDescent="0.2">
      <c r="A77" s="240">
        <v>10</v>
      </c>
      <c r="B77" s="852"/>
      <c r="C77" s="853"/>
      <c r="D77" s="853"/>
      <c r="E77" s="853"/>
      <c r="F77" s="853"/>
      <c r="G77" s="853"/>
      <c r="H77" s="853"/>
      <c r="I77" s="853"/>
      <c r="J77" s="853"/>
      <c r="K77" s="853"/>
      <c r="L77" s="853"/>
      <c r="M77" s="853"/>
      <c r="N77" s="853"/>
      <c r="O77" s="853"/>
      <c r="P77" s="854"/>
      <c r="Q77" s="856"/>
      <c r="R77" s="857"/>
      <c r="S77" s="857"/>
      <c r="T77" s="857"/>
      <c r="U77" s="811"/>
      <c r="V77" s="858"/>
      <c r="W77" s="857"/>
      <c r="X77" s="857"/>
      <c r="Y77" s="857"/>
      <c r="Z77" s="811"/>
      <c r="AA77" s="858"/>
      <c r="AB77" s="857"/>
      <c r="AC77" s="857"/>
      <c r="AD77" s="857"/>
      <c r="AE77" s="811"/>
      <c r="AF77" s="858"/>
      <c r="AG77" s="857"/>
      <c r="AH77" s="857"/>
      <c r="AI77" s="857"/>
      <c r="AJ77" s="811"/>
      <c r="AK77" s="858"/>
      <c r="AL77" s="857"/>
      <c r="AM77" s="857"/>
      <c r="AN77" s="857"/>
      <c r="AO77" s="811"/>
      <c r="AP77" s="858"/>
      <c r="AQ77" s="857"/>
      <c r="AR77" s="857"/>
      <c r="AS77" s="857"/>
      <c r="AT77" s="811"/>
      <c r="AU77" s="858"/>
      <c r="AV77" s="857"/>
      <c r="AW77" s="857"/>
      <c r="AX77" s="857"/>
      <c r="AY77" s="811"/>
      <c r="AZ77" s="809"/>
      <c r="BA77" s="809"/>
      <c r="BB77" s="809"/>
      <c r="BC77" s="809"/>
      <c r="BD77" s="810"/>
      <c r="BE77" s="243"/>
      <c r="BF77" s="243"/>
      <c r="BG77" s="243"/>
      <c r="BH77" s="243"/>
      <c r="BI77" s="243"/>
      <c r="BJ77" s="243"/>
      <c r="BK77" s="243"/>
      <c r="BL77" s="243"/>
      <c r="BM77" s="243"/>
      <c r="BN77" s="243"/>
      <c r="BO77" s="243"/>
      <c r="BP77" s="243"/>
      <c r="BQ77" s="240">
        <v>71</v>
      </c>
      <c r="BR77" s="245"/>
      <c r="BS77" s="838"/>
      <c r="BT77" s="839"/>
      <c r="BU77" s="839"/>
      <c r="BV77" s="839"/>
      <c r="BW77" s="839"/>
      <c r="BX77" s="839"/>
      <c r="BY77" s="839"/>
      <c r="BZ77" s="839"/>
      <c r="CA77" s="839"/>
      <c r="CB77" s="839"/>
      <c r="CC77" s="839"/>
      <c r="CD77" s="839"/>
      <c r="CE77" s="839"/>
      <c r="CF77" s="839"/>
      <c r="CG77" s="844"/>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231"/>
    </row>
    <row r="78" spans="1:131" ht="26.25" customHeight="1" x14ac:dyDescent="0.2">
      <c r="A78" s="240">
        <v>11</v>
      </c>
      <c r="B78" s="852"/>
      <c r="C78" s="853"/>
      <c r="D78" s="853"/>
      <c r="E78" s="853"/>
      <c r="F78" s="853"/>
      <c r="G78" s="853"/>
      <c r="H78" s="853"/>
      <c r="I78" s="853"/>
      <c r="J78" s="853"/>
      <c r="K78" s="853"/>
      <c r="L78" s="853"/>
      <c r="M78" s="853"/>
      <c r="N78" s="853"/>
      <c r="O78" s="853"/>
      <c r="P78" s="854"/>
      <c r="Q78" s="855"/>
      <c r="R78" s="812"/>
      <c r="S78" s="812"/>
      <c r="T78" s="812"/>
      <c r="U78" s="812"/>
      <c r="V78" s="812"/>
      <c r="W78" s="812"/>
      <c r="X78" s="812"/>
      <c r="Y78" s="812"/>
      <c r="Z78" s="812"/>
      <c r="AA78" s="812"/>
      <c r="AB78" s="812"/>
      <c r="AC78" s="812"/>
      <c r="AD78" s="812"/>
      <c r="AE78" s="812"/>
      <c r="AF78" s="812"/>
      <c r="AG78" s="812"/>
      <c r="AH78" s="812"/>
      <c r="AI78" s="812"/>
      <c r="AJ78" s="812"/>
      <c r="AK78" s="812"/>
      <c r="AL78" s="812"/>
      <c r="AM78" s="812"/>
      <c r="AN78" s="812"/>
      <c r="AO78" s="812"/>
      <c r="AP78" s="812"/>
      <c r="AQ78" s="812"/>
      <c r="AR78" s="812"/>
      <c r="AS78" s="812"/>
      <c r="AT78" s="812"/>
      <c r="AU78" s="812"/>
      <c r="AV78" s="812"/>
      <c r="AW78" s="812"/>
      <c r="AX78" s="812"/>
      <c r="AY78" s="812"/>
      <c r="AZ78" s="809"/>
      <c r="BA78" s="809"/>
      <c r="BB78" s="809"/>
      <c r="BC78" s="809"/>
      <c r="BD78" s="810"/>
      <c r="BE78" s="243"/>
      <c r="BF78" s="243"/>
      <c r="BG78" s="243"/>
      <c r="BH78" s="243"/>
      <c r="BI78" s="243"/>
      <c r="BJ78" s="231"/>
      <c r="BK78" s="231"/>
      <c r="BL78" s="231"/>
      <c r="BM78" s="231"/>
      <c r="BN78" s="231"/>
      <c r="BO78" s="243"/>
      <c r="BP78" s="243"/>
      <c r="BQ78" s="240">
        <v>72</v>
      </c>
      <c r="BR78" s="245"/>
      <c r="BS78" s="838"/>
      <c r="BT78" s="839"/>
      <c r="BU78" s="839"/>
      <c r="BV78" s="839"/>
      <c r="BW78" s="839"/>
      <c r="BX78" s="839"/>
      <c r="BY78" s="839"/>
      <c r="BZ78" s="839"/>
      <c r="CA78" s="839"/>
      <c r="CB78" s="839"/>
      <c r="CC78" s="839"/>
      <c r="CD78" s="839"/>
      <c r="CE78" s="839"/>
      <c r="CF78" s="839"/>
      <c r="CG78" s="844"/>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231"/>
    </row>
    <row r="79" spans="1:131" ht="26.25" customHeight="1" x14ac:dyDescent="0.2">
      <c r="A79" s="240">
        <v>12</v>
      </c>
      <c r="B79" s="852"/>
      <c r="C79" s="853"/>
      <c r="D79" s="853"/>
      <c r="E79" s="853"/>
      <c r="F79" s="853"/>
      <c r="G79" s="853"/>
      <c r="H79" s="853"/>
      <c r="I79" s="853"/>
      <c r="J79" s="853"/>
      <c r="K79" s="853"/>
      <c r="L79" s="853"/>
      <c r="M79" s="853"/>
      <c r="N79" s="853"/>
      <c r="O79" s="853"/>
      <c r="P79" s="854"/>
      <c r="Q79" s="855"/>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09"/>
      <c r="BA79" s="809"/>
      <c r="BB79" s="809"/>
      <c r="BC79" s="809"/>
      <c r="BD79" s="810"/>
      <c r="BE79" s="243"/>
      <c r="BF79" s="243"/>
      <c r="BG79" s="243"/>
      <c r="BH79" s="243"/>
      <c r="BI79" s="243"/>
      <c r="BJ79" s="231"/>
      <c r="BK79" s="231"/>
      <c r="BL79" s="231"/>
      <c r="BM79" s="231"/>
      <c r="BN79" s="231"/>
      <c r="BO79" s="243"/>
      <c r="BP79" s="243"/>
      <c r="BQ79" s="240">
        <v>73</v>
      </c>
      <c r="BR79" s="245"/>
      <c r="BS79" s="838"/>
      <c r="BT79" s="839"/>
      <c r="BU79" s="839"/>
      <c r="BV79" s="839"/>
      <c r="BW79" s="839"/>
      <c r="BX79" s="839"/>
      <c r="BY79" s="839"/>
      <c r="BZ79" s="839"/>
      <c r="CA79" s="839"/>
      <c r="CB79" s="839"/>
      <c r="CC79" s="839"/>
      <c r="CD79" s="839"/>
      <c r="CE79" s="839"/>
      <c r="CF79" s="839"/>
      <c r="CG79" s="844"/>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231"/>
    </row>
    <row r="80" spans="1:131" ht="26.25" customHeight="1" x14ac:dyDescent="0.2">
      <c r="A80" s="240">
        <v>13</v>
      </c>
      <c r="B80" s="852"/>
      <c r="C80" s="853"/>
      <c r="D80" s="853"/>
      <c r="E80" s="853"/>
      <c r="F80" s="853"/>
      <c r="G80" s="853"/>
      <c r="H80" s="853"/>
      <c r="I80" s="853"/>
      <c r="J80" s="853"/>
      <c r="K80" s="853"/>
      <c r="L80" s="853"/>
      <c r="M80" s="853"/>
      <c r="N80" s="853"/>
      <c r="O80" s="853"/>
      <c r="P80" s="854"/>
      <c r="Q80" s="855"/>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09"/>
      <c r="BA80" s="809"/>
      <c r="BB80" s="809"/>
      <c r="BC80" s="809"/>
      <c r="BD80" s="810"/>
      <c r="BE80" s="243"/>
      <c r="BF80" s="243"/>
      <c r="BG80" s="243"/>
      <c r="BH80" s="243"/>
      <c r="BI80" s="243"/>
      <c r="BJ80" s="243"/>
      <c r="BK80" s="243"/>
      <c r="BL80" s="243"/>
      <c r="BM80" s="243"/>
      <c r="BN80" s="243"/>
      <c r="BO80" s="243"/>
      <c r="BP80" s="243"/>
      <c r="BQ80" s="240">
        <v>74</v>
      </c>
      <c r="BR80" s="245"/>
      <c r="BS80" s="838"/>
      <c r="BT80" s="839"/>
      <c r="BU80" s="839"/>
      <c r="BV80" s="839"/>
      <c r="BW80" s="839"/>
      <c r="BX80" s="839"/>
      <c r="BY80" s="839"/>
      <c r="BZ80" s="839"/>
      <c r="CA80" s="839"/>
      <c r="CB80" s="839"/>
      <c r="CC80" s="839"/>
      <c r="CD80" s="839"/>
      <c r="CE80" s="839"/>
      <c r="CF80" s="839"/>
      <c r="CG80" s="844"/>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231"/>
    </row>
    <row r="81" spans="1:131" ht="26.25" customHeight="1" x14ac:dyDescent="0.2">
      <c r="A81" s="240">
        <v>14</v>
      </c>
      <c r="B81" s="852"/>
      <c r="C81" s="853"/>
      <c r="D81" s="853"/>
      <c r="E81" s="853"/>
      <c r="F81" s="853"/>
      <c r="G81" s="853"/>
      <c r="H81" s="853"/>
      <c r="I81" s="853"/>
      <c r="J81" s="853"/>
      <c r="K81" s="853"/>
      <c r="L81" s="853"/>
      <c r="M81" s="853"/>
      <c r="N81" s="853"/>
      <c r="O81" s="853"/>
      <c r="P81" s="854"/>
      <c r="Q81" s="855"/>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09"/>
      <c r="BA81" s="809"/>
      <c r="BB81" s="809"/>
      <c r="BC81" s="809"/>
      <c r="BD81" s="810"/>
      <c r="BE81" s="243"/>
      <c r="BF81" s="243"/>
      <c r="BG81" s="243"/>
      <c r="BH81" s="243"/>
      <c r="BI81" s="243"/>
      <c r="BJ81" s="243"/>
      <c r="BK81" s="243"/>
      <c r="BL81" s="243"/>
      <c r="BM81" s="243"/>
      <c r="BN81" s="243"/>
      <c r="BO81" s="243"/>
      <c r="BP81" s="243"/>
      <c r="BQ81" s="240">
        <v>75</v>
      </c>
      <c r="BR81" s="245"/>
      <c r="BS81" s="838"/>
      <c r="BT81" s="839"/>
      <c r="BU81" s="839"/>
      <c r="BV81" s="839"/>
      <c r="BW81" s="839"/>
      <c r="BX81" s="839"/>
      <c r="BY81" s="839"/>
      <c r="BZ81" s="839"/>
      <c r="CA81" s="839"/>
      <c r="CB81" s="839"/>
      <c r="CC81" s="839"/>
      <c r="CD81" s="839"/>
      <c r="CE81" s="839"/>
      <c r="CF81" s="839"/>
      <c r="CG81" s="844"/>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231"/>
    </row>
    <row r="82" spans="1:131" ht="26.25" customHeight="1" x14ac:dyDescent="0.2">
      <c r="A82" s="240">
        <v>15</v>
      </c>
      <c r="B82" s="852"/>
      <c r="C82" s="853"/>
      <c r="D82" s="853"/>
      <c r="E82" s="853"/>
      <c r="F82" s="853"/>
      <c r="G82" s="853"/>
      <c r="H82" s="853"/>
      <c r="I82" s="853"/>
      <c r="J82" s="853"/>
      <c r="K82" s="853"/>
      <c r="L82" s="853"/>
      <c r="M82" s="853"/>
      <c r="N82" s="853"/>
      <c r="O82" s="853"/>
      <c r="P82" s="854"/>
      <c r="Q82" s="855"/>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09"/>
      <c r="BA82" s="809"/>
      <c r="BB82" s="809"/>
      <c r="BC82" s="809"/>
      <c r="BD82" s="810"/>
      <c r="BE82" s="243"/>
      <c r="BF82" s="243"/>
      <c r="BG82" s="243"/>
      <c r="BH82" s="243"/>
      <c r="BI82" s="243"/>
      <c r="BJ82" s="243"/>
      <c r="BK82" s="243"/>
      <c r="BL82" s="243"/>
      <c r="BM82" s="243"/>
      <c r="BN82" s="243"/>
      <c r="BO82" s="243"/>
      <c r="BP82" s="243"/>
      <c r="BQ82" s="240">
        <v>76</v>
      </c>
      <c r="BR82" s="245"/>
      <c r="BS82" s="838"/>
      <c r="BT82" s="839"/>
      <c r="BU82" s="839"/>
      <c r="BV82" s="839"/>
      <c r="BW82" s="839"/>
      <c r="BX82" s="839"/>
      <c r="BY82" s="839"/>
      <c r="BZ82" s="839"/>
      <c r="CA82" s="839"/>
      <c r="CB82" s="839"/>
      <c r="CC82" s="839"/>
      <c r="CD82" s="839"/>
      <c r="CE82" s="839"/>
      <c r="CF82" s="839"/>
      <c r="CG82" s="844"/>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231"/>
    </row>
    <row r="83" spans="1:131" ht="26.25" customHeight="1" x14ac:dyDescent="0.2">
      <c r="A83" s="240">
        <v>16</v>
      </c>
      <c r="B83" s="852"/>
      <c r="C83" s="853"/>
      <c r="D83" s="853"/>
      <c r="E83" s="853"/>
      <c r="F83" s="853"/>
      <c r="G83" s="853"/>
      <c r="H83" s="853"/>
      <c r="I83" s="853"/>
      <c r="J83" s="853"/>
      <c r="K83" s="853"/>
      <c r="L83" s="853"/>
      <c r="M83" s="853"/>
      <c r="N83" s="853"/>
      <c r="O83" s="853"/>
      <c r="P83" s="854"/>
      <c r="Q83" s="855"/>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09"/>
      <c r="BA83" s="809"/>
      <c r="BB83" s="809"/>
      <c r="BC83" s="809"/>
      <c r="BD83" s="810"/>
      <c r="BE83" s="243"/>
      <c r="BF83" s="243"/>
      <c r="BG83" s="243"/>
      <c r="BH83" s="243"/>
      <c r="BI83" s="243"/>
      <c r="BJ83" s="243"/>
      <c r="BK83" s="243"/>
      <c r="BL83" s="243"/>
      <c r="BM83" s="243"/>
      <c r="BN83" s="243"/>
      <c r="BO83" s="243"/>
      <c r="BP83" s="243"/>
      <c r="BQ83" s="240">
        <v>77</v>
      </c>
      <c r="BR83" s="245"/>
      <c r="BS83" s="838"/>
      <c r="BT83" s="839"/>
      <c r="BU83" s="839"/>
      <c r="BV83" s="839"/>
      <c r="BW83" s="839"/>
      <c r="BX83" s="839"/>
      <c r="BY83" s="839"/>
      <c r="BZ83" s="839"/>
      <c r="CA83" s="839"/>
      <c r="CB83" s="839"/>
      <c r="CC83" s="839"/>
      <c r="CD83" s="839"/>
      <c r="CE83" s="839"/>
      <c r="CF83" s="839"/>
      <c r="CG83" s="844"/>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231"/>
    </row>
    <row r="84" spans="1:131" ht="26.25" customHeight="1" x14ac:dyDescent="0.2">
      <c r="A84" s="240">
        <v>17</v>
      </c>
      <c r="B84" s="852"/>
      <c r="C84" s="853"/>
      <c r="D84" s="853"/>
      <c r="E84" s="853"/>
      <c r="F84" s="853"/>
      <c r="G84" s="853"/>
      <c r="H84" s="853"/>
      <c r="I84" s="853"/>
      <c r="J84" s="853"/>
      <c r="K84" s="853"/>
      <c r="L84" s="853"/>
      <c r="M84" s="853"/>
      <c r="N84" s="853"/>
      <c r="O84" s="853"/>
      <c r="P84" s="854"/>
      <c r="Q84" s="855"/>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09"/>
      <c r="BA84" s="809"/>
      <c r="BB84" s="809"/>
      <c r="BC84" s="809"/>
      <c r="BD84" s="810"/>
      <c r="BE84" s="243"/>
      <c r="BF84" s="243"/>
      <c r="BG84" s="243"/>
      <c r="BH84" s="243"/>
      <c r="BI84" s="243"/>
      <c r="BJ84" s="243"/>
      <c r="BK84" s="243"/>
      <c r="BL84" s="243"/>
      <c r="BM84" s="243"/>
      <c r="BN84" s="243"/>
      <c r="BO84" s="243"/>
      <c r="BP84" s="243"/>
      <c r="BQ84" s="240">
        <v>78</v>
      </c>
      <c r="BR84" s="245"/>
      <c r="BS84" s="838"/>
      <c r="BT84" s="839"/>
      <c r="BU84" s="839"/>
      <c r="BV84" s="839"/>
      <c r="BW84" s="839"/>
      <c r="BX84" s="839"/>
      <c r="BY84" s="839"/>
      <c r="BZ84" s="839"/>
      <c r="CA84" s="839"/>
      <c r="CB84" s="839"/>
      <c r="CC84" s="839"/>
      <c r="CD84" s="839"/>
      <c r="CE84" s="839"/>
      <c r="CF84" s="839"/>
      <c r="CG84" s="844"/>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231"/>
    </row>
    <row r="85" spans="1:131" ht="26.25" customHeight="1" x14ac:dyDescent="0.2">
      <c r="A85" s="240">
        <v>18</v>
      </c>
      <c r="B85" s="852"/>
      <c r="C85" s="853"/>
      <c r="D85" s="853"/>
      <c r="E85" s="853"/>
      <c r="F85" s="853"/>
      <c r="G85" s="853"/>
      <c r="H85" s="853"/>
      <c r="I85" s="853"/>
      <c r="J85" s="853"/>
      <c r="K85" s="853"/>
      <c r="L85" s="853"/>
      <c r="M85" s="853"/>
      <c r="N85" s="853"/>
      <c r="O85" s="853"/>
      <c r="P85" s="854"/>
      <c r="Q85" s="855"/>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09"/>
      <c r="BA85" s="809"/>
      <c r="BB85" s="809"/>
      <c r="BC85" s="809"/>
      <c r="BD85" s="810"/>
      <c r="BE85" s="243"/>
      <c r="BF85" s="243"/>
      <c r="BG85" s="243"/>
      <c r="BH85" s="243"/>
      <c r="BI85" s="243"/>
      <c r="BJ85" s="243"/>
      <c r="BK85" s="243"/>
      <c r="BL85" s="243"/>
      <c r="BM85" s="243"/>
      <c r="BN85" s="243"/>
      <c r="BO85" s="243"/>
      <c r="BP85" s="243"/>
      <c r="BQ85" s="240">
        <v>79</v>
      </c>
      <c r="BR85" s="245"/>
      <c r="BS85" s="838"/>
      <c r="BT85" s="839"/>
      <c r="BU85" s="839"/>
      <c r="BV85" s="839"/>
      <c r="BW85" s="839"/>
      <c r="BX85" s="839"/>
      <c r="BY85" s="839"/>
      <c r="BZ85" s="839"/>
      <c r="CA85" s="839"/>
      <c r="CB85" s="839"/>
      <c r="CC85" s="839"/>
      <c r="CD85" s="839"/>
      <c r="CE85" s="839"/>
      <c r="CF85" s="839"/>
      <c r="CG85" s="844"/>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231"/>
    </row>
    <row r="86" spans="1:131" ht="26.25" customHeight="1" x14ac:dyDescent="0.2">
      <c r="A86" s="240">
        <v>19</v>
      </c>
      <c r="B86" s="852"/>
      <c r="C86" s="853"/>
      <c r="D86" s="853"/>
      <c r="E86" s="853"/>
      <c r="F86" s="853"/>
      <c r="G86" s="853"/>
      <c r="H86" s="853"/>
      <c r="I86" s="853"/>
      <c r="J86" s="853"/>
      <c r="K86" s="853"/>
      <c r="L86" s="853"/>
      <c r="M86" s="853"/>
      <c r="N86" s="853"/>
      <c r="O86" s="853"/>
      <c r="P86" s="854"/>
      <c r="Q86" s="855"/>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09"/>
      <c r="BA86" s="809"/>
      <c r="BB86" s="809"/>
      <c r="BC86" s="809"/>
      <c r="BD86" s="810"/>
      <c r="BE86" s="243"/>
      <c r="BF86" s="243"/>
      <c r="BG86" s="243"/>
      <c r="BH86" s="243"/>
      <c r="BI86" s="243"/>
      <c r="BJ86" s="243"/>
      <c r="BK86" s="243"/>
      <c r="BL86" s="243"/>
      <c r="BM86" s="243"/>
      <c r="BN86" s="243"/>
      <c r="BO86" s="243"/>
      <c r="BP86" s="243"/>
      <c r="BQ86" s="240">
        <v>80</v>
      </c>
      <c r="BR86" s="245"/>
      <c r="BS86" s="838"/>
      <c r="BT86" s="839"/>
      <c r="BU86" s="839"/>
      <c r="BV86" s="839"/>
      <c r="BW86" s="839"/>
      <c r="BX86" s="839"/>
      <c r="BY86" s="839"/>
      <c r="BZ86" s="839"/>
      <c r="CA86" s="839"/>
      <c r="CB86" s="839"/>
      <c r="CC86" s="839"/>
      <c r="CD86" s="839"/>
      <c r="CE86" s="839"/>
      <c r="CF86" s="839"/>
      <c r="CG86" s="844"/>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231"/>
    </row>
    <row r="87" spans="1:131" ht="26.25" customHeight="1" x14ac:dyDescent="0.2">
      <c r="A87" s="246">
        <v>20</v>
      </c>
      <c r="B87" s="859"/>
      <c r="C87" s="860"/>
      <c r="D87" s="860"/>
      <c r="E87" s="860"/>
      <c r="F87" s="860"/>
      <c r="G87" s="860"/>
      <c r="H87" s="860"/>
      <c r="I87" s="860"/>
      <c r="J87" s="860"/>
      <c r="K87" s="860"/>
      <c r="L87" s="860"/>
      <c r="M87" s="860"/>
      <c r="N87" s="860"/>
      <c r="O87" s="860"/>
      <c r="P87" s="861"/>
      <c r="Q87" s="862"/>
      <c r="R87" s="863"/>
      <c r="S87" s="863"/>
      <c r="T87" s="863"/>
      <c r="U87" s="863"/>
      <c r="V87" s="863"/>
      <c r="W87" s="863"/>
      <c r="X87" s="863"/>
      <c r="Y87" s="863"/>
      <c r="Z87" s="863"/>
      <c r="AA87" s="863"/>
      <c r="AB87" s="863"/>
      <c r="AC87" s="863"/>
      <c r="AD87" s="863"/>
      <c r="AE87" s="863"/>
      <c r="AF87" s="863"/>
      <c r="AG87" s="863"/>
      <c r="AH87" s="863"/>
      <c r="AI87" s="863"/>
      <c r="AJ87" s="863"/>
      <c r="AK87" s="863"/>
      <c r="AL87" s="863"/>
      <c r="AM87" s="863"/>
      <c r="AN87" s="863"/>
      <c r="AO87" s="863"/>
      <c r="AP87" s="863"/>
      <c r="AQ87" s="863"/>
      <c r="AR87" s="863"/>
      <c r="AS87" s="863"/>
      <c r="AT87" s="863"/>
      <c r="AU87" s="863"/>
      <c r="AV87" s="863"/>
      <c r="AW87" s="863"/>
      <c r="AX87" s="863"/>
      <c r="AY87" s="863"/>
      <c r="AZ87" s="864"/>
      <c r="BA87" s="864"/>
      <c r="BB87" s="864"/>
      <c r="BC87" s="864"/>
      <c r="BD87" s="865"/>
      <c r="BE87" s="243"/>
      <c r="BF87" s="243"/>
      <c r="BG87" s="243"/>
      <c r="BH87" s="243"/>
      <c r="BI87" s="243"/>
      <c r="BJ87" s="243"/>
      <c r="BK87" s="243"/>
      <c r="BL87" s="243"/>
      <c r="BM87" s="243"/>
      <c r="BN87" s="243"/>
      <c r="BO87" s="243"/>
      <c r="BP87" s="243"/>
      <c r="BQ87" s="240">
        <v>81</v>
      </c>
      <c r="BR87" s="245"/>
      <c r="BS87" s="838"/>
      <c r="BT87" s="839"/>
      <c r="BU87" s="839"/>
      <c r="BV87" s="839"/>
      <c r="BW87" s="839"/>
      <c r="BX87" s="839"/>
      <c r="BY87" s="839"/>
      <c r="BZ87" s="839"/>
      <c r="CA87" s="839"/>
      <c r="CB87" s="839"/>
      <c r="CC87" s="839"/>
      <c r="CD87" s="839"/>
      <c r="CE87" s="839"/>
      <c r="CF87" s="839"/>
      <c r="CG87" s="844"/>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231"/>
    </row>
    <row r="88" spans="1:131" ht="26.25" customHeight="1" thickBot="1" x14ac:dyDescent="0.25">
      <c r="A88" s="242" t="s">
        <v>393</v>
      </c>
      <c r="B88" s="771" t="s">
        <v>423</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v>71024</v>
      </c>
      <c r="AG88" s="823"/>
      <c r="AH88" s="823"/>
      <c r="AI88" s="823"/>
      <c r="AJ88" s="823"/>
      <c r="AK88" s="820"/>
      <c r="AL88" s="820"/>
      <c r="AM88" s="820"/>
      <c r="AN88" s="820"/>
      <c r="AO88" s="820"/>
      <c r="AP88" s="823">
        <v>662</v>
      </c>
      <c r="AQ88" s="823"/>
      <c r="AR88" s="823"/>
      <c r="AS88" s="823"/>
      <c r="AT88" s="823"/>
      <c r="AU88" s="823"/>
      <c r="AV88" s="823"/>
      <c r="AW88" s="823"/>
      <c r="AX88" s="823"/>
      <c r="AY88" s="823"/>
      <c r="AZ88" s="828"/>
      <c r="BA88" s="828"/>
      <c r="BB88" s="828"/>
      <c r="BC88" s="828"/>
      <c r="BD88" s="829"/>
      <c r="BE88" s="243"/>
      <c r="BF88" s="243"/>
      <c r="BG88" s="243"/>
      <c r="BH88" s="243"/>
      <c r="BI88" s="243"/>
      <c r="BJ88" s="243"/>
      <c r="BK88" s="243"/>
      <c r="BL88" s="243"/>
      <c r="BM88" s="243"/>
      <c r="BN88" s="243"/>
      <c r="BO88" s="243"/>
      <c r="BP88" s="243"/>
      <c r="BQ88" s="240">
        <v>82</v>
      </c>
      <c r="BR88" s="245"/>
      <c r="BS88" s="838"/>
      <c r="BT88" s="839"/>
      <c r="BU88" s="839"/>
      <c r="BV88" s="839"/>
      <c r="BW88" s="839"/>
      <c r="BX88" s="839"/>
      <c r="BY88" s="839"/>
      <c r="BZ88" s="839"/>
      <c r="CA88" s="839"/>
      <c r="CB88" s="839"/>
      <c r="CC88" s="839"/>
      <c r="CD88" s="839"/>
      <c r="CE88" s="839"/>
      <c r="CF88" s="839"/>
      <c r="CG88" s="844"/>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231"/>
    </row>
    <row r="89" spans="1:131" ht="26.25" hidden="1" customHeight="1" x14ac:dyDescent="0.2">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38"/>
      <c r="BT89" s="839"/>
      <c r="BU89" s="839"/>
      <c r="BV89" s="839"/>
      <c r="BW89" s="839"/>
      <c r="BX89" s="839"/>
      <c r="BY89" s="839"/>
      <c r="BZ89" s="839"/>
      <c r="CA89" s="839"/>
      <c r="CB89" s="839"/>
      <c r="CC89" s="839"/>
      <c r="CD89" s="839"/>
      <c r="CE89" s="839"/>
      <c r="CF89" s="839"/>
      <c r="CG89" s="844"/>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231"/>
    </row>
    <row r="90" spans="1:131" ht="26.25" hidden="1" customHeight="1" x14ac:dyDescent="0.2">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38"/>
      <c r="BT90" s="839"/>
      <c r="BU90" s="839"/>
      <c r="BV90" s="839"/>
      <c r="BW90" s="839"/>
      <c r="BX90" s="839"/>
      <c r="BY90" s="839"/>
      <c r="BZ90" s="839"/>
      <c r="CA90" s="839"/>
      <c r="CB90" s="839"/>
      <c r="CC90" s="839"/>
      <c r="CD90" s="839"/>
      <c r="CE90" s="839"/>
      <c r="CF90" s="839"/>
      <c r="CG90" s="844"/>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231"/>
    </row>
    <row r="91" spans="1:131" ht="26.25" hidden="1" customHeight="1" x14ac:dyDescent="0.2">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38"/>
      <c r="BT91" s="839"/>
      <c r="BU91" s="839"/>
      <c r="BV91" s="839"/>
      <c r="BW91" s="839"/>
      <c r="BX91" s="839"/>
      <c r="BY91" s="839"/>
      <c r="BZ91" s="839"/>
      <c r="CA91" s="839"/>
      <c r="CB91" s="839"/>
      <c r="CC91" s="839"/>
      <c r="CD91" s="839"/>
      <c r="CE91" s="839"/>
      <c r="CF91" s="839"/>
      <c r="CG91" s="844"/>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231"/>
    </row>
    <row r="92" spans="1:131" ht="26.25" hidden="1" customHeight="1" x14ac:dyDescent="0.2">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38"/>
      <c r="BT92" s="839"/>
      <c r="BU92" s="839"/>
      <c r="BV92" s="839"/>
      <c r="BW92" s="839"/>
      <c r="BX92" s="839"/>
      <c r="BY92" s="839"/>
      <c r="BZ92" s="839"/>
      <c r="CA92" s="839"/>
      <c r="CB92" s="839"/>
      <c r="CC92" s="839"/>
      <c r="CD92" s="839"/>
      <c r="CE92" s="839"/>
      <c r="CF92" s="839"/>
      <c r="CG92" s="844"/>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231"/>
    </row>
    <row r="93" spans="1:131" ht="26.25" hidden="1" customHeight="1" x14ac:dyDescent="0.2">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38"/>
      <c r="BT93" s="839"/>
      <c r="BU93" s="839"/>
      <c r="BV93" s="839"/>
      <c r="BW93" s="839"/>
      <c r="BX93" s="839"/>
      <c r="BY93" s="839"/>
      <c r="BZ93" s="839"/>
      <c r="CA93" s="839"/>
      <c r="CB93" s="839"/>
      <c r="CC93" s="839"/>
      <c r="CD93" s="839"/>
      <c r="CE93" s="839"/>
      <c r="CF93" s="839"/>
      <c r="CG93" s="844"/>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231"/>
    </row>
    <row r="94" spans="1:131" ht="26.25" hidden="1" customHeight="1" x14ac:dyDescent="0.2">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38"/>
      <c r="BT94" s="839"/>
      <c r="BU94" s="839"/>
      <c r="BV94" s="839"/>
      <c r="BW94" s="839"/>
      <c r="BX94" s="839"/>
      <c r="BY94" s="839"/>
      <c r="BZ94" s="839"/>
      <c r="CA94" s="839"/>
      <c r="CB94" s="839"/>
      <c r="CC94" s="839"/>
      <c r="CD94" s="839"/>
      <c r="CE94" s="839"/>
      <c r="CF94" s="839"/>
      <c r="CG94" s="844"/>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231"/>
    </row>
    <row r="95" spans="1:131" ht="26.25" hidden="1" customHeight="1" x14ac:dyDescent="0.2">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38"/>
      <c r="BT95" s="839"/>
      <c r="BU95" s="839"/>
      <c r="BV95" s="839"/>
      <c r="BW95" s="839"/>
      <c r="BX95" s="839"/>
      <c r="BY95" s="839"/>
      <c r="BZ95" s="839"/>
      <c r="CA95" s="839"/>
      <c r="CB95" s="839"/>
      <c r="CC95" s="839"/>
      <c r="CD95" s="839"/>
      <c r="CE95" s="839"/>
      <c r="CF95" s="839"/>
      <c r="CG95" s="844"/>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231"/>
    </row>
    <row r="96" spans="1:131" ht="26.25" hidden="1" customHeight="1" x14ac:dyDescent="0.2">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38"/>
      <c r="BT96" s="839"/>
      <c r="BU96" s="839"/>
      <c r="BV96" s="839"/>
      <c r="BW96" s="839"/>
      <c r="BX96" s="839"/>
      <c r="BY96" s="839"/>
      <c r="BZ96" s="839"/>
      <c r="CA96" s="839"/>
      <c r="CB96" s="839"/>
      <c r="CC96" s="839"/>
      <c r="CD96" s="839"/>
      <c r="CE96" s="839"/>
      <c r="CF96" s="839"/>
      <c r="CG96" s="844"/>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231"/>
    </row>
    <row r="97" spans="1:131" ht="26.25" hidden="1" customHeight="1" x14ac:dyDescent="0.2">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38"/>
      <c r="BT97" s="839"/>
      <c r="BU97" s="839"/>
      <c r="BV97" s="839"/>
      <c r="BW97" s="839"/>
      <c r="BX97" s="839"/>
      <c r="BY97" s="839"/>
      <c r="BZ97" s="839"/>
      <c r="CA97" s="839"/>
      <c r="CB97" s="839"/>
      <c r="CC97" s="839"/>
      <c r="CD97" s="839"/>
      <c r="CE97" s="839"/>
      <c r="CF97" s="839"/>
      <c r="CG97" s="844"/>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231"/>
    </row>
    <row r="98" spans="1:131" ht="26.25" hidden="1" customHeight="1" x14ac:dyDescent="0.2">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38"/>
      <c r="BT98" s="839"/>
      <c r="BU98" s="839"/>
      <c r="BV98" s="839"/>
      <c r="BW98" s="839"/>
      <c r="BX98" s="839"/>
      <c r="BY98" s="839"/>
      <c r="BZ98" s="839"/>
      <c r="CA98" s="839"/>
      <c r="CB98" s="839"/>
      <c r="CC98" s="839"/>
      <c r="CD98" s="839"/>
      <c r="CE98" s="839"/>
      <c r="CF98" s="839"/>
      <c r="CG98" s="844"/>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231"/>
    </row>
    <row r="99" spans="1:131" ht="26.25" hidden="1" customHeight="1" x14ac:dyDescent="0.2">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38"/>
      <c r="BT99" s="839"/>
      <c r="BU99" s="839"/>
      <c r="BV99" s="839"/>
      <c r="BW99" s="839"/>
      <c r="BX99" s="839"/>
      <c r="BY99" s="839"/>
      <c r="BZ99" s="839"/>
      <c r="CA99" s="839"/>
      <c r="CB99" s="839"/>
      <c r="CC99" s="839"/>
      <c r="CD99" s="839"/>
      <c r="CE99" s="839"/>
      <c r="CF99" s="839"/>
      <c r="CG99" s="844"/>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231"/>
    </row>
    <row r="100" spans="1:131" ht="26.25" hidden="1" customHeight="1" x14ac:dyDescent="0.2">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38"/>
      <c r="BT100" s="839"/>
      <c r="BU100" s="839"/>
      <c r="BV100" s="839"/>
      <c r="BW100" s="839"/>
      <c r="BX100" s="839"/>
      <c r="BY100" s="839"/>
      <c r="BZ100" s="839"/>
      <c r="CA100" s="839"/>
      <c r="CB100" s="839"/>
      <c r="CC100" s="839"/>
      <c r="CD100" s="839"/>
      <c r="CE100" s="839"/>
      <c r="CF100" s="839"/>
      <c r="CG100" s="844"/>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231"/>
    </row>
    <row r="101" spans="1:131" ht="26.25" hidden="1" customHeight="1" x14ac:dyDescent="0.2">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38"/>
      <c r="BT101" s="839"/>
      <c r="BU101" s="839"/>
      <c r="BV101" s="839"/>
      <c r="BW101" s="839"/>
      <c r="BX101" s="839"/>
      <c r="BY101" s="839"/>
      <c r="BZ101" s="839"/>
      <c r="CA101" s="839"/>
      <c r="CB101" s="839"/>
      <c r="CC101" s="839"/>
      <c r="CD101" s="839"/>
      <c r="CE101" s="839"/>
      <c r="CF101" s="839"/>
      <c r="CG101" s="844"/>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231"/>
    </row>
    <row r="102" spans="1:131" ht="26.25" customHeight="1" thickBot="1" x14ac:dyDescent="0.25">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393</v>
      </c>
      <c r="BR102" s="771" t="s">
        <v>424</v>
      </c>
      <c r="BS102" s="772"/>
      <c r="BT102" s="772"/>
      <c r="BU102" s="772"/>
      <c r="BV102" s="772"/>
      <c r="BW102" s="772"/>
      <c r="BX102" s="772"/>
      <c r="BY102" s="772"/>
      <c r="BZ102" s="772"/>
      <c r="CA102" s="772"/>
      <c r="CB102" s="772"/>
      <c r="CC102" s="772"/>
      <c r="CD102" s="772"/>
      <c r="CE102" s="772"/>
      <c r="CF102" s="772"/>
      <c r="CG102" s="773"/>
      <c r="CH102" s="866"/>
      <c r="CI102" s="867"/>
      <c r="CJ102" s="867"/>
      <c r="CK102" s="867"/>
      <c r="CL102" s="868"/>
      <c r="CM102" s="866"/>
      <c r="CN102" s="867"/>
      <c r="CO102" s="867"/>
      <c r="CP102" s="867"/>
      <c r="CQ102" s="868"/>
      <c r="CR102" s="869">
        <v>19</v>
      </c>
      <c r="CS102" s="831"/>
      <c r="CT102" s="831"/>
      <c r="CU102" s="831"/>
      <c r="CV102" s="870"/>
      <c r="CW102" s="869"/>
      <c r="CX102" s="831"/>
      <c r="CY102" s="831"/>
      <c r="CZ102" s="831"/>
      <c r="DA102" s="870"/>
      <c r="DB102" s="869"/>
      <c r="DC102" s="831"/>
      <c r="DD102" s="831"/>
      <c r="DE102" s="831"/>
      <c r="DF102" s="870"/>
      <c r="DG102" s="869"/>
      <c r="DH102" s="831"/>
      <c r="DI102" s="831"/>
      <c r="DJ102" s="831"/>
      <c r="DK102" s="870"/>
      <c r="DL102" s="869"/>
      <c r="DM102" s="831"/>
      <c r="DN102" s="831"/>
      <c r="DO102" s="831"/>
      <c r="DP102" s="870"/>
      <c r="DQ102" s="869"/>
      <c r="DR102" s="831"/>
      <c r="DS102" s="831"/>
      <c r="DT102" s="831"/>
      <c r="DU102" s="870"/>
      <c r="DV102" s="771"/>
      <c r="DW102" s="772"/>
      <c r="DX102" s="772"/>
      <c r="DY102" s="772"/>
      <c r="DZ102" s="893"/>
      <c r="EA102" s="231"/>
    </row>
    <row r="103" spans="1:131" ht="26.25" customHeight="1" x14ac:dyDescent="0.2">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894" t="s">
        <v>425</v>
      </c>
      <c r="BR103" s="894"/>
      <c r="BS103" s="894"/>
      <c r="BT103" s="894"/>
      <c r="BU103" s="894"/>
      <c r="BV103" s="894"/>
      <c r="BW103" s="894"/>
      <c r="BX103" s="894"/>
      <c r="BY103" s="894"/>
      <c r="BZ103" s="894"/>
      <c r="CA103" s="894"/>
      <c r="CB103" s="894"/>
      <c r="CC103" s="894"/>
      <c r="CD103" s="894"/>
      <c r="CE103" s="894"/>
      <c r="CF103" s="894"/>
      <c r="CG103" s="894"/>
      <c r="CH103" s="894"/>
      <c r="CI103" s="894"/>
      <c r="CJ103" s="894"/>
      <c r="CK103" s="894"/>
      <c r="CL103" s="894"/>
      <c r="CM103" s="894"/>
      <c r="CN103" s="894"/>
      <c r="CO103" s="894"/>
      <c r="CP103" s="894"/>
      <c r="CQ103" s="894"/>
      <c r="CR103" s="894"/>
      <c r="CS103" s="894"/>
      <c r="CT103" s="894"/>
      <c r="CU103" s="894"/>
      <c r="CV103" s="894"/>
      <c r="CW103" s="894"/>
      <c r="CX103" s="894"/>
      <c r="CY103" s="894"/>
      <c r="CZ103" s="894"/>
      <c r="DA103" s="894"/>
      <c r="DB103" s="894"/>
      <c r="DC103" s="894"/>
      <c r="DD103" s="894"/>
      <c r="DE103" s="894"/>
      <c r="DF103" s="894"/>
      <c r="DG103" s="894"/>
      <c r="DH103" s="894"/>
      <c r="DI103" s="894"/>
      <c r="DJ103" s="894"/>
      <c r="DK103" s="894"/>
      <c r="DL103" s="894"/>
      <c r="DM103" s="894"/>
      <c r="DN103" s="894"/>
      <c r="DO103" s="894"/>
      <c r="DP103" s="894"/>
      <c r="DQ103" s="894"/>
      <c r="DR103" s="894"/>
      <c r="DS103" s="894"/>
      <c r="DT103" s="894"/>
      <c r="DU103" s="894"/>
      <c r="DV103" s="894"/>
      <c r="DW103" s="894"/>
      <c r="DX103" s="894"/>
      <c r="DY103" s="894"/>
      <c r="DZ103" s="894"/>
      <c r="EA103" s="231"/>
    </row>
    <row r="104" spans="1:131" ht="26.25" customHeight="1" x14ac:dyDescent="0.2">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895" t="s">
        <v>426</v>
      </c>
      <c r="BR104" s="895"/>
      <c r="BS104" s="895"/>
      <c r="BT104" s="895"/>
      <c r="BU104" s="895"/>
      <c r="BV104" s="895"/>
      <c r="BW104" s="895"/>
      <c r="BX104" s="895"/>
      <c r="BY104" s="895"/>
      <c r="BZ104" s="895"/>
      <c r="CA104" s="895"/>
      <c r="CB104" s="895"/>
      <c r="CC104" s="895"/>
      <c r="CD104" s="895"/>
      <c r="CE104" s="895"/>
      <c r="CF104" s="895"/>
      <c r="CG104" s="895"/>
      <c r="CH104" s="895"/>
      <c r="CI104" s="895"/>
      <c r="CJ104" s="895"/>
      <c r="CK104" s="895"/>
      <c r="CL104" s="895"/>
      <c r="CM104" s="895"/>
      <c r="CN104" s="895"/>
      <c r="CO104" s="895"/>
      <c r="CP104" s="895"/>
      <c r="CQ104" s="895"/>
      <c r="CR104" s="895"/>
      <c r="CS104" s="895"/>
      <c r="CT104" s="895"/>
      <c r="CU104" s="895"/>
      <c r="CV104" s="895"/>
      <c r="CW104" s="895"/>
      <c r="CX104" s="895"/>
      <c r="CY104" s="895"/>
      <c r="CZ104" s="895"/>
      <c r="DA104" s="895"/>
      <c r="DB104" s="895"/>
      <c r="DC104" s="895"/>
      <c r="DD104" s="895"/>
      <c r="DE104" s="895"/>
      <c r="DF104" s="895"/>
      <c r="DG104" s="895"/>
      <c r="DH104" s="895"/>
      <c r="DI104" s="895"/>
      <c r="DJ104" s="895"/>
      <c r="DK104" s="895"/>
      <c r="DL104" s="895"/>
      <c r="DM104" s="895"/>
      <c r="DN104" s="895"/>
      <c r="DO104" s="895"/>
      <c r="DP104" s="895"/>
      <c r="DQ104" s="895"/>
      <c r="DR104" s="895"/>
      <c r="DS104" s="895"/>
      <c r="DT104" s="895"/>
      <c r="DU104" s="895"/>
      <c r="DV104" s="895"/>
      <c r="DW104" s="895"/>
      <c r="DX104" s="895"/>
      <c r="DY104" s="895"/>
      <c r="DZ104" s="895"/>
      <c r="EA104" s="231"/>
    </row>
    <row r="105" spans="1:131" ht="11.25" customHeight="1" x14ac:dyDescent="0.2">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1" t="s">
        <v>427</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428</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2">
      <c r="A108" s="896" t="s">
        <v>429</v>
      </c>
      <c r="B108" s="897"/>
      <c r="C108" s="897"/>
      <c r="D108" s="897"/>
      <c r="E108" s="897"/>
      <c r="F108" s="897"/>
      <c r="G108" s="897"/>
      <c r="H108" s="897"/>
      <c r="I108" s="897"/>
      <c r="J108" s="897"/>
      <c r="K108" s="897"/>
      <c r="L108" s="897"/>
      <c r="M108" s="897"/>
      <c r="N108" s="897"/>
      <c r="O108" s="897"/>
      <c r="P108" s="897"/>
      <c r="Q108" s="897"/>
      <c r="R108" s="897"/>
      <c r="S108" s="897"/>
      <c r="T108" s="897"/>
      <c r="U108" s="897"/>
      <c r="V108" s="897"/>
      <c r="W108" s="897"/>
      <c r="X108" s="897"/>
      <c r="Y108" s="897"/>
      <c r="Z108" s="897"/>
      <c r="AA108" s="897"/>
      <c r="AB108" s="897"/>
      <c r="AC108" s="897"/>
      <c r="AD108" s="897"/>
      <c r="AE108" s="897"/>
      <c r="AF108" s="897"/>
      <c r="AG108" s="897"/>
      <c r="AH108" s="897"/>
      <c r="AI108" s="897"/>
      <c r="AJ108" s="897"/>
      <c r="AK108" s="897"/>
      <c r="AL108" s="897"/>
      <c r="AM108" s="897"/>
      <c r="AN108" s="897"/>
      <c r="AO108" s="897"/>
      <c r="AP108" s="897"/>
      <c r="AQ108" s="897"/>
      <c r="AR108" s="897"/>
      <c r="AS108" s="897"/>
      <c r="AT108" s="898"/>
      <c r="AU108" s="896" t="s">
        <v>430</v>
      </c>
      <c r="AV108" s="897"/>
      <c r="AW108" s="897"/>
      <c r="AX108" s="897"/>
      <c r="AY108" s="897"/>
      <c r="AZ108" s="897"/>
      <c r="BA108" s="897"/>
      <c r="BB108" s="897"/>
      <c r="BC108" s="897"/>
      <c r="BD108" s="897"/>
      <c r="BE108" s="897"/>
      <c r="BF108" s="897"/>
      <c r="BG108" s="897"/>
      <c r="BH108" s="897"/>
      <c r="BI108" s="897"/>
      <c r="BJ108" s="897"/>
      <c r="BK108" s="897"/>
      <c r="BL108" s="897"/>
      <c r="BM108" s="897"/>
      <c r="BN108" s="897"/>
      <c r="BO108" s="897"/>
      <c r="BP108" s="897"/>
      <c r="BQ108" s="897"/>
      <c r="BR108" s="897"/>
      <c r="BS108" s="897"/>
      <c r="BT108" s="897"/>
      <c r="BU108" s="897"/>
      <c r="BV108" s="897"/>
      <c r="BW108" s="897"/>
      <c r="BX108" s="897"/>
      <c r="BY108" s="897"/>
      <c r="BZ108" s="897"/>
      <c r="CA108" s="897"/>
      <c r="CB108" s="897"/>
      <c r="CC108" s="897"/>
      <c r="CD108" s="897"/>
      <c r="CE108" s="897"/>
      <c r="CF108" s="897"/>
      <c r="CG108" s="897"/>
      <c r="CH108" s="897"/>
      <c r="CI108" s="897"/>
      <c r="CJ108" s="897"/>
      <c r="CK108" s="897"/>
      <c r="CL108" s="897"/>
      <c r="CM108" s="897"/>
      <c r="CN108" s="897"/>
      <c r="CO108" s="897"/>
      <c r="CP108" s="897"/>
      <c r="CQ108" s="897"/>
      <c r="CR108" s="897"/>
      <c r="CS108" s="897"/>
      <c r="CT108" s="897"/>
      <c r="CU108" s="897"/>
      <c r="CV108" s="897"/>
      <c r="CW108" s="897"/>
      <c r="CX108" s="897"/>
      <c r="CY108" s="897"/>
      <c r="CZ108" s="897"/>
      <c r="DA108" s="897"/>
      <c r="DB108" s="897"/>
      <c r="DC108" s="897"/>
      <c r="DD108" s="897"/>
      <c r="DE108" s="897"/>
      <c r="DF108" s="897"/>
      <c r="DG108" s="897"/>
      <c r="DH108" s="897"/>
      <c r="DI108" s="897"/>
      <c r="DJ108" s="897"/>
      <c r="DK108" s="897"/>
      <c r="DL108" s="897"/>
      <c r="DM108" s="897"/>
      <c r="DN108" s="897"/>
      <c r="DO108" s="897"/>
      <c r="DP108" s="897"/>
      <c r="DQ108" s="897"/>
      <c r="DR108" s="897"/>
      <c r="DS108" s="897"/>
      <c r="DT108" s="897"/>
      <c r="DU108" s="897"/>
      <c r="DV108" s="897"/>
      <c r="DW108" s="897"/>
      <c r="DX108" s="897"/>
      <c r="DY108" s="897"/>
      <c r="DZ108" s="898"/>
    </row>
    <row r="109" spans="1:131" s="231" customFormat="1" ht="26.25" customHeight="1" x14ac:dyDescent="0.2">
      <c r="A109" s="891" t="s">
        <v>431</v>
      </c>
      <c r="B109" s="872"/>
      <c r="C109" s="872"/>
      <c r="D109" s="872"/>
      <c r="E109" s="872"/>
      <c r="F109" s="872"/>
      <c r="G109" s="872"/>
      <c r="H109" s="872"/>
      <c r="I109" s="872"/>
      <c r="J109" s="872"/>
      <c r="K109" s="872"/>
      <c r="L109" s="872"/>
      <c r="M109" s="872"/>
      <c r="N109" s="872"/>
      <c r="O109" s="872"/>
      <c r="P109" s="872"/>
      <c r="Q109" s="872"/>
      <c r="R109" s="872"/>
      <c r="S109" s="872"/>
      <c r="T109" s="872"/>
      <c r="U109" s="872"/>
      <c r="V109" s="872"/>
      <c r="W109" s="872"/>
      <c r="X109" s="872"/>
      <c r="Y109" s="872"/>
      <c r="Z109" s="873"/>
      <c r="AA109" s="871" t="s">
        <v>432</v>
      </c>
      <c r="AB109" s="872"/>
      <c r="AC109" s="872"/>
      <c r="AD109" s="872"/>
      <c r="AE109" s="873"/>
      <c r="AF109" s="871" t="s">
        <v>433</v>
      </c>
      <c r="AG109" s="872"/>
      <c r="AH109" s="872"/>
      <c r="AI109" s="872"/>
      <c r="AJ109" s="873"/>
      <c r="AK109" s="871" t="s">
        <v>305</v>
      </c>
      <c r="AL109" s="872"/>
      <c r="AM109" s="872"/>
      <c r="AN109" s="872"/>
      <c r="AO109" s="873"/>
      <c r="AP109" s="871" t="s">
        <v>434</v>
      </c>
      <c r="AQ109" s="872"/>
      <c r="AR109" s="872"/>
      <c r="AS109" s="872"/>
      <c r="AT109" s="874"/>
      <c r="AU109" s="891" t="s">
        <v>431</v>
      </c>
      <c r="AV109" s="872"/>
      <c r="AW109" s="872"/>
      <c r="AX109" s="872"/>
      <c r="AY109" s="872"/>
      <c r="AZ109" s="872"/>
      <c r="BA109" s="872"/>
      <c r="BB109" s="872"/>
      <c r="BC109" s="872"/>
      <c r="BD109" s="872"/>
      <c r="BE109" s="872"/>
      <c r="BF109" s="872"/>
      <c r="BG109" s="872"/>
      <c r="BH109" s="872"/>
      <c r="BI109" s="872"/>
      <c r="BJ109" s="872"/>
      <c r="BK109" s="872"/>
      <c r="BL109" s="872"/>
      <c r="BM109" s="872"/>
      <c r="BN109" s="872"/>
      <c r="BO109" s="872"/>
      <c r="BP109" s="873"/>
      <c r="BQ109" s="871" t="s">
        <v>432</v>
      </c>
      <c r="BR109" s="872"/>
      <c r="BS109" s="872"/>
      <c r="BT109" s="872"/>
      <c r="BU109" s="873"/>
      <c r="BV109" s="871" t="s">
        <v>433</v>
      </c>
      <c r="BW109" s="872"/>
      <c r="BX109" s="872"/>
      <c r="BY109" s="872"/>
      <c r="BZ109" s="873"/>
      <c r="CA109" s="871" t="s">
        <v>305</v>
      </c>
      <c r="CB109" s="872"/>
      <c r="CC109" s="872"/>
      <c r="CD109" s="872"/>
      <c r="CE109" s="873"/>
      <c r="CF109" s="892" t="s">
        <v>434</v>
      </c>
      <c r="CG109" s="892"/>
      <c r="CH109" s="892"/>
      <c r="CI109" s="892"/>
      <c r="CJ109" s="892"/>
      <c r="CK109" s="871" t="s">
        <v>435</v>
      </c>
      <c r="CL109" s="872"/>
      <c r="CM109" s="872"/>
      <c r="CN109" s="872"/>
      <c r="CO109" s="872"/>
      <c r="CP109" s="872"/>
      <c r="CQ109" s="872"/>
      <c r="CR109" s="872"/>
      <c r="CS109" s="872"/>
      <c r="CT109" s="872"/>
      <c r="CU109" s="872"/>
      <c r="CV109" s="872"/>
      <c r="CW109" s="872"/>
      <c r="CX109" s="872"/>
      <c r="CY109" s="872"/>
      <c r="CZ109" s="872"/>
      <c r="DA109" s="872"/>
      <c r="DB109" s="872"/>
      <c r="DC109" s="872"/>
      <c r="DD109" s="872"/>
      <c r="DE109" s="872"/>
      <c r="DF109" s="873"/>
      <c r="DG109" s="871" t="s">
        <v>432</v>
      </c>
      <c r="DH109" s="872"/>
      <c r="DI109" s="872"/>
      <c r="DJ109" s="872"/>
      <c r="DK109" s="873"/>
      <c r="DL109" s="871" t="s">
        <v>433</v>
      </c>
      <c r="DM109" s="872"/>
      <c r="DN109" s="872"/>
      <c r="DO109" s="872"/>
      <c r="DP109" s="873"/>
      <c r="DQ109" s="871" t="s">
        <v>305</v>
      </c>
      <c r="DR109" s="872"/>
      <c r="DS109" s="872"/>
      <c r="DT109" s="872"/>
      <c r="DU109" s="873"/>
      <c r="DV109" s="871" t="s">
        <v>434</v>
      </c>
      <c r="DW109" s="872"/>
      <c r="DX109" s="872"/>
      <c r="DY109" s="872"/>
      <c r="DZ109" s="874"/>
    </row>
    <row r="110" spans="1:131" s="231" customFormat="1" ht="26.25" customHeight="1" x14ac:dyDescent="0.2">
      <c r="A110" s="875" t="s">
        <v>436</v>
      </c>
      <c r="B110" s="876"/>
      <c r="C110" s="876"/>
      <c r="D110" s="876"/>
      <c r="E110" s="876"/>
      <c r="F110" s="876"/>
      <c r="G110" s="876"/>
      <c r="H110" s="876"/>
      <c r="I110" s="876"/>
      <c r="J110" s="876"/>
      <c r="K110" s="876"/>
      <c r="L110" s="876"/>
      <c r="M110" s="876"/>
      <c r="N110" s="876"/>
      <c r="O110" s="876"/>
      <c r="P110" s="876"/>
      <c r="Q110" s="876"/>
      <c r="R110" s="876"/>
      <c r="S110" s="876"/>
      <c r="T110" s="876"/>
      <c r="U110" s="876"/>
      <c r="V110" s="876"/>
      <c r="W110" s="876"/>
      <c r="X110" s="876"/>
      <c r="Y110" s="876"/>
      <c r="Z110" s="877"/>
      <c r="AA110" s="878">
        <v>348797</v>
      </c>
      <c r="AB110" s="879"/>
      <c r="AC110" s="879"/>
      <c r="AD110" s="879"/>
      <c r="AE110" s="880"/>
      <c r="AF110" s="881">
        <v>291118</v>
      </c>
      <c r="AG110" s="879"/>
      <c r="AH110" s="879"/>
      <c r="AI110" s="879"/>
      <c r="AJ110" s="880"/>
      <c r="AK110" s="881">
        <v>223115</v>
      </c>
      <c r="AL110" s="879"/>
      <c r="AM110" s="879"/>
      <c r="AN110" s="879"/>
      <c r="AO110" s="880"/>
      <c r="AP110" s="882">
        <v>13.1</v>
      </c>
      <c r="AQ110" s="883"/>
      <c r="AR110" s="883"/>
      <c r="AS110" s="883"/>
      <c r="AT110" s="884"/>
      <c r="AU110" s="885" t="s">
        <v>72</v>
      </c>
      <c r="AV110" s="886"/>
      <c r="AW110" s="886"/>
      <c r="AX110" s="886"/>
      <c r="AY110" s="886"/>
      <c r="AZ110" s="908" t="s">
        <v>437</v>
      </c>
      <c r="BA110" s="876"/>
      <c r="BB110" s="876"/>
      <c r="BC110" s="876"/>
      <c r="BD110" s="876"/>
      <c r="BE110" s="876"/>
      <c r="BF110" s="876"/>
      <c r="BG110" s="876"/>
      <c r="BH110" s="876"/>
      <c r="BI110" s="876"/>
      <c r="BJ110" s="876"/>
      <c r="BK110" s="876"/>
      <c r="BL110" s="876"/>
      <c r="BM110" s="876"/>
      <c r="BN110" s="876"/>
      <c r="BO110" s="876"/>
      <c r="BP110" s="877"/>
      <c r="BQ110" s="909">
        <v>2236698</v>
      </c>
      <c r="BR110" s="910"/>
      <c r="BS110" s="910"/>
      <c r="BT110" s="910"/>
      <c r="BU110" s="910"/>
      <c r="BV110" s="910">
        <v>2253501</v>
      </c>
      <c r="BW110" s="910"/>
      <c r="BX110" s="910"/>
      <c r="BY110" s="910"/>
      <c r="BZ110" s="910"/>
      <c r="CA110" s="910">
        <v>2538440</v>
      </c>
      <c r="CB110" s="910"/>
      <c r="CC110" s="910"/>
      <c r="CD110" s="910"/>
      <c r="CE110" s="910"/>
      <c r="CF110" s="923">
        <v>149.1</v>
      </c>
      <c r="CG110" s="924"/>
      <c r="CH110" s="924"/>
      <c r="CI110" s="924"/>
      <c r="CJ110" s="924"/>
      <c r="CK110" s="925" t="s">
        <v>438</v>
      </c>
      <c r="CL110" s="926"/>
      <c r="CM110" s="908" t="s">
        <v>439</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909" t="s">
        <v>440</v>
      </c>
      <c r="DH110" s="910"/>
      <c r="DI110" s="910"/>
      <c r="DJ110" s="910"/>
      <c r="DK110" s="910"/>
      <c r="DL110" s="910" t="s">
        <v>178</v>
      </c>
      <c r="DM110" s="910"/>
      <c r="DN110" s="910"/>
      <c r="DO110" s="910"/>
      <c r="DP110" s="910"/>
      <c r="DQ110" s="910" t="s">
        <v>441</v>
      </c>
      <c r="DR110" s="910"/>
      <c r="DS110" s="910"/>
      <c r="DT110" s="910"/>
      <c r="DU110" s="910"/>
      <c r="DV110" s="911" t="s">
        <v>441</v>
      </c>
      <c r="DW110" s="911"/>
      <c r="DX110" s="911"/>
      <c r="DY110" s="911"/>
      <c r="DZ110" s="912"/>
    </row>
    <row r="111" spans="1:131" s="231" customFormat="1" ht="26.25" customHeight="1" x14ac:dyDescent="0.2">
      <c r="A111" s="913" t="s">
        <v>442</v>
      </c>
      <c r="B111" s="914"/>
      <c r="C111" s="914"/>
      <c r="D111" s="914"/>
      <c r="E111" s="914"/>
      <c r="F111" s="914"/>
      <c r="G111" s="914"/>
      <c r="H111" s="914"/>
      <c r="I111" s="914"/>
      <c r="J111" s="914"/>
      <c r="K111" s="914"/>
      <c r="L111" s="914"/>
      <c r="M111" s="914"/>
      <c r="N111" s="914"/>
      <c r="O111" s="914"/>
      <c r="P111" s="914"/>
      <c r="Q111" s="914"/>
      <c r="R111" s="914"/>
      <c r="S111" s="914"/>
      <c r="T111" s="914"/>
      <c r="U111" s="914"/>
      <c r="V111" s="914"/>
      <c r="W111" s="914"/>
      <c r="X111" s="914"/>
      <c r="Y111" s="914"/>
      <c r="Z111" s="915"/>
      <c r="AA111" s="916" t="s">
        <v>178</v>
      </c>
      <c r="AB111" s="917"/>
      <c r="AC111" s="917"/>
      <c r="AD111" s="917"/>
      <c r="AE111" s="918"/>
      <c r="AF111" s="919" t="s">
        <v>443</v>
      </c>
      <c r="AG111" s="917"/>
      <c r="AH111" s="917"/>
      <c r="AI111" s="917"/>
      <c r="AJ111" s="918"/>
      <c r="AK111" s="919" t="s">
        <v>178</v>
      </c>
      <c r="AL111" s="917"/>
      <c r="AM111" s="917"/>
      <c r="AN111" s="917"/>
      <c r="AO111" s="918"/>
      <c r="AP111" s="920" t="s">
        <v>178</v>
      </c>
      <c r="AQ111" s="921"/>
      <c r="AR111" s="921"/>
      <c r="AS111" s="921"/>
      <c r="AT111" s="922"/>
      <c r="AU111" s="887"/>
      <c r="AV111" s="888"/>
      <c r="AW111" s="888"/>
      <c r="AX111" s="888"/>
      <c r="AY111" s="888"/>
      <c r="AZ111" s="901" t="s">
        <v>444</v>
      </c>
      <c r="BA111" s="902"/>
      <c r="BB111" s="902"/>
      <c r="BC111" s="902"/>
      <c r="BD111" s="902"/>
      <c r="BE111" s="902"/>
      <c r="BF111" s="902"/>
      <c r="BG111" s="902"/>
      <c r="BH111" s="902"/>
      <c r="BI111" s="902"/>
      <c r="BJ111" s="902"/>
      <c r="BK111" s="902"/>
      <c r="BL111" s="902"/>
      <c r="BM111" s="902"/>
      <c r="BN111" s="902"/>
      <c r="BO111" s="902"/>
      <c r="BP111" s="903"/>
      <c r="BQ111" s="904" t="s">
        <v>178</v>
      </c>
      <c r="BR111" s="905"/>
      <c r="BS111" s="905"/>
      <c r="BT111" s="905"/>
      <c r="BU111" s="905"/>
      <c r="BV111" s="905" t="s">
        <v>178</v>
      </c>
      <c r="BW111" s="905"/>
      <c r="BX111" s="905"/>
      <c r="BY111" s="905"/>
      <c r="BZ111" s="905"/>
      <c r="CA111" s="905" t="s">
        <v>178</v>
      </c>
      <c r="CB111" s="905"/>
      <c r="CC111" s="905"/>
      <c r="CD111" s="905"/>
      <c r="CE111" s="905"/>
      <c r="CF111" s="899" t="s">
        <v>178</v>
      </c>
      <c r="CG111" s="900"/>
      <c r="CH111" s="900"/>
      <c r="CI111" s="900"/>
      <c r="CJ111" s="900"/>
      <c r="CK111" s="927"/>
      <c r="CL111" s="928"/>
      <c r="CM111" s="901" t="s">
        <v>445</v>
      </c>
      <c r="CN111" s="902"/>
      <c r="CO111" s="902"/>
      <c r="CP111" s="902"/>
      <c r="CQ111" s="902"/>
      <c r="CR111" s="902"/>
      <c r="CS111" s="902"/>
      <c r="CT111" s="902"/>
      <c r="CU111" s="902"/>
      <c r="CV111" s="902"/>
      <c r="CW111" s="902"/>
      <c r="CX111" s="902"/>
      <c r="CY111" s="902"/>
      <c r="CZ111" s="902"/>
      <c r="DA111" s="902"/>
      <c r="DB111" s="902"/>
      <c r="DC111" s="902"/>
      <c r="DD111" s="902"/>
      <c r="DE111" s="902"/>
      <c r="DF111" s="903"/>
      <c r="DG111" s="904" t="s">
        <v>178</v>
      </c>
      <c r="DH111" s="905"/>
      <c r="DI111" s="905"/>
      <c r="DJ111" s="905"/>
      <c r="DK111" s="905"/>
      <c r="DL111" s="905" t="s">
        <v>446</v>
      </c>
      <c r="DM111" s="905"/>
      <c r="DN111" s="905"/>
      <c r="DO111" s="905"/>
      <c r="DP111" s="905"/>
      <c r="DQ111" s="905" t="s">
        <v>440</v>
      </c>
      <c r="DR111" s="905"/>
      <c r="DS111" s="905"/>
      <c r="DT111" s="905"/>
      <c r="DU111" s="905"/>
      <c r="DV111" s="906" t="s">
        <v>441</v>
      </c>
      <c r="DW111" s="906"/>
      <c r="DX111" s="906"/>
      <c r="DY111" s="906"/>
      <c r="DZ111" s="907"/>
    </row>
    <row r="112" spans="1:131" s="231" customFormat="1" ht="26.25" customHeight="1" x14ac:dyDescent="0.2">
      <c r="A112" s="931" t="s">
        <v>447</v>
      </c>
      <c r="B112" s="932"/>
      <c r="C112" s="902" t="s">
        <v>448</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37" t="s">
        <v>441</v>
      </c>
      <c r="AB112" s="938"/>
      <c r="AC112" s="938"/>
      <c r="AD112" s="938"/>
      <c r="AE112" s="939"/>
      <c r="AF112" s="940" t="s">
        <v>178</v>
      </c>
      <c r="AG112" s="938"/>
      <c r="AH112" s="938"/>
      <c r="AI112" s="938"/>
      <c r="AJ112" s="939"/>
      <c r="AK112" s="940" t="s">
        <v>441</v>
      </c>
      <c r="AL112" s="938"/>
      <c r="AM112" s="938"/>
      <c r="AN112" s="938"/>
      <c r="AO112" s="939"/>
      <c r="AP112" s="941" t="s">
        <v>178</v>
      </c>
      <c r="AQ112" s="942"/>
      <c r="AR112" s="942"/>
      <c r="AS112" s="942"/>
      <c r="AT112" s="943"/>
      <c r="AU112" s="887"/>
      <c r="AV112" s="888"/>
      <c r="AW112" s="888"/>
      <c r="AX112" s="888"/>
      <c r="AY112" s="888"/>
      <c r="AZ112" s="901" t="s">
        <v>449</v>
      </c>
      <c r="BA112" s="902"/>
      <c r="BB112" s="902"/>
      <c r="BC112" s="902"/>
      <c r="BD112" s="902"/>
      <c r="BE112" s="902"/>
      <c r="BF112" s="902"/>
      <c r="BG112" s="902"/>
      <c r="BH112" s="902"/>
      <c r="BI112" s="902"/>
      <c r="BJ112" s="902"/>
      <c r="BK112" s="902"/>
      <c r="BL112" s="902"/>
      <c r="BM112" s="902"/>
      <c r="BN112" s="902"/>
      <c r="BO112" s="902"/>
      <c r="BP112" s="903"/>
      <c r="BQ112" s="904">
        <v>995371</v>
      </c>
      <c r="BR112" s="905"/>
      <c r="BS112" s="905"/>
      <c r="BT112" s="905"/>
      <c r="BU112" s="905"/>
      <c r="BV112" s="905">
        <v>1037100</v>
      </c>
      <c r="BW112" s="905"/>
      <c r="BX112" s="905"/>
      <c r="BY112" s="905"/>
      <c r="BZ112" s="905"/>
      <c r="CA112" s="905">
        <v>1006370</v>
      </c>
      <c r="CB112" s="905"/>
      <c r="CC112" s="905"/>
      <c r="CD112" s="905"/>
      <c r="CE112" s="905"/>
      <c r="CF112" s="899">
        <v>59.1</v>
      </c>
      <c r="CG112" s="900"/>
      <c r="CH112" s="900"/>
      <c r="CI112" s="900"/>
      <c r="CJ112" s="900"/>
      <c r="CK112" s="927"/>
      <c r="CL112" s="928"/>
      <c r="CM112" s="901" t="s">
        <v>450</v>
      </c>
      <c r="CN112" s="902"/>
      <c r="CO112" s="902"/>
      <c r="CP112" s="902"/>
      <c r="CQ112" s="902"/>
      <c r="CR112" s="902"/>
      <c r="CS112" s="902"/>
      <c r="CT112" s="902"/>
      <c r="CU112" s="902"/>
      <c r="CV112" s="902"/>
      <c r="CW112" s="902"/>
      <c r="CX112" s="902"/>
      <c r="CY112" s="902"/>
      <c r="CZ112" s="902"/>
      <c r="DA112" s="902"/>
      <c r="DB112" s="902"/>
      <c r="DC112" s="902"/>
      <c r="DD112" s="902"/>
      <c r="DE112" s="902"/>
      <c r="DF112" s="903"/>
      <c r="DG112" s="904" t="s">
        <v>178</v>
      </c>
      <c r="DH112" s="905"/>
      <c r="DI112" s="905"/>
      <c r="DJ112" s="905"/>
      <c r="DK112" s="905"/>
      <c r="DL112" s="905" t="s">
        <v>178</v>
      </c>
      <c r="DM112" s="905"/>
      <c r="DN112" s="905"/>
      <c r="DO112" s="905"/>
      <c r="DP112" s="905"/>
      <c r="DQ112" s="905" t="s">
        <v>440</v>
      </c>
      <c r="DR112" s="905"/>
      <c r="DS112" s="905"/>
      <c r="DT112" s="905"/>
      <c r="DU112" s="905"/>
      <c r="DV112" s="906" t="s">
        <v>440</v>
      </c>
      <c r="DW112" s="906"/>
      <c r="DX112" s="906"/>
      <c r="DY112" s="906"/>
      <c r="DZ112" s="907"/>
    </row>
    <row r="113" spans="1:130" s="231" customFormat="1" ht="26.25" customHeight="1" x14ac:dyDescent="0.2">
      <c r="A113" s="933"/>
      <c r="B113" s="934"/>
      <c r="C113" s="902" t="s">
        <v>451</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16">
        <v>56229</v>
      </c>
      <c r="AB113" s="917"/>
      <c r="AC113" s="917"/>
      <c r="AD113" s="917"/>
      <c r="AE113" s="918"/>
      <c r="AF113" s="919">
        <v>62827</v>
      </c>
      <c r="AG113" s="917"/>
      <c r="AH113" s="917"/>
      <c r="AI113" s="917"/>
      <c r="AJ113" s="918"/>
      <c r="AK113" s="919">
        <v>68816</v>
      </c>
      <c r="AL113" s="917"/>
      <c r="AM113" s="917"/>
      <c r="AN113" s="917"/>
      <c r="AO113" s="918"/>
      <c r="AP113" s="920">
        <v>4</v>
      </c>
      <c r="AQ113" s="921"/>
      <c r="AR113" s="921"/>
      <c r="AS113" s="921"/>
      <c r="AT113" s="922"/>
      <c r="AU113" s="887"/>
      <c r="AV113" s="888"/>
      <c r="AW113" s="888"/>
      <c r="AX113" s="888"/>
      <c r="AY113" s="888"/>
      <c r="AZ113" s="901" t="s">
        <v>452</v>
      </c>
      <c r="BA113" s="902"/>
      <c r="BB113" s="902"/>
      <c r="BC113" s="902"/>
      <c r="BD113" s="902"/>
      <c r="BE113" s="902"/>
      <c r="BF113" s="902"/>
      <c r="BG113" s="902"/>
      <c r="BH113" s="902"/>
      <c r="BI113" s="902"/>
      <c r="BJ113" s="902"/>
      <c r="BK113" s="902"/>
      <c r="BL113" s="902"/>
      <c r="BM113" s="902"/>
      <c r="BN113" s="902"/>
      <c r="BO113" s="902"/>
      <c r="BP113" s="903"/>
      <c r="BQ113" s="904" t="s">
        <v>441</v>
      </c>
      <c r="BR113" s="905"/>
      <c r="BS113" s="905"/>
      <c r="BT113" s="905"/>
      <c r="BU113" s="905"/>
      <c r="BV113" s="905" t="s">
        <v>446</v>
      </c>
      <c r="BW113" s="905"/>
      <c r="BX113" s="905"/>
      <c r="BY113" s="905"/>
      <c r="BZ113" s="905"/>
      <c r="CA113" s="905" t="s">
        <v>178</v>
      </c>
      <c r="CB113" s="905"/>
      <c r="CC113" s="905"/>
      <c r="CD113" s="905"/>
      <c r="CE113" s="905"/>
      <c r="CF113" s="899" t="s">
        <v>178</v>
      </c>
      <c r="CG113" s="900"/>
      <c r="CH113" s="900"/>
      <c r="CI113" s="900"/>
      <c r="CJ113" s="900"/>
      <c r="CK113" s="927"/>
      <c r="CL113" s="928"/>
      <c r="CM113" s="901" t="s">
        <v>453</v>
      </c>
      <c r="CN113" s="902"/>
      <c r="CO113" s="902"/>
      <c r="CP113" s="902"/>
      <c r="CQ113" s="902"/>
      <c r="CR113" s="902"/>
      <c r="CS113" s="902"/>
      <c r="CT113" s="902"/>
      <c r="CU113" s="902"/>
      <c r="CV113" s="902"/>
      <c r="CW113" s="902"/>
      <c r="CX113" s="902"/>
      <c r="CY113" s="902"/>
      <c r="CZ113" s="902"/>
      <c r="DA113" s="902"/>
      <c r="DB113" s="902"/>
      <c r="DC113" s="902"/>
      <c r="DD113" s="902"/>
      <c r="DE113" s="902"/>
      <c r="DF113" s="903"/>
      <c r="DG113" s="937" t="s">
        <v>178</v>
      </c>
      <c r="DH113" s="938"/>
      <c r="DI113" s="938"/>
      <c r="DJ113" s="938"/>
      <c r="DK113" s="939"/>
      <c r="DL113" s="940" t="s">
        <v>441</v>
      </c>
      <c r="DM113" s="938"/>
      <c r="DN113" s="938"/>
      <c r="DO113" s="938"/>
      <c r="DP113" s="939"/>
      <c r="DQ113" s="940" t="s">
        <v>178</v>
      </c>
      <c r="DR113" s="938"/>
      <c r="DS113" s="938"/>
      <c r="DT113" s="938"/>
      <c r="DU113" s="939"/>
      <c r="DV113" s="941" t="s">
        <v>441</v>
      </c>
      <c r="DW113" s="942"/>
      <c r="DX113" s="942"/>
      <c r="DY113" s="942"/>
      <c r="DZ113" s="943"/>
    </row>
    <row r="114" spans="1:130" s="231" customFormat="1" ht="26.25" customHeight="1" x14ac:dyDescent="0.2">
      <c r="A114" s="933"/>
      <c r="B114" s="934"/>
      <c r="C114" s="902" t="s">
        <v>454</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37" t="s">
        <v>178</v>
      </c>
      <c r="AB114" s="938"/>
      <c r="AC114" s="938"/>
      <c r="AD114" s="938"/>
      <c r="AE114" s="939"/>
      <c r="AF114" s="940" t="s">
        <v>441</v>
      </c>
      <c r="AG114" s="938"/>
      <c r="AH114" s="938"/>
      <c r="AI114" s="938"/>
      <c r="AJ114" s="939"/>
      <c r="AK114" s="940" t="s">
        <v>178</v>
      </c>
      <c r="AL114" s="938"/>
      <c r="AM114" s="938"/>
      <c r="AN114" s="938"/>
      <c r="AO114" s="939"/>
      <c r="AP114" s="941" t="s">
        <v>441</v>
      </c>
      <c r="AQ114" s="942"/>
      <c r="AR114" s="942"/>
      <c r="AS114" s="942"/>
      <c r="AT114" s="943"/>
      <c r="AU114" s="887"/>
      <c r="AV114" s="888"/>
      <c r="AW114" s="888"/>
      <c r="AX114" s="888"/>
      <c r="AY114" s="888"/>
      <c r="AZ114" s="901" t="s">
        <v>455</v>
      </c>
      <c r="BA114" s="902"/>
      <c r="BB114" s="902"/>
      <c r="BC114" s="902"/>
      <c r="BD114" s="902"/>
      <c r="BE114" s="902"/>
      <c r="BF114" s="902"/>
      <c r="BG114" s="902"/>
      <c r="BH114" s="902"/>
      <c r="BI114" s="902"/>
      <c r="BJ114" s="902"/>
      <c r="BK114" s="902"/>
      <c r="BL114" s="902"/>
      <c r="BM114" s="902"/>
      <c r="BN114" s="902"/>
      <c r="BO114" s="902"/>
      <c r="BP114" s="903"/>
      <c r="BQ114" s="904" t="s">
        <v>441</v>
      </c>
      <c r="BR114" s="905"/>
      <c r="BS114" s="905"/>
      <c r="BT114" s="905"/>
      <c r="BU114" s="905"/>
      <c r="BV114" s="905" t="s">
        <v>441</v>
      </c>
      <c r="BW114" s="905"/>
      <c r="BX114" s="905"/>
      <c r="BY114" s="905"/>
      <c r="BZ114" s="905"/>
      <c r="CA114" s="905" t="s">
        <v>178</v>
      </c>
      <c r="CB114" s="905"/>
      <c r="CC114" s="905"/>
      <c r="CD114" s="905"/>
      <c r="CE114" s="905"/>
      <c r="CF114" s="899" t="s">
        <v>178</v>
      </c>
      <c r="CG114" s="900"/>
      <c r="CH114" s="900"/>
      <c r="CI114" s="900"/>
      <c r="CJ114" s="900"/>
      <c r="CK114" s="927"/>
      <c r="CL114" s="928"/>
      <c r="CM114" s="901" t="s">
        <v>456</v>
      </c>
      <c r="CN114" s="902"/>
      <c r="CO114" s="902"/>
      <c r="CP114" s="902"/>
      <c r="CQ114" s="902"/>
      <c r="CR114" s="902"/>
      <c r="CS114" s="902"/>
      <c r="CT114" s="902"/>
      <c r="CU114" s="902"/>
      <c r="CV114" s="902"/>
      <c r="CW114" s="902"/>
      <c r="CX114" s="902"/>
      <c r="CY114" s="902"/>
      <c r="CZ114" s="902"/>
      <c r="DA114" s="902"/>
      <c r="DB114" s="902"/>
      <c r="DC114" s="902"/>
      <c r="DD114" s="902"/>
      <c r="DE114" s="902"/>
      <c r="DF114" s="903"/>
      <c r="DG114" s="937" t="s">
        <v>178</v>
      </c>
      <c r="DH114" s="938"/>
      <c r="DI114" s="938"/>
      <c r="DJ114" s="938"/>
      <c r="DK114" s="939"/>
      <c r="DL114" s="940" t="s">
        <v>178</v>
      </c>
      <c r="DM114" s="938"/>
      <c r="DN114" s="938"/>
      <c r="DO114" s="938"/>
      <c r="DP114" s="939"/>
      <c r="DQ114" s="940" t="s">
        <v>178</v>
      </c>
      <c r="DR114" s="938"/>
      <c r="DS114" s="938"/>
      <c r="DT114" s="938"/>
      <c r="DU114" s="939"/>
      <c r="DV114" s="941" t="s">
        <v>178</v>
      </c>
      <c r="DW114" s="942"/>
      <c r="DX114" s="942"/>
      <c r="DY114" s="942"/>
      <c r="DZ114" s="943"/>
    </row>
    <row r="115" spans="1:130" s="231" customFormat="1" ht="26.25" customHeight="1" x14ac:dyDescent="0.2">
      <c r="A115" s="933"/>
      <c r="B115" s="934"/>
      <c r="C115" s="902" t="s">
        <v>457</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16" t="s">
        <v>440</v>
      </c>
      <c r="AB115" s="917"/>
      <c r="AC115" s="917"/>
      <c r="AD115" s="917"/>
      <c r="AE115" s="918"/>
      <c r="AF115" s="919" t="s">
        <v>178</v>
      </c>
      <c r="AG115" s="917"/>
      <c r="AH115" s="917"/>
      <c r="AI115" s="917"/>
      <c r="AJ115" s="918"/>
      <c r="AK115" s="919" t="s">
        <v>441</v>
      </c>
      <c r="AL115" s="917"/>
      <c r="AM115" s="917"/>
      <c r="AN115" s="917"/>
      <c r="AO115" s="918"/>
      <c r="AP115" s="920" t="s">
        <v>440</v>
      </c>
      <c r="AQ115" s="921"/>
      <c r="AR115" s="921"/>
      <c r="AS115" s="921"/>
      <c r="AT115" s="922"/>
      <c r="AU115" s="887"/>
      <c r="AV115" s="888"/>
      <c r="AW115" s="888"/>
      <c r="AX115" s="888"/>
      <c r="AY115" s="888"/>
      <c r="AZ115" s="901" t="s">
        <v>458</v>
      </c>
      <c r="BA115" s="902"/>
      <c r="BB115" s="902"/>
      <c r="BC115" s="902"/>
      <c r="BD115" s="902"/>
      <c r="BE115" s="902"/>
      <c r="BF115" s="902"/>
      <c r="BG115" s="902"/>
      <c r="BH115" s="902"/>
      <c r="BI115" s="902"/>
      <c r="BJ115" s="902"/>
      <c r="BK115" s="902"/>
      <c r="BL115" s="902"/>
      <c r="BM115" s="902"/>
      <c r="BN115" s="902"/>
      <c r="BO115" s="902"/>
      <c r="BP115" s="903"/>
      <c r="BQ115" s="904" t="s">
        <v>446</v>
      </c>
      <c r="BR115" s="905"/>
      <c r="BS115" s="905"/>
      <c r="BT115" s="905"/>
      <c r="BU115" s="905"/>
      <c r="BV115" s="905" t="s">
        <v>441</v>
      </c>
      <c r="BW115" s="905"/>
      <c r="BX115" s="905"/>
      <c r="BY115" s="905"/>
      <c r="BZ115" s="905"/>
      <c r="CA115" s="905" t="s">
        <v>178</v>
      </c>
      <c r="CB115" s="905"/>
      <c r="CC115" s="905"/>
      <c r="CD115" s="905"/>
      <c r="CE115" s="905"/>
      <c r="CF115" s="899" t="s">
        <v>178</v>
      </c>
      <c r="CG115" s="900"/>
      <c r="CH115" s="900"/>
      <c r="CI115" s="900"/>
      <c r="CJ115" s="900"/>
      <c r="CK115" s="927"/>
      <c r="CL115" s="928"/>
      <c r="CM115" s="901" t="s">
        <v>459</v>
      </c>
      <c r="CN115" s="902"/>
      <c r="CO115" s="902"/>
      <c r="CP115" s="902"/>
      <c r="CQ115" s="902"/>
      <c r="CR115" s="902"/>
      <c r="CS115" s="902"/>
      <c r="CT115" s="902"/>
      <c r="CU115" s="902"/>
      <c r="CV115" s="902"/>
      <c r="CW115" s="902"/>
      <c r="CX115" s="902"/>
      <c r="CY115" s="902"/>
      <c r="CZ115" s="902"/>
      <c r="DA115" s="902"/>
      <c r="DB115" s="902"/>
      <c r="DC115" s="902"/>
      <c r="DD115" s="902"/>
      <c r="DE115" s="902"/>
      <c r="DF115" s="903"/>
      <c r="DG115" s="937" t="s">
        <v>178</v>
      </c>
      <c r="DH115" s="938"/>
      <c r="DI115" s="938"/>
      <c r="DJ115" s="938"/>
      <c r="DK115" s="939"/>
      <c r="DL115" s="940" t="s">
        <v>178</v>
      </c>
      <c r="DM115" s="938"/>
      <c r="DN115" s="938"/>
      <c r="DO115" s="938"/>
      <c r="DP115" s="939"/>
      <c r="DQ115" s="940" t="s">
        <v>440</v>
      </c>
      <c r="DR115" s="938"/>
      <c r="DS115" s="938"/>
      <c r="DT115" s="938"/>
      <c r="DU115" s="939"/>
      <c r="DV115" s="941" t="s">
        <v>441</v>
      </c>
      <c r="DW115" s="942"/>
      <c r="DX115" s="942"/>
      <c r="DY115" s="942"/>
      <c r="DZ115" s="943"/>
    </row>
    <row r="116" spans="1:130" s="231" customFormat="1" ht="26.25" customHeight="1" x14ac:dyDescent="0.2">
      <c r="A116" s="935"/>
      <c r="B116" s="936"/>
      <c r="C116" s="944" t="s">
        <v>460</v>
      </c>
      <c r="D116" s="944"/>
      <c r="E116" s="944"/>
      <c r="F116" s="944"/>
      <c r="G116" s="944"/>
      <c r="H116" s="944"/>
      <c r="I116" s="944"/>
      <c r="J116" s="944"/>
      <c r="K116" s="944"/>
      <c r="L116" s="944"/>
      <c r="M116" s="944"/>
      <c r="N116" s="944"/>
      <c r="O116" s="944"/>
      <c r="P116" s="944"/>
      <c r="Q116" s="944"/>
      <c r="R116" s="944"/>
      <c r="S116" s="944"/>
      <c r="T116" s="944"/>
      <c r="U116" s="944"/>
      <c r="V116" s="944"/>
      <c r="W116" s="944"/>
      <c r="X116" s="944"/>
      <c r="Y116" s="944"/>
      <c r="Z116" s="945"/>
      <c r="AA116" s="937" t="s">
        <v>446</v>
      </c>
      <c r="AB116" s="938"/>
      <c r="AC116" s="938"/>
      <c r="AD116" s="938"/>
      <c r="AE116" s="939"/>
      <c r="AF116" s="940" t="s">
        <v>440</v>
      </c>
      <c r="AG116" s="938"/>
      <c r="AH116" s="938"/>
      <c r="AI116" s="938"/>
      <c r="AJ116" s="939"/>
      <c r="AK116" s="940" t="s">
        <v>441</v>
      </c>
      <c r="AL116" s="938"/>
      <c r="AM116" s="938"/>
      <c r="AN116" s="938"/>
      <c r="AO116" s="939"/>
      <c r="AP116" s="941" t="s">
        <v>443</v>
      </c>
      <c r="AQ116" s="942"/>
      <c r="AR116" s="942"/>
      <c r="AS116" s="942"/>
      <c r="AT116" s="943"/>
      <c r="AU116" s="887"/>
      <c r="AV116" s="888"/>
      <c r="AW116" s="888"/>
      <c r="AX116" s="888"/>
      <c r="AY116" s="888"/>
      <c r="AZ116" s="946" t="s">
        <v>461</v>
      </c>
      <c r="BA116" s="947"/>
      <c r="BB116" s="947"/>
      <c r="BC116" s="947"/>
      <c r="BD116" s="947"/>
      <c r="BE116" s="947"/>
      <c r="BF116" s="947"/>
      <c r="BG116" s="947"/>
      <c r="BH116" s="947"/>
      <c r="BI116" s="947"/>
      <c r="BJ116" s="947"/>
      <c r="BK116" s="947"/>
      <c r="BL116" s="947"/>
      <c r="BM116" s="947"/>
      <c r="BN116" s="947"/>
      <c r="BO116" s="947"/>
      <c r="BP116" s="948"/>
      <c r="BQ116" s="904" t="s">
        <v>440</v>
      </c>
      <c r="BR116" s="905"/>
      <c r="BS116" s="905"/>
      <c r="BT116" s="905"/>
      <c r="BU116" s="905"/>
      <c r="BV116" s="905" t="s">
        <v>178</v>
      </c>
      <c r="BW116" s="905"/>
      <c r="BX116" s="905"/>
      <c r="BY116" s="905"/>
      <c r="BZ116" s="905"/>
      <c r="CA116" s="905" t="s">
        <v>441</v>
      </c>
      <c r="CB116" s="905"/>
      <c r="CC116" s="905"/>
      <c r="CD116" s="905"/>
      <c r="CE116" s="905"/>
      <c r="CF116" s="899" t="s">
        <v>440</v>
      </c>
      <c r="CG116" s="900"/>
      <c r="CH116" s="900"/>
      <c r="CI116" s="900"/>
      <c r="CJ116" s="900"/>
      <c r="CK116" s="927"/>
      <c r="CL116" s="928"/>
      <c r="CM116" s="901" t="s">
        <v>462</v>
      </c>
      <c r="CN116" s="902"/>
      <c r="CO116" s="902"/>
      <c r="CP116" s="902"/>
      <c r="CQ116" s="902"/>
      <c r="CR116" s="902"/>
      <c r="CS116" s="902"/>
      <c r="CT116" s="902"/>
      <c r="CU116" s="902"/>
      <c r="CV116" s="902"/>
      <c r="CW116" s="902"/>
      <c r="CX116" s="902"/>
      <c r="CY116" s="902"/>
      <c r="CZ116" s="902"/>
      <c r="DA116" s="902"/>
      <c r="DB116" s="902"/>
      <c r="DC116" s="902"/>
      <c r="DD116" s="902"/>
      <c r="DE116" s="902"/>
      <c r="DF116" s="903"/>
      <c r="DG116" s="937" t="s">
        <v>178</v>
      </c>
      <c r="DH116" s="938"/>
      <c r="DI116" s="938"/>
      <c r="DJ116" s="938"/>
      <c r="DK116" s="939"/>
      <c r="DL116" s="940" t="s">
        <v>441</v>
      </c>
      <c r="DM116" s="938"/>
      <c r="DN116" s="938"/>
      <c r="DO116" s="938"/>
      <c r="DP116" s="939"/>
      <c r="DQ116" s="940" t="s">
        <v>178</v>
      </c>
      <c r="DR116" s="938"/>
      <c r="DS116" s="938"/>
      <c r="DT116" s="938"/>
      <c r="DU116" s="939"/>
      <c r="DV116" s="941" t="s">
        <v>178</v>
      </c>
      <c r="DW116" s="942"/>
      <c r="DX116" s="942"/>
      <c r="DY116" s="942"/>
      <c r="DZ116" s="943"/>
    </row>
    <row r="117" spans="1:130" s="231" customFormat="1" ht="26.25" customHeight="1" x14ac:dyDescent="0.2">
      <c r="A117" s="891" t="s">
        <v>186</v>
      </c>
      <c r="B117" s="872"/>
      <c r="C117" s="872"/>
      <c r="D117" s="872"/>
      <c r="E117" s="872"/>
      <c r="F117" s="872"/>
      <c r="G117" s="872"/>
      <c r="H117" s="872"/>
      <c r="I117" s="872"/>
      <c r="J117" s="872"/>
      <c r="K117" s="872"/>
      <c r="L117" s="872"/>
      <c r="M117" s="872"/>
      <c r="N117" s="872"/>
      <c r="O117" s="872"/>
      <c r="P117" s="872"/>
      <c r="Q117" s="872"/>
      <c r="R117" s="872"/>
      <c r="S117" s="872"/>
      <c r="T117" s="872"/>
      <c r="U117" s="872"/>
      <c r="V117" s="872"/>
      <c r="W117" s="872"/>
      <c r="X117" s="872"/>
      <c r="Y117" s="953" t="s">
        <v>463</v>
      </c>
      <c r="Z117" s="873"/>
      <c r="AA117" s="954">
        <v>405026</v>
      </c>
      <c r="AB117" s="955"/>
      <c r="AC117" s="955"/>
      <c r="AD117" s="955"/>
      <c r="AE117" s="956"/>
      <c r="AF117" s="957">
        <v>353945</v>
      </c>
      <c r="AG117" s="955"/>
      <c r="AH117" s="955"/>
      <c r="AI117" s="955"/>
      <c r="AJ117" s="956"/>
      <c r="AK117" s="957">
        <v>291931</v>
      </c>
      <c r="AL117" s="955"/>
      <c r="AM117" s="955"/>
      <c r="AN117" s="955"/>
      <c r="AO117" s="956"/>
      <c r="AP117" s="958"/>
      <c r="AQ117" s="959"/>
      <c r="AR117" s="959"/>
      <c r="AS117" s="959"/>
      <c r="AT117" s="960"/>
      <c r="AU117" s="887"/>
      <c r="AV117" s="888"/>
      <c r="AW117" s="888"/>
      <c r="AX117" s="888"/>
      <c r="AY117" s="888"/>
      <c r="AZ117" s="946" t="s">
        <v>464</v>
      </c>
      <c r="BA117" s="947"/>
      <c r="BB117" s="947"/>
      <c r="BC117" s="947"/>
      <c r="BD117" s="947"/>
      <c r="BE117" s="947"/>
      <c r="BF117" s="947"/>
      <c r="BG117" s="947"/>
      <c r="BH117" s="947"/>
      <c r="BI117" s="947"/>
      <c r="BJ117" s="947"/>
      <c r="BK117" s="947"/>
      <c r="BL117" s="947"/>
      <c r="BM117" s="947"/>
      <c r="BN117" s="947"/>
      <c r="BO117" s="947"/>
      <c r="BP117" s="948"/>
      <c r="BQ117" s="904" t="s">
        <v>178</v>
      </c>
      <c r="BR117" s="905"/>
      <c r="BS117" s="905"/>
      <c r="BT117" s="905"/>
      <c r="BU117" s="905"/>
      <c r="BV117" s="905" t="s">
        <v>441</v>
      </c>
      <c r="BW117" s="905"/>
      <c r="BX117" s="905"/>
      <c r="BY117" s="905"/>
      <c r="BZ117" s="905"/>
      <c r="CA117" s="905" t="s">
        <v>178</v>
      </c>
      <c r="CB117" s="905"/>
      <c r="CC117" s="905"/>
      <c r="CD117" s="905"/>
      <c r="CE117" s="905"/>
      <c r="CF117" s="899" t="s">
        <v>443</v>
      </c>
      <c r="CG117" s="900"/>
      <c r="CH117" s="900"/>
      <c r="CI117" s="900"/>
      <c r="CJ117" s="900"/>
      <c r="CK117" s="927"/>
      <c r="CL117" s="928"/>
      <c r="CM117" s="901" t="s">
        <v>465</v>
      </c>
      <c r="CN117" s="902"/>
      <c r="CO117" s="902"/>
      <c r="CP117" s="902"/>
      <c r="CQ117" s="902"/>
      <c r="CR117" s="902"/>
      <c r="CS117" s="902"/>
      <c r="CT117" s="902"/>
      <c r="CU117" s="902"/>
      <c r="CV117" s="902"/>
      <c r="CW117" s="902"/>
      <c r="CX117" s="902"/>
      <c r="CY117" s="902"/>
      <c r="CZ117" s="902"/>
      <c r="DA117" s="902"/>
      <c r="DB117" s="902"/>
      <c r="DC117" s="902"/>
      <c r="DD117" s="902"/>
      <c r="DE117" s="902"/>
      <c r="DF117" s="903"/>
      <c r="DG117" s="937" t="s">
        <v>178</v>
      </c>
      <c r="DH117" s="938"/>
      <c r="DI117" s="938"/>
      <c r="DJ117" s="938"/>
      <c r="DK117" s="939"/>
      <c r="DL117" s="940" t="s">
        <v>178</v>
      </c>
      <c r="DM117" s="938"/>
      <c r="DN117" s="938"/>
      <c r="DO117" s="938"/>
      <c r="DP117" s="939"/>
      <c r="DQ117" s="940" t="s">
        <v>178</v>
      </c>
      <c r="DR117" s="938"/>
      <c r="DS117" s="938"/>
      <c r="DT117" s="938"/>
      <c r="DU117" s="939"/>
      <c r="DV117" s="941" t="s">
        <v>178</v>
      </c>
      <c r="DW117" s="942"/>
      <c r="DX117" s="942"/>
      <c r="DY117" s="942"/>
      <c r="DZ117" s="943"/>
    </row>
    <row r="118" spans="1:130" s="231" customFormat="1" ht="26.25" customHeight="1" x14ac:dyDescent="0.2">
      <c r="A118" s="891" t="s">
        <v>435</v>
      </c>
      <c r="B118" s="872"/>
      <c r="C118" s="872"/>
      <c r="D118" s="872"/>
      <c r="E118" s="872"/>
      <c r="F118" s="872"/>
      <c r="G118" s="872"/>
      <c r="H118" s="872"/>
      <c r="I118" s="872"/>
      <c r="J118" s="872"/>
      <c r="K118" s="872"/>
      <c r="L118" s="872"/>
      <c r="M118" s="872"/>
      <c r="N118" s="872"/>
      <c r="O118" s="872"/>
      <c r="P118" s="872"/>
      <c r="Q118" s="872"/>
      <c r="R118" s="872"/>
      <c r="S118" s="872"/>
      <c r="T118" s="872"/>
      <c r="U118" s="872"/>
      <c r="V118" s="872"/>
      <c r="W118" s="872"/>
      <c r="X118" s="872"/>
      <c r="Y118" s="872"/>
      <c r="Z118" s="873"/>
      <c r="AA118" s="871" t="s">
        <v>432</v>
      </c>
      <c r="AB118" s="872"/>
      <c r="AC118" s="872"/>
      <c r="AD118" s="872"/>
      <c r="AE118" s="873"/>
      <c r="AF118" s="871" t="s">
        <v>433</v>
      </c>
      <c r="AG118" s="872"/>
      <c r="AH118" s="872"/>
      <c r="AI118" s="872"/>
      <c r="AJ118" s="873"/>
      <c r="AK118" s="871" t="s">
        <v>305</v>
      </c>
      <c r="AL118" s="872"/>
      <c r="AM118" s="872"/>
      <c r="AN118" s="872"/>
      <c r="AO118" s="873"/>
      <c r="AP118" s="949" t="s">
        <v>434</v>
      </c>
      <c r="AQ118" s="950"/>
      <c r="AR118" s="950"/>
      <c r="AS118" s="950"/>
      <c r="AT118" s="951"/>
      <c r="AU118" s="887"/>
      <c r="AV118" s="888"/>
      <c r="AW118" s="888"/>
      <c r="AX118" s="888"/>
      <c r="AY118" s="888"/>
      <c r="AZ118" s="952" t="s">
        <v>466</v>
      </c>
      <c r="BA118" s="944"/>
      <c r="BB118" s="944"/>
      <c r="BC118" s="944"/>
      <c r="BD118" s="944"/>
      <c r="BE118" s="944"/>
      <c r="BF118" s="944"/>
      <c r="BG118" s="944"/>
      <c r="BH118" s="944"/>
      <c r="BI118" s="944"/>
      <c r="BJ118" s="944"/>
      <c r="BK118" s="944"/>
      <c r="BL118" s="944"/>
      <c r="BM118" s="944"/>
      <c r="BN118" s="944"/>
      <c r="BO118" s="944"/>
      <c r="BP118" s="945"/>
      <c r="BQ118" s="975" t="s">
        <v>178</v>
      </c>
      <c r="BR118" s="976"/>
      <c r="BS118" s="976"/>
      <c r="BT118" s="976"/>
      <c r="BU118" s="976"/>
      <c r="BV118" s="976" t="s">
        <v>178</v>
      </c>
      <c r="BW118" s="976"/>
      <c r="BX118" s="976"/>
      <c r="BY118" s="976"/>
      <c r="BZ118" s="976"/>
      <c r="CA118" s="976" t="s">
        <v>178</v>
      </c>
      <c r="CB118" s="976"/>
      <c r="CC118" s="976"/>
      <c r="CD118" s="976"/>
      <c r="CE118" s="976"/>
      <c r="CF118" s="899" t="s">
        <v>443</v>
      </c>
      <c r="CG118" s="900"/>
      <c r="CH118" s="900"/>
      <c r="CI118" s="900"/>
      <c r="CJ118" s="900"/>
      <c r="CK118" s="927"/>
      <c r="CL118" s="928"/>
      <c r="CM118" s="901" t="s">
        <v>467</v>
      </c>
      <c r="CN118" s="902"/>
      <c r="CO118" s="902"/>
      <c r="CP118" s="902"/>
      <c r="CQ118" s="902"/>
      <c r="CR118" s="902"/>
      <c r="CS118" s="902"/>
      <c r="CT118" s="902"/>
      <c r="CU118" s="902"/>
      <c r="CV118" s="902"/>
      <c r="CW118" s="902"/>
      <c r="CX118" s="902"/>
      <c r="CY118" s="902"/>
      <c r="CZ118" s="902"/>
      <c r="DA118" s="902"/>
      <c r="DB118" s="902"/>
      <c r="DC118" s="902"/>
      <c r="DD118" s="902"/>
      <c r="DE118" s="902"/>
      <c r="DF118" s="903"/>
      <c r="DG118" s="937" t="s">
        <v>446</v>
      </c>
      <c r="DH118" s="938"/>
      <c r="DI118" s="938"/>
      <c r="DJ118" s="938"/>
      <c r="DK118" s="939"/>
      <c r="DL118" s="940" t="s">
        <v>441</v>
      </c>
      <c r="DM118" s="938"/>
      <c r="DN118" s="938"/>
      <c r="DO118" s="938"/>
      <c r="DP118" s="939"/>
      <c r="DQ118" s="940" t="s">
        <v>443</v>
      </c>
      <c r="DR118" s="938"/>
      <c r="DS118" s="938"/>
      <c r="DT118" s="938"/>
      <c r="DU118" s="939"/>
      <c r="DV118" s="941" t="s">
        <v>441</v>
      </c>
      <c r="DW118" s="942"/>
      <c r="DX118" s="942"/>
      <c r="DY118" s="942"/>
      <c r="DZ118" s="943"/>
    </row>
    <row r="119" spans="1:130" s="231" customFormat="1" ht="26.25" customHeight="1" x14ac:dyDescent="0.2">
      <c r="A119" s="1033" t="s">
        <v>438</v>
      </c>
      <c r="B119" s="926"/>
      <c r="C119" s="908" t="s">
        <v>439</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78" t="s">
        <v>441</v>
      </c>
      <c r="AB119" s="879"/>
      <c r="AC119" s="879"/>
      <c r="AD119" s="879"/>
      <c r="AE119" s="880"/>
      <c r="AF119" s="881" t="s">
        <v>178</v>
      </c>
      <c r="AG119" s="879"/>
      <c r="AH119" s="879"/>
      <c r="AI119" s="879"/>
      <c r="AJ119" s="880"/>
      <c r="AK119" s="881" t="s">
        <v>446</v>
      </c>
      <c r="AL119" s="879"/>
      <c r="AM119" s="879"/>
      <c r="AN119" s="879"/>
      <c r="AO119" s="880"/>
      <c r="AP119" s="882" t="s">
        <v>443</v>
      </c>
      <c r="AQ119" s="883"/>
      <c r="AR119" s="883"/>
      <c r="AS119" s="883"/>
      <c r="AT119" s="884"/>
      <c r="AU119" s="889"/>
      <c r="AV119" s="890"/>
      <c r="AW119" s="890"/>
      <c r="AX119" s="890"/>
      <c r="AY119" s="890"/>
      <c r="AZ119" s="253" t="s">
        <v>186</v>
      </c>
      <c r="BA119" s="253"/>
      <c r="BB119" s="253"/>
      <c r="BC119" s="253"/>
      <c r="BD119" s="253"/>
      <c r="BE119" s="253"/>
      <c r="BF119" s="253"/>
      <c r="BG119" s="253"/>
      <c r="BH119" s="253"/>
      <c r="BI119" s="253"/>
      <c r="BJ119" s="253"/>
      <c r="BK119" s="253"/>
      <c r="BL119" s="253"/>
      <c r="BM119" s="253"/>
      <c r="BN119" s="253"/>
      <c r="BO119" s="953" t="s">
        <v>468</v>
      </c>
      <c r="BP119" s="981"/>
      <c r="BQ119" s="975">
        <v>3232069</v>
      </c>
      <c r="BR119" s="976"/>
      <c r="BS119" s="976"/>
      <c r="BT119" s="976"/>
      <c r="BU119" s="976"/>
      <c r="BV119" s="976">
        <v>3290601</v>
      </c>
      <c r="BW119" s="976"/>
      <c r="BX119" s="976"/>
      <c r="BY119" s="976"/>
      <c r="BZ119" s="976"/>
      <c r="CA119" s="976">
        <v>3544810</v>
      </c>
      <c r="CB119" s="976"/>
      <c r="CC119" s="976"/>
      <c r="CD119" s="976"/>
      <c r="CE119" s="976"/>
      <c r="CF119" s="977"/>
      <c r="CG119" s="978"/>
      <c r="CH119" s="978"/>
      <c r="CI119" s="978"/>
      <c r="CJ119" s="979"/>
      <c r="CK119" s="929"/>
      <c r="CL119" s="930"/>
      <c r="CM119" s="952" t="s">
        <v>469</v>
      </c>
      <c r="CN119" s="944"/>
      <c r="CO119" s="944"/>
      <c r="CP119" s="944"/>
      <c r="CQ119" s="944"/>
      <c r="CR119" s="944"/>
      <c r="CS119" s="944"/>
      <c r="CT119" s="944"/>
      <c r="CU119" s="944"/>
      <c r="CV119" s="944"/>
      <c r="CW119" s="944"/>
      <c r="CX119" s="944"/>
      <c r="CY119" s="944"/>
      <c r="CZ119" s="944"/>
      <c r="DA119" s="944"/>
      <c r="DB119" s="944"/>
      <c r="DC119" s="944"/>
      <c r="DD119" s="944"/>
      <c r="DE119" s="944"/>
      <c r="DF119" s="945"/>
      <c r="DG119" s="980" t="s">
        <v>178</v>
      </c>
      <c r="DH119" s="962"/>
      <c r="DI119" s="962"/>
      <c r="DJ119" s="962"/>
      <c r="DK119" s="963"/>
      <c r="DL119" s="961" t="s">
        <v>178</v>
      </c>
      <c r="DM119" s="962"/>
      <c r="DN119" s="962"/>
      <c r="DO119" s="962"/>
      <c r="DP119" s="963"/>
      <c r="DQ119" s="961" t="s">
        <v>446</v>
      </c>
      <c r="DR119" s="962"/>
      <c r="DS119" s="962"/>
      <c r="DT119" s="962"/>
      <c r="DU119" s="963"/>
      <c r="DV119" s="964" t="s">
        <v>178</v>
      </c>
      <c r="DW119" s="965"/>
      <c r="DX119" s="965"/>
      <c r="DY119" s="965"/>
      <c r="DZ119" s="966"/>
    </row>
    <row r="120" spans="1:130" s="231" customFormat="1" ht="26.25" customHeight="1" x14ac:dyDescent="0.2">
      <c r="A120" s="1034"/>
      <c r="B120" s="928"/>
      <c r="C120" s="901" t="s">
        <v>445</v>
      </c>
      <c r="D120" s="902"/>
      <c r="E120" s="902"/>
      <c r="F120" s="902"/>
      <c r="G120" s="902"/>
      <c r="H120" s="902"/>
      <c r="I120" s="902"/>
      <c r="J120" s="902"/>
      <c r="K120" s="902"/>
      <c r="L120" s="902"/>
      <c r="M120" s="902"/>
      <c r="N120" s="902"/>
      <c r="O120" s="902"/>
      <c r="P120" s="902"/>
      <c r="Q120" s="902"/>
      <c r="R120" s="902"/>
      <c r="S120" s="902"/>
      <c r="T120" s="902"/>
      <c r="U120" s="902"/>
      <c r="V120" s="902"/>
      <c r="W120" s="902"/>
      <c r="X120" s="902"/>
      <c r="Y120" s="902"/>
      <c r="Z120" s="903"/>
      <c r="AA120" s="937" t="s">
        <v>178</v>
      </c>
      <c r="AB120" s="938"/>
      <c r="AC120" s="938"/>
      <c r="AD120" s="938"/>
      <c r="AE120" s="939"/>
      <c r="AF120" s="940" t="s">
        <v>446</v>
      </c>
      <c r="AG120" s="938"/>
      <c r="AH120" s="938"/>
      <c r="AI120" s="938"/>
      <c r="AJ120" s="939"/>
      <c r="AK120" s="940" t="s">
        <v>446</v>
      </c>
      <c r="AL120" s="938"/>
      <c r="AM120" s="938"/>
      <c r="AN120" s="938"/>
      <c r="AO120" s="939"/>
      <c r="AP120" s="941" t="s">
        <v>446</v>
      </c>
      <c r="AQ120" s="942"/>
      <c r="AR120" s="942"/>
      <c r="AS120" s="942"/>
      <c r="AT120" s="943"/>
      <c r="AU120" s="967" t="s">
        <v>470</v>
      </c>
      <c r="AV120" s="968"/>
      <c r="AW120" s="968"/>
      <c r="AX120" s="968"/>
      <c r="AY120" s="969"/>
      <c r="AZ120" s="908" t="s">
        <v>471</v>
      </c>
      <c r="BA120" s="876"/>
      <c r="BB120" s="876"/>
      <c r="BC120" s="876"/>
      <c r="BD120" s="876"/>
      <c r="BE120" s="876"/>
      <c r="BF120" s="876"/>
      <c r="BG120" s="876"/>
      <c r="BH120" s="876"/>
      <c r="BI120" s="876"/>
      <c r="BJ120" s="876"/>
      <c r="BK120" s="876"/>
      <c r="BL120" s="876"/>
      <c r="BM120" s="876"/>
      <c r="BN120" s="876"/>
      <c r="BO120" s="876"/>
      <c r="BP120" s="877"/>
      <c r="BQ120" s="909">
        <v>2438547</v>
      </c>
      <c r="BR120" s="910"/>
      <c r="BS120" s="910"/>
      <c r="BT120" s="910"/>
      <c r="BU120" s="910"/>
      <c r="BV120" s="910">
        <v>2547661</v>
      </c>
      <c r="BW120" s="910"/>
      <c r="BX120" s="910"/>
      <c r="BY120" s="910"/>
      <c r="BZ120" s="910"/>
      <c r="CA120" s="910">
        <v>2670444</v>
      </c>
      <c r="CB120" s="910"/>
      <c r="CC120" s="910"/>
      <c r="CD120" s="910"/>
      <c r="CE120" s="910"/>
      <c r="CF120" s="923">
        <v>156.9</v>
      </c>
      <c r="CG120" s="924"/>
      <c r="CH120" s="924"/>
      <c r="CI120" s="924"/>
      <c r="CJ120" s="924"/>
      <c r="CK120" s="982" t="s">
        <v>472</v>
      </c>
      <c r="CL120" s="983"/>
      <c r="CM120" s="983"/>
      <c r="CN120" s="983"/>
      <c r="CO120" s="984"/>
      <c r="CP120" s="990" t="s">
        <v>410</v>
      </c>
      <c r="CQ120" s="991"/>
      <c r="CR120" s="991"/>
      <c r="CS120" s="991"/>
      <c r="CT120" s="991"/>
      <c r="CU120" s="991"/>
      <c r="CV120" s="991"/>
      <c r="CW120" s="991"/>
      <c r="CX120" s="991"/>
      <c r="CY120" s="991"/>
      <c r="CZ120" s="991"/>
      <c r="DA120" s="991"/>
      <c r="DB120" s="991"/>
      <c r="DC120" s="991"/>
      <c r="DD120" s="991"/>
      <c r="DE120" s="991"/>
      <c r="DF120" s="992"/>
      <c r="DG120" s="909">
        <v>965198</v>
      </c>
      <c r="DH120" s="910"/>
      <c r="DI120" s="910"/>
      <c r="DJ120" s="910"/>
      <c r="DK120" s="910"/>
      <c r="DL120" s="910">
        <v>1006426</v>
      </c>
      <c r="DM120" s="910"/>
      <c r="DN120" s="910"/>
      <c r="DO120" s="910"/>
      <c r="DP120" s="910"/>
      <c r="DQ120" s="910">
        <v>975413</v>
      </c>
      <c r="DR120" s="910"/>
      <c r="DS120" s="910"/>
      <c r="DT120" s="910"/>
      <c r="DU120" s="910"/>
      <c r="DV120" s="911">
        <v>57.3</v>
      </c>
      <c r="DW120" s="911"/>
      <c r="DX120" s="911"/>
      <c r="DY120" s="911"/>
      <c r="DZ120" s="912"/>
    </row>
    <row r="121" spans="1:130" s="231" customFormat="1" ht="26.25" customHeight="1" x14ac:dyDescent="0.2">
      <c r="A121" s="1034"/>
      <c r="B121" s="928"/>
      <c r="C121" s="946" t="s">
        <v>473</v>
      </c>
      <c r="D121" s="947"/>
      <c r="E121" s="947"/>
      <c r="F121" s="947"/>
      <c r="G121" s="947"/>
      <c r="H121" s="947"/>
      <c r="I121" s="947"/>
      <c r="J121" s="947"/>
      <c r="K121" s="947"/>
      <c r="L121" s="947"/>
      <c r="M121" s="947"/>
      <c r="N121" s="947"/>
      <c r="O121" s="947"/>
      <c r="P121" s="947"/>
      <c r="Q121" s="947"/>
      <c r="R121" s="947"/>
      <c r="S121" s="947"/>
      <c r="T121" s="947"/>
      <c r="U121" s="947"/>
      <c r="V121" s="947"/>
      <c r="W121" s="947"/>
      <c r="X121" s="947"/>
      <c r="Y121" s="947"/>
      <c r="Z121" s="948"/>
      <c r="AA121" s="937" t="s">
        <v>178</v>
      </c>
      <c r="AB121" s="938"/>
      <c r="AC121" s="938"/>
      <c r="AD121" s="938"/>
      <c r="AE121" s="939"/>
      <c r="AF121" s="940" t="s">
        <v>178</v>
      </c>
      <c r="AG121" s="938"/>
      <c r="AH121" s="938"/>
      <c r="AI121" s="938"/>
      <c r="AJ121" s="939"/>
      <c r="AK121" s="940" t="s">
        <v>178</v>
      </c>
      <c r="AL121" s="938"/>
      <c r="AM121" s="938"/>
      <c r="AN121" s="938"/>
      <c r="AO121" s="939"/>
      <c r="AP121" s="941" t="s">
        <v>178</v>
      </c>
      <c r="AQ121" s="942"/>
      <c r="AR121" s="942"/>
      <c r="AS121" s="942"/>
      <c r="AT121" s="943"/>
      <c r="AU121" s="970"/>
      <c r="AV121" s="971"/>
      <c r="AW121" s="971"/>
      <c r="AX121" s="971"/>
      <c r="AY121" s="972"/>
      <c r="AZ121" s="901" t="s">
        <v>474</v>
      </c>
      <c r="BA121" s="902"/>
      <c r="BB121" s="902"/>
      <c r="BC121" s="902"/>
      <c r="BD121" s="902"/>
      <c r="BE121" s="902"/>
      <c r="BF121" s="902"/>
      <c r="BG121" s="902"/>
      <c r="BH121" s="902"/>
      <c r="BI121" s="902"/>
      <c r="BJ121" s="902"/>
      <c r="BK121" s="902"/>
      <c r="BL121" s="902"/>
      <c r="BM121" s="902"/>
      <c r="BN121" s="902"/>
      <c r="BO121" s="902"/>
      <c r="BP121" s="903"/>
      <c r="BQ121" s="904" t="s">
        <v>178</v>
      </c>
      <c r="BR121" s="905"/>
      <c r="BS121" s="905"/>
      <c r="BT121" s="905"/>
      <c r="BU121" s="905"/>
      <c r="BV121" s="905" t="s">
        <v>446</v>
      </c>
      <c r="BW121" s="905"/>
      <c r="BX121" s="905"/>
      <c r="BY121" s="905"/>
      <c r="BZ121" s="905"/>
      <c r="CA121" s="905" t="s">
        <v>178</v>
      </c>
      <c r="CB121" s="905"/>
      <c r="CC121" s="905"/>
      <c r="CD121" s="905"/>
      <c r="CE121" s="905"/>
      <c r="CF121" s="899" t="s">
        <v>443</v>
      </c>
      <c r="CG121" s="900"/>
      <c r="CH121" s="900"/>
      <c r="CI121" s="900"/>
      <c r="CJ121" s="900"/>
      <c r="CK121" s="985"/>
      <c r="CL121" s="986"/>
      <c r="CM121" s="986"/>
      <c r="CN121" s="986"/>
      <c r="CO121" s="987"/>
      <c r="CP121" s="995" t="s">
        <v>475</v>
      </c>
      <c r="CQ121" s="996"/>
      <c r="CR121" s="996"/>
      <c r="CS121" s="996"/>
      <c r="CT121" s="996"/>
      <c r="CU121" s="996"/>
      <c r="CV121" s="996"/>
      <c r="CW121" s="996"/>
      <c r="CX121" s="996"/>
      <c r="CY121" s="996"/>
      <c r="CZ121" s="996"/>
      <c r="DA121" s="996"/>
      <c r="DB121" s="996"/>
      <c r="DC121" s="996"/>
      <c r="DD121" s="996"/>
      <c r="DE121" s="996"/>
      <c r="DF121" s="997"/>
      <c r="DG121" s="904">
        <v>30173</v>
      </c>
      <c r="DH121" s="905"/>
      <c r="DI121" s="905"/>
      <c r="DJ121" s="905"/>
      <c r="DK121" s="905"/>
      <c r="DL121" s="905">
        <v>30674</v>
      </c>
      <c r="DM121" s="905"/>
      <c r="DN121" s="905"/>
      <c r="DO121" s="905"/>
      <c r="DP121" s="905"/>
      <c r="DQ121" s="905">
        <v>30957</v>
      </c>
      <c r="DR121" s="905"/>
      <c r="DS121" s="905"/>
      <c r="DT121" s="905"/>
      <c r="DU121" s="905"/>
      <c r="DV121" s="906">
        <v>1.8</v>
      </c>
      <c r="DW121" s="906"/>
      <c r="DX121" s="906"/>
      <c r="DY121" s="906"/>
      <c r="DZ121" s="907"/>
    </row>
    <row r="122" spans="1:130" s="231" customFormat="1" ht="26.25" customHeight="1" x14ac:dyDescent="0.2">
      <c r="A122" s="1034"/>
      <c r="B122" s="928"/>
      <c r="C122" s="901" t="s">
        <v>456</v>
      </c>
      <c r="D122" s="902"/>
      <c r="E122" s="902"/>
      <c r="F122" s="902"/>
      <c r="G122" s="902"/>
      <c r="H122" s="902"/>
      <c r="I122" s="902"/>
      <c r="J122" s="902"/>
      <c r="K122" s="902"/>
      <c r="L122" s="902"/>
      <c r="M122" s="902"/>
      <c r="N122" s="902"/>
      <c r="O122" s="902"/>
      <c r="P122" s="902"/>
      <c r="Q122" s="902"/>
      <c r="R122" s="902"/>
      <c r="S122" s="902"/>
      <c r="T122" s="902"/>
      <c r="U122" s="902"/>
      <c r="V122" s="902"/>
      <c r="W122" s="902"/>
      <c r="X122" s="902"/>
      <c r="Y122" s="902"/>
      <c r="Z122" s="903"/>
      <c r="AA122" s="937" t="s">
        <v>178</v>
      </c>
      <c r="AB122" s="938"/>
      <c r="AC122" s="938"/>
      <c r="AD122" s="938"/>
      <c r="AE122" s="939"/>
      <c r="AF122" s="940" t="s">
        <v>443</v>
      </c>
      <c r="AG122" s="938"/>
      <c r="AH122" s="938"/>
      <c r="AI122" s="938"/>
      <c r="AJ122" s="939"/>
      <c r="AK122" s="940" t="s">
        <v>443</v>
      </c>
      <c r="AL122" s="938"/>
      <c r="AM122" s="938"/>
      <c r="AN122" s="938"/>
      <c r="AO122" s="939"/>
      <c r="AP122" s="941" t="s">
        <v>178</v>
      </c>
      <c r="AQ122" s="942"/>
      <c r="AR122" s="942"/>
      <c r="AS122" s="942"/>
      <c r="AT122" s="943"/>
      <c r="AU122" s="970"/>
      <c r="AV122" s="971"/>
      <c r="AW122" s="971"/>
      <c r="AX122" s="971"/>
      <c r="AY122" s="972"/>
      <c r="AZ122" s="952" t="s">
        <v>476</v>
      </c>
      <c r="BA122" s="944"/>
      <c r="BB122" s="944"/>
      <c r="BC122" s="944"/>
      <c r="BD122" s="944"/>
      <c r="BE122" s="944"/>
      <c r="BF122" s="944"/>
      <c r="BG122" s="944"/>
      <c r="BH122" s="944"/>
      <c r="BI122" s="944"/>
      <c r="BJ122" s="944"/>
      <c r="BK122" s="944"/>
      <c r="BL122" s="944"/>
      <c r="BM122" s="944"/>
      <c r="BN122" s="944"/>
      <c r="BO122" s="944"/>
      <c r="BP122" s="945"/>
      <c r="BQ122" s="975">
        <v>2467918</v>
      </c>
      <c r="BR122" s="976"/>
      <c r="BS122" s="976"/>
      <c r="BT122" s="976"/>
      <c r="BU122" s="976"/>
      <c r="BV122" s="976">
        <v>2563727</v>
      </c>
      <c r="BW122" s="976"/>
      <c r="BX122" s="976"/>
      <c r="BY122" s="976"/>
      <c r="BZ122" s="976"/>
      <c r="CA122" s="976">
        <v>2559358</v>
      </c>
      <c r="CB122" s="976"/>
      <c r="CC122" s="976"/>
      <c r="CD122" s="976"/>
      <c r="CE122" s="976"/>
      <c r="CF122" s="993">
        <v>150.4</v>
      </c>
      <c r="CG122" s="994"/>
      <c r="CH122" s="994"/>
      <c r="CI122" s="994"/>
      <c r="CJ122" s="994"/>
      <c r="CK122" s="985"/>
      <c r="CL122" s="986"/>
      <c r="CM122" s="986"/>
      <c r="CN122" s="986"/>
      <c r="CO122" s="987"/>
      <c r="CP122" s="995" t="s">
        <v>477</v>
      </c>
      <c r="CQ122" s="996"/>
      <c r="CR122" s="996"/>
      <c r="CS122" s="996"/>
      <c r="CT122" s="996"/>
      <c r="CU122" s="996"/>
      <c r="CV122" s="996"/>
      <c r="CW122" s="996"/>
      <c r="CX122" s="996"/>
      <c r="CY122" s="996"/>
      <c r="CZ122" s="996"/>
      <c r="DA122" s="996"/>
      <c r="DB122" s="996"/>
      <c r="DC122" s="996"/>
      <c r="DD122" s="996"/>
      <c r="DE122" s="996"/>
      <c r="DF122" s="997"/>
      <c r="DG122" s="904" t="s">
        <v>446</v>
      </c>
      <c r="DH122" s="905"/>
      <c r="DI122" s="905"/>
      <c r="DJ122" s="905"/>
      <c r="DK122" s="905"/>
      <c r="DL122" s="905" t="s">
        <v>178</v>
      </c>
      <c r="DM122" s="905"/>
      <c r="DN122" s="905"/>
      <c r="DO122" s="905"/>
      <c r="DP122" s="905"/>
      <c r="DQ122" s="905" t="s">
        <v>443</v>
      </c>
      <c r="DR122" s="905"/>
      <c r="DS122" s="905"/>
      <c r="DT122" s="905"/>
      <c r="DU122" s="905"/>
      <c r="DV122" s="906" t="s">
        <v>178</v>
      </c>
      <c r="DW122" s="906"/>
      <c r="DX122" s="906"/>
      <c r="DY122" s="906"/>
      <c r="DZ122" s="907"/>
    </row>
    <row r="123" spans="1:130" s="231" customFormat="1" ht="26.25" customHeight="1" x14ac:dyDescent="0.2">
      <c r="A123" s="1034"/>
      <c r="B123" s="928"/>
      <c r="C123" s="901" t="s">
        <v>462</v>
      </c>
      <c r="D123" s="902"/>
      <c r="E123" s="902"/>
      <c r="F123" s="902"/>
      <c r="G123" s="902"/>
      <c r="H123" s="902"/>
      <c r="I123" s="902"/>
      <c r="J123" s="902"/>
      <c r="K123" s="902"/>
      <c r="L123" s="902"/>
      <c r="M123" s="902"/>
      <c r="N123" s="902"/>
      <c r="O123" s="902"/>
      <c r="P123" s="902"/>
      <c r="Q123" s="902"/>
      <c r="R123" s="902"/>
      <c r="S123" s="902"/>
      <c r="T123" s="902"/>
      <c r="U123" s="902"/>
      <c r="V123" s="902"/>
      <c r="W123" s="902"/>
      <c r="X123" s="902"/>
      <c r="Y123" s="902"/>
      <c r="Z123" s="903"/>
      <c r="AA123" s="937" t="s">
        <v>446</v>
      </c>
      <c r="AB123" s="938"/>
      <c r="AC123" s="938"/>
      <c r="AD123" s="938"/>
      <c r="AE123" s="939"/>
      <c r="AF123" s="940" t="s">
        <v>443</v>
      </c>
      <c r="AG123" s="938"/>
      <c r="AH123" s="938"/>
      <c r="AI123" s="938"/>
      <c r="AJ123" s="939"/>
      <c r="AK123" s="940" t="s">
        <v>178</v>
      </c>
      <c r="AL123" s="938"/>
      <c r="AM123" s="938"/>
      <c r="AN123" s="938"/>
      <c r="AO123" s="939"/>
      <c r="AP123" s="941" t="s">
        <v>178</v>
      </c>
      <c r="AQ123" s="942"/>
      <c r="AR123" s="942"/>
      <c r="AS123" s="942"/>
      <c r="AT123" s="943"/>
      <c r="AU123" s="973"/>
      <c r="AV123" s="974"/>
      <c r="AW123" s="974"/>
      <c r="AX123" s="974"/>
      <c r="AY123" s="974"/>
      <c r="AZ123" s="253" t="s">
        <v>186</v>
      </c>
      <c r="BA123" s="253"/>
      <c r="BB123" s="253"/>
      <c r="BC123" s="253"/>
      <c r="BD123" s="253"/>
      <c r="BE123" s="253"/>
      <c r="BF123" s="253"/>
      <c r="BG123" s="253"/>
      <c r="BH123" s="253"/>
      <c r="BI123" s="253"/>
      <c r="BJ123" s="253"/>
      <c r="BK123" s="253"/>
      <c r="BL123" s="253"/>
      <c r="BM123" s="253"/>
      <c r="BN123" s="253"/>
      <c r="BO123" s="953" t="s">
        <v>478</v>
      </c>
      <c r="BP123" s="981"/>
      <c r="BQ123" s="1040">
        <v>4906465</v>
      </c>
      <c r="BR123" s="1041"/>
      <c r="BS123" s="1041"/>
      <c r="BT123" s="1041"/>
      <c r="BU123" s="1041"/>
      <c r="BV123" s="1041">
        <v>5111388</v>
      </c>
      <c r="BW123" s="1041"/>
      <c r="BX123" s="1041"/>
      <c r="BY123" s="1041"/>
      <c r="BZ123" s="1041"/>
      <c r="CA123" s="1041">
        <v>5229802</v>
      </c>
      <c r="CB123" s="1041"/>
      <c r="CC123" s="1041"/>
      <c r="CD123" s="1041"/>
      <c r="CE123" s="1041"/>
      <c r="CF123" s="977"/>
      <c r="CG123" s="978"/>
      <c r="CH123" s="978"/>
      <c r="CI123" s="978"/>
      <c r="CJ123" s="979"/>
      <c r="CK123" s="985"/>
      <c r="CL123" s="986"/>
      <c r="CM123" s="986"/>
      <c r="CN123" s="986"/>
      <c r="CO123" s="987"/>
      <c r="CP123" s="995" t="s">
        <v>407</v>
      </c>
      <c r="CQ123" s="996"/>
      <c r="CR123" s="996"/>
      <c r="CS123" s="996"/>
      <c r="CT123" s="996"/>
      <c r="CU123" s="996"/>
      <c r="CV123" s="996"/>
      <c r="CW123" s="996"/>
      <c r="CX123" s="996"/>
      <c r="CY123" s="996"/>
      <c r="CZ123" s="996"/>
      <c r="DA123" s="996"/>
      <c r="DB123" s="996"/>
      <c r="DC123" s="996"/>
      <c r="DD123" s="996"/>
      <c r="DE123" s="996"/>
      <c r="DF123" s="997"/>
      <c r="DG123" s="937" t="s">
        <v>178</v>
      </c>
      <c r="DH123" s="938"/>
      <c r="DI123" s="938"/>
      <c r="DJ123" s="938"/>
      <c r="DK123" s="939"/>
      <c r="DL123" s="940" t="s">
        <v>446</v>
      </c>
      <c r="DM123" s="938"/>
      <c r="DN123" s="938"/>
      <c r="DO123" s="938"/>
      <c r="DP123" s="939"/>
      <c r="DQ123" s="940" t="s">
        <v>178</v>
      </c>
      <c r="DR123" s="938"/>
      <c r="DS123" s="938"/>
      <c r="DT123" s="938"/>
      <c r="DU123" s="939"/>
      <c r="DV123" s="941" t="s">
        <v>178</v>
      </c>
      <c r="DW123" s="942"/>
      <c r="DX123" s="942"/>
      <c r="DY123" s="942"/>
      <c r="DZ123" s="943"/>
    </row>
    <row r="124" spans="1:130" s="231" customFormat="1" ht="26.25" customHeight="1" thickBot="1" x14ac:dyDescent="0.25">
      <c r="A124" s="1034"/>
      <c r="B124" s="928"/>
      <c r="C124" s="901" t="s">
        <v>465</v>
      </c>
      <c r="D124" s="902"/>
      <c r="E124" s="902"/>
      <c r="F124" s="902"/>
      <c r="G124" s="902"/>
      <c r="H124" s="902"/>
      <c r="I124" s="902"/>
      <c r="J124" s="902"/>
      <c r="K124" s="902"/>
      <c r="L124" s="902"/>
      <c r="M124" s="902"/>
      <c r="N124" s="902"/>
      <c r="O124" s="902"/>
      <c r="P124" s="902"/>
      <c r="Q124" s="902"/>
      <c r="R124" s="902"/>
      <c r="S124" s="902"/>
      <c r="T124" s="902"/>
      <c r="U124" s="902"/>
      <c r="V124" s="902"/>
      <c r="W124" s="902"/>
      <c r="X124" s="902"/>
      <c r="Y124" s="902"/>
      <c r="Z124" s="903"/>
      <c r="AA124" s="937" t="s">
        <v>446</v>
      </c>
      <c r="AB124" s="938"/>
      <c r="AC124" s="938"/>
      <c r="AD124" s="938"/>
      <c r="AE124" s="939"/>
      <c r="AF124" s="940" t="s">
        <v>446</v>
      </c>
      <c r="AG124" s="938"/>
      <c r="AH124" s="938"/>
      <c r="AI124" s="938"/>
      <c r="AJ124" s="939"/>
      <c r="AK124" s="940" t="s">
        <v>178</v>
      </c>
      <c r="AL124" s="938"/>
      <c r="AM124" s="938"/>
      <c r="AN124" s="938"/>
      <c r="AO124" s="939"/>
      <c r="AP124" s="941" t="s">
        <v>178</v>
      </c>
      <c r="AQ124" s="942"/>
      <c r="AR124" s="942"/>
      <c r="AS124" s="942"/>
      <c r="AT124" s="943"/>
      <c r="AU124" s="1036" t="s">
        <v>479</v>
      </c>
      <c r="AV124" s="1037"/>
      <c r="AW124" s="1037"/>
      <c r="AX124" s="1037"/>
      <c r="AY124" s="1037"/>
      <c r="AZ124" s="1037"/>
      <c r="BA124" s="1037"/>
      <c r="BB124" s="1037"/>
      <c r="BC124" s="1037"/>
      <c r="BD124" s="1037"/>
      <c r="BE124" s="1037"/>
      <c r="BF124" s="1037"/>
      <c r="BG124" s="1037"/>
      <c r="BH124" s="1037"/>
      <c r="BI124" s="1037"/>
      <c r="BJ124" s="1037"/>
      <c r="BK124" s="1037"/>
      <c r="BL124" s="1037"/>
      <c r="BM124" s="1037"/>
      <c r="BN124" s="1037"/>
      <c r="BO124" s="1037"/>
      <c r="BP124" s="1038"/>
      <c r="BQ124" s="1039" t="s">
        <v>178</v>
      </c>
      <c r="BR124" s="1003"/>
      <c r="BS124" s="1003"/>
      <c r="BT124" s="1003"/>
      <c r="BU124" s="1003"/>
      <c r="BV124" s="1003" t="s">
        <v>446</v>
      </c>
      <c r="BW124" s="1003"/>
      <c r="BX124" s="1003"/>
      <c r="BY124" s="1003"/>
      <c r="BZ124" s="1003"/>
      <c r="CA124" s="1003" t="s">
        <v>178</v>
      </c>
      <c r="CB124" s="1003"/>
      <c r="CC124" s="1003"/>
      <c r="CD124" s="1003"/>
      <c r="CE124" s="1003"/>
      <c r="CF124" s="1004"/>
      <c r="CG124" s="1005"/>
      <c r="CH124" s="1005"/>
      <c r="CI124" s="1005"/>
      <c r="CJ124" s="1006"/>
      <c r="CK124" s="988"/>
      <c r="CL124" s="988"/>
      <c r="CM124" s="988"/>
      <c r="CN124" s="988"/>
      <c r="CO124" s="989"/>
      <c r="CP124" s="995" t="s">
        <v>480</v>
      </c>
      <c r="CQ124" s="996"/>
      <c r="CR124" s="996"/>
      <c r="CS124" s="996"/>
      <c r="CT124" s="996"/>
      <c r="CU124" s="996"/>
      <c r="CV124" s="996"/>
      <c r="CW124" s="996"/>
      <c r="CX124" s="996"/>
      <c r="CY124" s="996"/>
      <c r="CZ124" s="996"/>
      <c r="DA124" s="996"/>
      <c r="DB124" s="996"/>
      <c r="DC124" s="996"/>
      <c r="DD124" s="996"/>
      <c r="DE124" s="996"/>
      <c r="DF124" s="997"/>
      <c r="DG124" s="980" t="s">
        <v>178</v>
      </c>
      <c r="DH124" s="962"/>
      <c r="DI124" s="962"/>
      <c r="DJ124" s="962"/>
      <c r="DK124" s="963"/>
      <c r="DL124" s="961" t="s">
        <v>178</v>
      </c>
      <c r="DM124" s="962"/>
      <c r="DN124" s="962"/>
      <c r="DO124" s="962"/>
      <c r="DP124" s="963"/>
      <c r="DQ124" s="961" t="s">
        <v>178</v>
      </c>
      <c r="DR124" s="962"/>
      <c r="DS124" s="962"/>
      <c r="DT124" s="962"/>
      <c r="DU124" s="963"/>
      <c r="DV124" s="964" t="s">
        <v>178</v>
      </c>
      <c r="DW124" s="965"/>
      <c r="DX124" s="965"/>
      <c r="DY124" s="965"/>
      <c r="DZ124" s="966"/>
    </row>
    <row r="125" spans="1:130" s="231" customFormat="1" ht="26.25" customHeight="1" x14ac:dyDescent="0.2">
      <c r="A125" s="1034"/>
      <c r="B125" s="928"/>
      <c r="C125" s="901" t="s">
        <v>467</v>
      </c>
      <c r="D125" s="902"/>
      <c r="E125" s="902"/>
      <c r="F125" s="902"/>
      <c r="G125" s="902"/>
      <c r="H125" s="902"/>
      <c r="I125" s="902"/>
      <c r="J125" s="902"/>
      <c r="K125" s="902"/>
      <c r="L125" s="902"/>
      <c r="M125" s="902"/>
      <c r="N125" s="902"/>
      <c r="O125" s="902"/>
      <c r="P125" s="902"/>
      <c r="Q125" s="902"/>
      <c r="R125" s="902"/>
      <c r="S125" s="902"/>
      <c r="T125" s="902"/>
      <c r="U125" s="902"/>
      <c r="V125" s="902"/>
      <c r="W125" s="902"/>
      <c r="X125" s="902"/>
      <c r="Y125" s="902"/>
      <c r="Z125" s="903"/>
      <c r="AA125" s="937" t="s">
        <v>178</v>
      </c>
      <c r="AB125" s="938"/>
      <c r="AC125" s="938"/>
      <c r="AD125" s="938"/>
      <c r="AE125" s="939"/>
      <c r="AF125" s="940" t="s">
        <v>178</v>
      </c>
      <c r="AG125" s="938"/>
      <c r="AH125" s="938"/>
      <c r="AI125" s="938"/>
      <c r="AJ125" s="939"/>
      <c r="AK125" s="940" t="s">
        <v>178</v>
      </c>
      <c r="AL125" s="938"/>
      <c r="AM125" s="938"/>
      <c r="AN125" s="938"/>
      <c r="AO125" s="939"/>
      <c r="AP125" s="941" t="s">
        <v>178</v>
      </c>
      <c r="AQ125" s="942"/>
      <c r="AR125" s="942"/>
      <c r="AS125" s="942"/>
      <c r="AT125" s="943"/>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998" t="s">
        <v>481</v>
      </c>
      <c r="CL125" s="983"/>
      <c r="CM125" s="983"/>
      <c r="CN125" s="983"/>
      <c r="CO125" s="984"/>
      <c r="CP125" s="908" t="s">
        <v>482</v>
      </c>
      <c r="CQ125" s="876"/>
      <c r="CR125" s="876"/>
      <c r="CS125" s="876"/>
      <c r="CT125" s="876"/>
      <c r="CU125" s="876"/>
      <c r="CV125" s="876"/>
      <c r="CW125" s="876"/>
      <c r="CX125" s="876"/>
      <c r="CY125" s="876"/>
      <c r="CZ125" s="876"/>
      <c r="DA125" s="876"/>
      <c r="DB125" s="876"/>
      <c r="DC125" s="876"/>
      <c r="DD125" s="876"/>
      <c r="DE125" s="876"/>
      <c r="DF125" s="877"/>
      <c r="DG125" s="909" t="s">
        <v>178</v>
      </c>
      <c r="DH125" s="910"/>
      <c r="DI125" s="910"/>
      <c r="DJ125" s="910"/>
      <c r="DK125" s="910"/>
      <c r="DL125" s="910" t="s">
        <v>178</v>
      </c>
      <c r="DM125" s="910"/>
      <c r="DN125" s="910"/>
      <c r="DO125" s="910"/>
      <c r="DP125" s="910"/>
      <c r="DQ125" s="910" t="s">
        <v>178</v>
      </c>
      <c r="DR125" s="910"/>
      <c r="DS125" s="910"/>
      <c r="DT125" s="910"/>
      <c r="DU125" s="910"/>
      <c r="DV125" s="911" t="s">
        <v>178</v>
      </c>
      <c r="DW125" s="911"/>
      <c r="DX125" s="911"/>
      <c r="DY125" s="911"/>
      <c r="DZ125" s="912"/>
    </row>
    <row r="126" spans="1:130" s="231" customFormat="1" ht="26.25" customHeight="1" thickBot="1" x14ac:dyDescent="0.25">
      <c r="A126" s="1034"/>
      <c r="B126" s="928"/>
      <c r="C126" s="901" t="s">
        <v>469</v>
      </c>
      <c r="D126" s="902"/>
      <c r="E126" s="902"/>
      <c r="F126" s="902"/>
      <c r="G126" s="902"/>
      <c r="H126" s="902"/>
      <c r="I126" s="902"/>
      <c r="J126" s="902"/>
      <c r="K126" s="902"/>
      <c r="L126" s="902"/>
      <c r="M126" s="902"/>
      <c r="N126" s="902"/>
      <c r="O126" s="902"/>
      <c r="P126" s="902"/>
      <c r="Q126" s="902"/>
      <c r="R126" s="902"/>
      <c r="S126" s="902"/>
      <c r="T126" s="902"/>
      <c r="U126" s="902"/>
      <c r="V126" s="902"/>
      <c r="W126" s="902"/>
      <c r="X126" s="902"/>
      <c r="Y126" s="902"/>
      <c r="Z126" s="903"/>
      <c r="AA126" s="937" t="s">
        <v>178</v>
      </c>
      <c r="AB126" s="938"/>
      <c r="AC126" s="938"/>
      <c r="AD126" s="938"/>
      <c r="AE126" s="939"/>
      <c r="AF126" s="940" t="s">
        <v>178</v>
      </c>
      <c r="AG126" s="938"/>
      <c r="AH126" s="938"/>
      <c r="AI126" s="938"/>
      <c r="AJ126" s="939"/>
      <c r="AK126" s="940" t="s">
        <v>178</v>
      </c>
      <c r="AL126" s="938"/>
      <c r="AM126" s="938"/>
      <c r="AN126" s="938"/>
      <c r="AO126" s="939"/>
      <c r="AP126" s="941" t="s">
        <v>178</v>
      </c>
      <c r="AQ126" s="942"/>
      <c r="AR126" s="942"/>
      <c r="AS126" s="942"/>
      <c r="AT126" s="943"/>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999"/>
      <c r="CL126" s="986"/>
      <c r="CM126" s="986"/>
      <c r="CN126" s="986"/>
      <c r="CO126" s="987"/>
      <c r="CP126" s="901" t="s">
        <v>483</v>
      </c>
      <c r="CQ126" s="902"/>
      <c r="CR126" s="902"/>
      <c r="CS126" s="902"/>
      <c r="CT126" s="902"/>
      <c r="CU126" s="902"/>
      <c r="CV126" s="902"/>
      <c r="CW126" s="902"/>
      <c r="CX126" s="902"/>
      <c r="CY126" s="902"/>
      <c r="CZ126" s="902"/>
      <c r="DA126" s="902"/>
      <c r="DB126" s="902"/>
      <c r="DC126" s="902"/>
      <c r="DD126" s="902"/>
      <c r="DE126" s="902"/>
      <c r="DF126" s="903"/>
      <c r="DG126" s="904" t="s">
        <v>178</v>
      </c>
      <c r="DH126" s="905"/>
      <c r="DI126" s="905"/>
      <c r="DJ126" s="905"/>
      <c r="DK126" s="905"/>
      <c r="DL126" s="905" t="s">
        <v>178</v>
      </c>
      <c r="DM126" s="905"/>
      <c r="DN126" s="905"/>
      <c r="DO126" s="905"/>
      <c r="DP126" s="905"/>
      <c r="DQ126" s="905" t="s">
        <v>178</v>
      </c>
      <c r="DR126" s="905"/>
      <c r="DS126" s="905"/>
      <c r="DT126" s="905"/>
      <c r="DU126" s="905"/>
      <c r="DV126" s="906" t="s">
        <v>178</v>
      </c>
      <c r="DW126" s="906"/>
      <c r="DX126" s="906"/>
      <c r="DY126" s="906"/>
      <c r="DZ126" s="907"/>
    </row>
    <row r="127" spans="1:130" s="231" customFormat="1" ht="26.25" customHeight="1" x14ac:dyDescent="0.2">
      <c r="A127" s="1035"/>
      <c r="B127" s="930"/>
      <c r="C127" s="952" t="s">
        <v>484</v>
      </c>
      <c r="D127" s="944"/>
      <c r="E127" s="944"/>
      <c r="F127" s="944"/>
      <c r="G127" s="944"/>
      <c r="H127" s="944"/>
      <c r="I127" s="944"/>
      <c r="J127" s="944"/>
      <c r="K127" s="944"/>
      <c r="L127" s="944"/>
      <c r="M127" s="944"/>
      <c r="N127" s="944"/>
      <c r="O127" s="944"/>
      <c r="P127" s="944"/>
      <c r="Q127" s="944"/>
      <c r="R127" s="944"/>
      <c r="S127" s="944"/>
      <c r="T127" s="944"/>
      <c r="U127" s="944"/>
      <c r="V127" s="944"/>
      <c r="W127" s="944"/>
      <c r="X127" s="944"/>
      <c r="Y127" s="944"/>
      <c r="Z127" s="945"/>
      <c r="AA127" s="937" t="s">
        <v>178</v>
      </c>
      <c r="AB127" s="938"/>
      <c r="AC127" s="938"/>
      <c r="AD127" s="938"/>
      <c r="AE127" s="939"/>
      <c r="AF127" s="940" t="s">
        <v>178</v>
      </c>
      <c r="AG127" s="938"/>
      <c r="AH127" s="938"/>
      <c r="AI127" s="938"/>
      <c r="AJ127" s="939"/>
      <c r="AK127" s="940" t="s">
        <v>178</v>
      </c>
      <c r="AL127" s="938"/>
      <c r="AM127" s="938"/>
      <c r="AN127" s="938"/>
      <c r="AO127" s="939"/>
      <c r="AP127" s="941" t="s">
        <v>178</v>
      </c>
      <c r="AQ127" s="942"/>
      <c r="AR127" s="942"/>
      <c r="AS127" s="942"/>
      <c r="AT127" s="943"/>
      <c r="AU127" s="234"/>
      <c r="AV127" s="234"/>
      <c r="AW127" s="234"/>
      <c r="AX127" s="1007" t="s">
        <v>485</v>
      </c>
      <c r="AY127" s="1008"/>
      <c r="AZ127" s="1008"/>
      <c r="BA127" s="1008"/>
      <c r="BB127" s="1008"/>
      <c r="BC127" s="1008"/>
      <c r="BD127" s="1008"/>
      <c r="BE127" s="1009"/>
      <c r="BF127" s="1010" t="s">
        <v>486</v>
      </c>
      <c r="BG127" s="1008"/>
      <c r="BH127" s="1008"/>
      <c r="BI127" s="1008"/>
      <c r="BJ127" s="1008"/>
      <c r="BK127" s="1008"/>
      <c r="BL127" s="1009"/>
      <c r="BM127" s="1010" t="s">
        <v>487</v>
      </c>
      <c r="BN127" s="1008"/>
      <c r="BO127" s="1008"/>
      <c r="BP127" s="1008"/>
      <c r="BQ127" s="1008"/>
      <c r="BR127" s="1008"/>
      <c r="BS127" s="1009"/>
      <c r="BT127" s="1010" t="s">
        <v>488</v>
      </c>
      <c r="BU127" s="1008"/>
      <c r="BV127" s="1008"/>
      <c r="BW127" s="1008"/>
      <c r="BX127" s="1008"/>
      <c r="BY127" s="1008"/>
      <c r="BZ127" s="1032"/>
      <c r="CA127" s="234"/>
      <c r="CB127" s="234"/>
      <c r="CC127" s="234"/>
      <c r="CD127" s="257"/>
      <c r="CE127" s="257"/>
      <c r="CF127" s="257"/>
      <c r="CG127" s="234"/>
      <c r="CH127" s="234"/>
      <c r="CI127" s="234"/>
      <c r="CJ127" s="256"/>
      <c r="CK127" s="999"/>
      <c r="CL127" s="986"/>
      <c r="CM127" s="986"/>
      <c r="CN127" s="986"/>
      <c r="CO127" s="987"/>
      <c r="CP127" s="901" t="s">
        <v>489</v>
      </c>
      <c r="CQ127" s="902"/>
      <c r="CR127" s="902"/>
      <c r="CS127" s="902"/>
      <c r="CT127" s="902"/>
      <c r="CU127" s="902"/>
      <c r="CV127" s="902"/>
      <c r="CW127" s="902"/>
      <c r="CX127" s="902"/>
      <c r="CY127" s="902"/>
      <c r="CZ127" s="902"/>
      <c r="DA127" s="902"/>
      <c r="DB127" s="902"/>
      <c r="DC127" s="902"/>
      <c r="DD127" s="902"/>
      <c r="DE127" s="902"/>
      <c r="DF127" s="903"/>
      <c r="DG127" s="904" t="s">
        <v>178</v>
      </c>
      <c r="DH127" s="905"/>
      <c r="DI127" s="905"/>
      <c r="DJ127" s="905"/>
      <c r="DK127" s="905"/>
      <c r="DL127" s="905" t="s">
        <v>178</v>
      </c>
      <c r="DM127" s="905"/>
      <c r="DN127" s="905"/>
      <c r="DO127" s="905"/>
      <c r="DP127" s="905"/>
      <c r="DQ127" s="905" t="s">
        <v>178</v>
      </c>
      <c r="DR127" s="905"/>
      <c r="DS127" s="905"/>
      <c r="DT127" s="905"/>
      <c r="DU127" s="905"/>
      <c r="DV127" s="906" t="s">
        <v>178</v>
      </c>
      <c r="DW127" s="906"/>
      <c r="DX127" s="906"/>
      <c r="DY127" s="906"/>
      <c r="DZ127" s="907"/>
    </row>
    <row r="128" spans="1:130" s="231" customFormat="1" ht="26.25" customHeight="1" thickBot="1" x14ac:dyDescent="0.25">
      <c r="A128" s="1018" t="s">
        <v>490</v>
      </c>
      <c r="B128" s="1019"/>
      <c r="C128" s="1019"/>
      <c r="D128" s="1019"/>
      <c r="E128" s="1019"/>
      <c r="F128" s="1019"/>
      <c r="G128" s="1019"/>
      <c r="H128" s="1019"/>
      <c r="I128" s="1019"/>
      <c r="J128" s="1019"/>
      <c r="K128" s="1019"/>
      <c r="L128" s="1019"/>
      <c r="M128" s="1019"/>
      <c r="N128" s="1019"/>
      <c r="O128" s="1019"/>
      <c r="P128" s="1019"/>
      <c r="Q128" s="1019"/>
      <c r="R128" s="1019"/>
      <c r="S128" s="1019"/>
      <c r="T128" s="1019"/>
      <c r="U128" s="1019"/>
      <c r="V128" s="1019"/>
      <c r="W128" s="1020" t="s">
        <v>491</v>
      </c>
      <c r="X128" s="1020"/>
      <c r="Y128" s="1020"/>
      <c r="Z128" s="1021"/>
      <c r="AA128" s="1022" t="s">
        <v>178</v>
      </c>
      <c r="AB128" s="1023"/>
      <c r="AC128" s="1023"/>
      <c r="AD128" s="1023"/>
      <c r="AE128" s="1024"/>
      <c r="AF128" s="1025" t="s">
        <v>178</v>
      </c>
      <c r="AG128" s="1023"/>
      <c r="AH128" s="1023"/>
      <c r="AI128" s="1023"/>
      <c r="AJ128" s="1024"/>
      <c r="AK128" s="1025" t="s">
        <v>178</v>
      </c>
      <c r="AL128" s="1023"/>
      <c r="AM128" s="1023"/>
      <c r="AN128" s="1023"/>
      <c r="AO128" s="1024"/>
      <c r="AP128" s="1026"/>
      <c r="AQ128" s="1027"/>
      <c r="AR128" s="1027"/>
      <c r="AS128" s="1027"/>
      <c r="AT128" s="1028"/>
      <c r="AU128" s="234"/>
      <c r="AV128" s="234"/>
      <c r="AW128" s="234"/>
      <c r="AX128" s="875" t="s">
        <v>492</v>
      </c>
      <c r="AY128" s="876"/>
      <c r="AZ128" s="876"/>
      <c r="BA128" s="876"/>
      <c r="BB128" s="876"/>
      <c r="BC128" s="876"/>
      <c r="BD128" s="876"/>
      <c r="BE128" s="877"/>
      <c r="BF128" s="1029" t="s">
        <v>178</v>
      </c>
      <c r="BG128" s="1030"/>
      <c r="BH128" s="1030"/>
      <c r="BI128" s="1030"/>
      <c r="BJ128" s="1030"/>
      <c r="BK128" s="1030"/>
      <c r="BL128" s="1031"/>
      <c r="BM128" s="1029">
        <v>15</v>
      </c>
      <c r="BN128" s="1030"/>
      <c r="BO128" s="1030"/>
      <c r="BP128" s="1030"/>
      <c r="BQ128" s="1030"/>
      <c r="BR128" s="1030"/>
      <c r="BS128" s="1031"/>
      <c r="BT128" s="1029">
        <v>20</v>
      </c>
      <c r="BU128" s="1030"/>
      <c r="BV128" s="1030"/>
      <c r="BW128" s="1030"/>
      <c r="BX128" s="1030"/>
      <c r="BY128" s="1030"/>
      <c r="BZ128" s="1053"/>
      <c r="CA128" s="257"/>
      <c r="CB128" s="257"/>
      <c r="CC128" s="257"/>
      <c r="CD128" s="257"/>
      <c r="CE128" s="257"/>
      <c r="CF128" s="257"/>
      <c r="CG128" s="234"/>
      <c r="CH128" s="234"/>
      <c r="CI128" s="234"/>
      <c r="CJ128" s="256"/>
      <c r="CK128" s="1000"/>
      <c r="CL128" s="1001"/>
      <c r="CM128" s="1001"/>
      <c r="CN128" s="1001"/>
      <c r="CO128" s="1002"/>
      <c r="CP128" s="1011" t="s">
        <v>493</v>
      </c>
      <c r="CQ128" s="1012"/>
      <c r="CR128" s="1012"/>
      <c r="CS128" s="1012"/>
      <c r="CT128" s="1012"/>
      <c r="CU128" s="1012"/>
      <c r="CV128" s="1012"/>
      <c r="CW128" s="1012"/>
      <c r="CX128" s="1012"/>
      <c r="CY128" s="1012"/>
      <c r="CZ128" s="1012"/>
      <c r="DA128" s="1012"/>
      <c r="DB128" s="1012"/>
      <c r="DC128" s="1012"/>
      <c r="DD128" s="1012"/>
      <c r="DE128" s="1012"/>
      <c r="DF128" s="1013"/>
      <c r="DG128" s="1014" t="s">
        <v>178</v>
      </c>
      <c r="DH128" s="1015"/>
      <c r="DI128" s="1015"/>
      <c r="DJ128" s="1015"/>
      <c r="DK128" s="1015"/>
      <c r="DL128" s="1015" t="s">
        <v>178</v>
      </c>
      <c r="DM128" s="1015"/>
      <c r="DN128" s="1015"/>
      <c r="DO128" s="1015"/>
      <c r="DP128" s="1015"/>
      <c r="DQ128" s="1015" t="s">
        <v>178</v>
      </c>
      <c r="DR128" s="1015"/>
      <c r="DS128" s="1015"/>
      <c r="DT128" s="1015"/>
      <c r="DU128" s="1015"/>
      <c r="DV128" s="1016" t="s">
        <v>178</v>
      </c>
      <c r="DW128" s="1016"/>
      <c r="DX128" s="1016"/>
      <c r="DY128" s="1016"/>
      <c r="DZ128" s="1017"/>
    </row>
    <row r="129" spans="1:131" s="231" customFormat="1" ht="26.25" customHeight="1" x14ac:dyDescent="0.2">
      <c r="A129" s="913" t="s">
        <v>106</v>
      </c>
      <c r="B129" s="914"/>
      <c r="C129" s="914"/>
      <c r="D129" s="914"/>
      <c r="E129" s="914"/>
      <c r="F129" s="914"/>
      <c r="G129" s="914"/>
      <c r="H129" s="914"/>
      <c r="I129" s="914"/>
      <c r="J129" s="914"/>
      <c r="K129" s="914"/>
      <c r="L129" s="914"/>
      <c r="M129" s="914"/>
      <c r="N129" s="914"/>
      <c r="O129" s="914"/>
      <c r="P129" s="914"/>
      <c r="Q129" s="914"/>
      <c r="R129" s="914"/>
      <c r="S129" s="914"/>
      <c r="T129" s="914"/>
      <c r="U129" s="914"/>
      <c r="V129" s="914"/>
      <c r="W129" s="1047" t="s">
        <v>494</v>
      </c>
      <c r="X129" s="1048"/>
      <c r="Y129" s="1048"/>
      <c r="Z129" s="1049"/>
      <c r="AA129" s="937">
        <v>1925571</v>
      </c>
      <c r="AB129" s="938"/>
      <c r="AC129" s="938"/>
      <c r="AD129" s="938"/>
      <c r="AE129" s="939"/>
      <c r="AF129" s="940">
        <v>1906520</v>
      </c>
      <c r="AG129" s="938"/>
      <c r="AH129" s="938"/>
      <c r="AI129" s="938"/>
      <c r="AJ129" s="939"/>
      <c r="AK129" s="940">
        <v>1917450</v>
      </c>
      <c r="AL129" s="938"/>
      <c r="AM129" s="938"/>
      <c r="AN129" s="938"/>
      <c r="AO129" s="939"/>
      <c r="AP129" s="1050"/>
      <c r="AQ129" s="1051"/>
      <c r="AR129" s="1051"/>
      <c r="AS129" s="1051"/>
      <c r="AT129" s="1052"/>
      <c r="AU129" s="235"/>
      <c r="AV129" s="235"/>
      <c r="AW129" s="235"/>
      <c r="AX129" s="1042" t="s">
        <v>495</v>
      </c>
      <c r="AY129" s="902"/>
      <c r="AZ129" s="902"/>
      <c r="BA129" s="902"/>
      <c r="BB129" s="902"/>
      <c r="BC129" s="902"/>
      <c r="BD129" s="902"/>
      <c r="BE129" s="903"/>
      <c r="BF129" s="1043" t="s">
        <v>178</v>
      </c>
      <c r="BG129" s="1044"/>
      <c r="BH129" s="1044"/>
      <c r="BI129" s="1044"/>
      <c r="BJ129" s="1044"/>
      <c r="BK129" s="1044"/>
      <c r="BL129" s="1045"/>
      <c r="BM129" s="1043">
        <v>20</v>
      </c>
      <c r="BN129" s="1044"/>
      <c r="BO129" s="1044"/>
      <c r="BP129" s="1044"/>
      <c r="BQ129" s="1044"/>
      <c r="BR129" s="1044"/>
      <c r="BS129" s="1045"/>
      <c r="BT129" s="1043">
        <v>30</v>
      </c>
      <c r="BU129" s="1044"/>
      <c r="BV129" s="1044"/>
      <c r="BW129" s="1044"/>
      <c r="BX129" s="1044"/>
      <c r="BY129" s="1044"/>
      <c r="BZ129" s="1046"/>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2">
      <c r="A130" s="913" t="s">
        <v>496</v>
      </c>
      <c r="B130" s="914"/>
      <c r="C130" s="914"/>
      <c r="D130" s="914"/>
      <c r="E130" s="914"/>
      <c r="F130" s="914"/>
      <c r="G130" s="914"/>
      <c r="H130" s="914"/>
      <c r="I130" s="914"/>
      <c r="J130" s="914"/>
      <c r="K130" s="914"/>
      <c r="L130" s="914"/>
      <c r="M130" s="914"/>
      <c r="N130" s="914"/>
      <c r="O130" s="914"/>
      <c r="P130" s="914"/>
      <c r="Q130" s="914"/>
      <c r="R130" s="914"/>
      <c r="S130" s="914"/>
      <c r="T130" s="914"/>
      <c r="U130" s="914"/>
      <c r="V130" s="914"/>
      <c r="W130" s="1047" t="s">
        <v>497</v>
      </c>
      <c r="X130" s="1048"/>
      <c r="Y130" s="1048"/>
      <c r="Z130" s="1049"/>
      <c r="AA130" s="937">
        <v>297698</v>
      </c>
      <c r="AB130" s="938"/>
      <c r="AC130" s="938"/>
      <c r="AD130" s="938"/>
      <c r="AE130" s="939"/>
      <c r="AF130" s="940">
        <v>266815</v>
      </c>
      <c r="AG130" s="938"/>
      <c r="AH130" s="938"/>
      <c r="AI130" s="938"/>
      <c r="AJ130" s="939"/>
      <c r="AK130" s="940">
        <v>215343</v>
      </c>
      <c r="AL130" s="938"/>
      <c r="AM130" s="938"/>
      <c r="AN130" s="938"/>
      <c r="AO130" s="939"/>
      <c r="AP130" s="1050"/>
      <c r="AQ130" s="1051"/>
      <c r="AR130" s="1051"/>
      <c r="AS130" s="1051"/>
      <c r="AT130" s="1052"/>
      <c r="AU130" s="235"/>
      <c r="AV130" s="235"/>
      <c r="AW130" s="235"/>
      <c r="AX130" s="1042" t="s">
        <v>498</v>
      </c>
      <c r="AY130" s="902"/>
      <c r="AZ130" s="902"/>
      <c r="BA130" s="902"/>
      <c r="BB130" s="902"/>
      <c r="BC130" s="902"/>
      <c r="BD130" s="902"/>
      <c r="BE130" s="903"/>
      <c r="BF130" s="1078">
        <v>5.4</v>
      </c>
      <c r="BG130" s="1079"/>
      <c r="BH130" s="1079"/>
      <c r="BI130" s="1079"/>
      <c r="BJ130" s="1079"/>
      <c r="BK130" s="1079"/>
      <c r="BL130" s="1080"/>
      <c r="BM130" s="1078">
        <v>25</v>
      </c>
      <c r="BN130" s="1079"/>
      <c r="BO130" s="1079"/>
      <c r="BP130" s="1079"/>
      <c r="BQ130" s="1079"/>
      <c r="BR130" s="1079"/>
      <c r="BS130" s="1080"/>
      <c r="BT130" s="1078">
        <v>35</v>
      </c>
      <c r="BU130" s="1079"/>
      <c r="BV130" s="1079"/>
      <c r="BW130" s="1079"/>
      <c r="BX130" s="1079"/>
      <c r="BY130" s="1079"/>
      <c r="BZ130" s="1081"/>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5">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499</v>
      </c>
      <c r="X131" s="1085"/>
      <c r="Y131" s="1085"/>
      <c r="Z131" s="1086"/>
      <c r="AA131" s="980">
        <v>1627873</v>
      </c>
      <c r="AB131" s="962"/>
      <c r="AC131" s="962"/>
      <c r="AD131" s="962"/>
      <c r="AE131" s="963"/>
      <c r="AF131" s="961">
        <v>1639705</v>
      </c>
      <c r="AG131" s="962"/>
      <c r="AH131" s="962"/>
      <c r="AI131" s="962"/>
      <c r="AJ131" s="963"/>
      <c r="AK131" s="961">
        <v>1702107</v>
      </c>
      <c r="AL131" s="962"/>
      <c r="AM131" s="962"/>
      <c r="AN131" s="962"/>
      <c r="AO131" s="963"/>
      <c r="AP131" s="1087"/>
      <c r="AQ131" s="1088"/>
      <c r="AR131" s="1088"/>
      <c r="AS131" s="1088"/>
      <c r="AT131" s="1089"/>
      <c r="AU131" s="235"/>
      <c r="AV131" s="235"/>
      <c r="AW131" s="235"/>
      <c r="AX131" s="1060" t="s">
        <v>500</v>
      </c>
      <c r="AY131" s="1012"/>
      <c r="AZ131" s="1012"/>
      <c r="BA131" s="1012"/>
      <c r="BB131" s="1012"/>
      <c r="BC131" s="1012"/>
      <c r="BD131" s="1012"/>
      <c r="BE131" s="1013"/>
      <c r="BF131" s="1061" t="s">
        <v>178</v>
      </c>
      <c r="BG131" s="1062"/>
      <c r="BH131" s="1062"/>
      <c r="BI131" s="1062"/>
      <c r="BJ131" s="1062"/>
      <c r="BK131" s="1062"/>
      <c r="BL131" s="1063"/>
      <c r="BM131" s="1061">
        <v>350</v>
      </c>
      <c r="BN131" s="1062"/>
      <c r="BO131" s="1062"/>
      <c r="BP131" s="1062"/>
      <c r="BQ131" s="1062"/>
      <c r="BR131" s="1062"/>
      <c r="BS131" s="1063"/>
      <c r="BT131" s="1064"/>
      <c r="BU131" s="1065"/>
      <c r="BV131" s="1065"/>
      <c r="BW131" s="1065"/>
      <c r="BX131" s="1065"/>
      <c r="BY131" s="1065"/>
      <c r="BZ131" s="1066"/>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2">
      <c r="A132" s="1067" t="s">
        <v>501</v>
      </c>
      <c r="B132" s="1068"/>
      <c r="C132" s="1068"/>
      <c r="D132" s="1068"/>
      <c r="E132" s="1068"/>
      <c r="F132" s="1068"/>
      <c r="G132" s="1068"/>
      <c r="H132" s="1068"/>
      <c r="I132" s="1068"/>
      <c r="J132" s="1068"/>
      <c r="K132" s="1068"/>
      <c r="L132" s="1068"/>
      <c r="M132" s="1068"/>
      <c r="N132" s="1068"/>
      <c r="O132" s="1068"/>
      <c r="P132" s="1068"/>
      <c r="Q132" s="1068"/>
      <c r="R132" s="1068"/>
      <c r="S132" s="1068"/>
      <c r="T132" s="1068"/>
      <c r="U132" s="1068"/>
      <c r="V132" s="1071" t="s">
        <v>502</v>
      </c>
      <c r="W132" s="1071"/>
      <c r="X132" s="1071"/>
      <c r="Y132" s="1071"/>
      <c r="Z132" s="1072"/>
      <c r="AA132" s="1073">
        <v>6.5931433229999996</v>
      </c>
      <c r="AB132" s="1074"/>
      <c r="AC132" s="1074"/>
      <c r="AD132" s="1074"/>
      <c r="AE132" s="1075"/>
      <c r="AF132" s="1076">
        <v>5.3137607070000001</v>
      </c>
      <c r="AG132" s="1074"/>
      <c r="AH132" s="1074"/>
      <c r="AI132" s="1074"/>
      <c r="AJ132" s="1075"/>
      <c r="AK132" s="1076">
        <v>4.4995996140000001</v>
      </c>
      <c r="AL132" s="1074"/>
      <c r="AM132" s="1074"/>
      <c r="AN132" s="1074"/>
      <c r="AO132" s="1075"/>
      <c r="AP132" s="977"/>
      <c r="AQ132" s="978"/>
      <c r="AR132" s="978"/>
      <c r="AS132" s="978"/>
      <c r="AT132" s="1077"/>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5">
      <c r="A133" s="1069"/>
      <c r="B133" s="1070"/>
      <c r="C133" s="1070"/>
      <c r="D133" s="1070"/>
      <c r="E133" s="1070"/>
      <c r="F133" s="1070"/>
      <c r="G133" s="1070"/>
      <c r="H133" s="1070"/>
      <c r="I133" s="1070"/>
      <c r="J133" s="1070"/>
      <c r="K133" s="1070"/>
      <c r="L133" s="1070"/>
      <c r="M133" s="1070"/>
      <c r="N133" s="1070"/>
      <c r="O133" s="1070"/>
      <c r="P133" s="1070"/>
      <c r="Q133" s="1070"/>
      <c r="R133" s="1070"/>
      <c r="S133" s="1070"/>
      <c r="T133" s="1070"/>
      <c r="U133" s="1070"/>
      <c r="V133" s="1054" t="s">
        <v>503</v>
      </c>
      <c r="W133" s="1054"/>
      <c r="X133" s="1054"/>
      <c r="Y133" s="1054"/>
      <c r="Z133" s="1055"/>
      <c r="AA133" s="1056">
        <v>8.4</v>
      </c>
      <c r="AB133" s="1057"/>
      <c r="AC133" s="1057"/>
      <c r="AD133" s="1057"/>
      <c r="AE133" s="1058"/>
      <c r="AF133" s="1056">
        <v>6.9</v>
      </c>
      <c r="AG133" s="1057"/>
      <c r="AH133" s="1057"/>
      <c r="AI133" s="1057"/>
      <c r="AJ133" s="1058"/>
      <c r="AK133" s="1056">
        <v>5.4</v>
      </c>
      <c r="AL133" s="1057"/>
      <c r="AM133" s="1057"/>
      <c r="AN133" s="1057"/>
      <c r="AO133" s="1058"/>
      <c r="AP133" s="1004"/>
      <c r="AQ133" s="1005"/>
      <c r="AR133" s="1005"/>
      <c r="AS133" s="1005"/>
      <c r="AT133" s="1059"/>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2">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 hidden="1" x14ac:dyDescent="0.2">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VYoBySRK83F4dUgA9IEqnaWnLkWHhKGhEYtymaqxCbrcQNkm2T0cx+wFMI5+tgCMD2Ab/LWdR2dvLjiOW9V3LQ==" saltValue="qbSdI9UspzWD5PAzX1rB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62" customWidth="1"/>
    <col min="121" max="121" width="0" style="261" hidden="1" customWidth="1"/>
    <col min="122" max="16384" width="9" style="261" hidden="1"/>
  </cols>
  <sheetData>
    <row r="1" spans="1:120" ht="13"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1"/>
    </row>
    <row r="17" spans="119:120" ht="13" x14ac:dyDescent="0.2">
      <c r="DP17" s="261"/>
    </row>
    <row r="18" spans="119:120" ht="13" x14ac:dyDescent="0.2"/>
    <row r="19" spans="119:120" ht="13" x14ac:dyDescent="0.2"/>
    <row r="20" spans="119:120" ht="13" x14ac:dyDescent="0.2">
      <c r="DO20" s="261"/>
      <c r="DP20" s="261"/>
    </row>
    <row r="21" spans="119:120" ht="13" x14ac:dyDescent="0.2">
      <c r="DP21" s="261"/>
    </row>
    <row r="22" spans="119:120" ht="13" x14ac:dyDescent="0.2"/>
    <row r="23" spans="119:120" ht="13" x14ac:dyDescent="0.2">
      <c r="DO23" s="261"/>
      <c r="DP23" s="261"/>
    </row>
    <row r="24" spans="119:120" ht="13" x14ac:dyDescent="0.2">
      <c r="DP24" s="261"/>
    </row>
    <row r="25" spans="119:120" ht="13" x14ac:dyDescent="0.2">
      <c r="DP25" s="261"/>
    </row>
    <row r="26" spans="119:120" ht="13" x14ac:dyDescent="0.2">
      <c r="DO26" s="261"/>
      <c r="DP26" s="261"/>
    </row>
    <row r="27" spans="119:120" ht="13" x14ac:dyDescent="0.2"/>
    <row r="28" spans="119:120" ht="13" x14ac:dyDescent="0.2">
      <c r="DO28" s="261"/>
      <c r="DP28" s="261"/>
    </row>
    <row r="29" spans="119:120" ht="13" x14ac:dyDescent="0.2">
      <c r="DP29" s="261"/>
    </row>
    <row r="30" spans="119:120" ht="13" x14ac:dyDescent="0.2"/>
    <row r="31" spans="119:120" ht="13" x14ac:dyDescent="0.2">
      <c r="DO31" s="261"/>
      <c r="DP31" s="261"/>
    </row>
    <row r="32" spans="119:120" ht="13" x14ac:dyDescent="0.2"/>
    <row r="33" spans="98:120" ht="13" x14ac:dyDescent="0.2">
      <c r="DO33" s="261"/>
      <c r="DP33" s="261"/>
    </row>
    <row r="34" spans="98:120" ht="13" x14ac:dyDescent="0.2">
      <c r="DM34" s="261"/>
    </row>
    <row r="35" spans="98:120" ht="13" x14ac:dyDescent="0.2">
      <c r="CT35" s="261"/>
      <c r="CU35" s="261"/>
      <c r="CV35" s="261"/>
      <c r="CY35" s="261"/>
      <c r="CZ35" s="261"/>
      <c r="DA35" s="261"/>
      <c r="DD35" s="261"/>
      <c r="DE35" s="261"/>
      <c r="DF35" s="261"/>
      <c r="DI35" s="261"/>
      <c r="DJ35" s="261"/>
      <c r="DK35" s="261"/>
      <c r="DM35" s="261"/>
      <c r="DN35" s="261"/>
      <c r="DO35" s="261"/>
      <c r="DP35" s="261"/>
    </row>
    <row r="36" spans="98:120" ht="13" x14ac:dyDescent="0.2"/>
    <row r="37" spans="98:120" ht="13" x14ac:dyDescent="0.2">
      <c r="CW37" s="261"/>
      <c r="DB37" s="261"/>
      <c r="DG37" s="261"/>
      <c r="DL37" s="261"/>
      <c r="DP37" s="261"/>
    </row>
    <row r="38" spans="98:120" ht="13" x14ac:dyDescent="0.2">
      <c r="CT38" s="261"/>
      <c r="CU38" s="261"/>
      <c r="CV38" s="261"/>
      <c r="CW38" s="261"/>
      <c r="CY38" s="261"/>
      <c r="CZ38" s="261"/>
      <c r="DA38" s="261"/>
      <c r="DB38" s="261"/>
      <c r="DD38" s="261"/>
      <c r="DE38" s="261"/>
      <c r="DF38" s="261"/>
      <c r="DG38" s="261"/>
      <c r="DI38" s="261"/>
      <c r="DJ38" s="261"/>
      <c r="DK38" s="261"/>
      <c r="DL38" s="261"/>
      <c r="DN38" s="261"/>
      <c r="DO38" s="261"/>
      <c r="DP38" s="26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1"/>
      <c r="DO49" s="261"/>
      <c r="DP49" s="26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1"/>
      <c r="CS63" s="261"/>
      <c r="CX63" s="261"/>
      <c r="DC63" s="261"/>
      <c r="DH63" s="261"/>
    </row>
    <row r="64" spans="22:120" ht="13" x14ac:dyDescent="0.2">
      <c r="V64" s="261"/>
    </row>
    <row r="65" spans="15:120" ht="13" x14ac:dyDescent="0.2">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ht="13" x14ac:dyDescent="0.2">
      <c r="Q66" s="261"/>
      <c r="S66" s="261"/>
      <c r="U66" s="261"/>
      <c r="DM66" s="261"/>
    </row>
    <row r="67" spans="15:120" ht="13" x14ac:dyDescent="0.2">
      <c r="O67" s="261"/>
      <c r="P67" s="261"/>
      <c r="R67" s="261"/>
      <c r="T67" s="261"/>
      <c r="Y67" s="261"/>
      <c r="CT67" s="261"/>
      <c r="CV67" s="261"/>
      <c r="CW67" s="261"/>
      <c r="CY67" s="261"/>
      <c r="DA67" s="261"/>
      <c r="DB67" s="261"/>
      <c r="DD67" s="261"/>
      <c r="DF67" s="261"/>
      <c r="DG67" s="261"/>
      <c r="DI67" s="261"/>
      <c r="DK67" s="261"/>
      <c r="DL67" s="261"/>
      <c r="DN67" s="261"/>
      <c r="DO67" s="261"/>
      <c r="DP67" s="261"/>
    </row>
    <row r="68" spans="15:120" ht="13" x14ac:dyDescent="0.2"/>
    <row r="69" spans="15:120" ht="13" x14ac:dyDescent="0.2"/>
    <row r="70" spans="15:120" ht="13" x14ac:dyDescent="0.2"/>
    <row r="71" spans="15:120" ht="13" x14ac:dyDescent="0.2"/>
    <row r="72" spans="15:120" ht="13" x14ac:dyDescent="0.2">
      <c r="DP72" s="261"/>
    </row>
    <row r="73" spans="15:120" ht="13" x14ac:dyDescent="0.2">
      <c r="DP73" s="26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1"/>
      <c r="CX96" s="261"/>
      <c r="DC96" s="261"/>
      <c r="DH96" s="261"/>
    </row>
    <row r="97" spans="24:120" ht="13" x14ac:dyDescent="0.2">
      <c r="CS97" s="261"/>
      <c r="CX97" s="261"/>
      <c r="DC97" s="261"/>
      <c r="DH97" s="261"/>
      <c r="DP97" s="262" t="s">
        <v>504</v>
      </c>
    </row>
    <row r="98" spans="24:120" ht="13" hidden="1" x14ac:dyDescent="0.2">
      <c r="CS98" s="261"/>
      <c r="CX98" s="261"/>
      <c r="DC98" s="261"/>
      <c r="DH98" s="261"/>
    </row>
    <row r="99" spans="24:120" ht="13" hidden="1" x14ac:dyDescent="0.2">
      <c r="CS99" s="261"/>
      <c r="CX99" s="261"/>
      <c r="DC99" s="261"/>
      <c r="DH99" s="261"/>
    </row>
    <row r="101" spans="24:120" ht="12" hidden="1" customHeight="1" x14ac:dyDescent="0.2">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2">
      <c r="CU102" s="261"/>
      <c r="CZ102" s="261"/>
      <c r="DE102" s="261"/>
      <c r="DJ102" s="261"/>
      <c r="DM102" s="261"/>
    </row>
    <row r="103" spans="24:120" ht="13" hidden="1" x14ac:dyDescent="0.2">
      <c r="CT103" s="261"/>
      <c r="CV103" s="261"/>
      <c r="CW103" s="261"/>
      <c r="CY103" s="261"/>
      <c r="DA103" s="261"/>
      <c r="DB103" s="261"/>
      <c r="DD103" s="261"/>
      <c r="DF103" s="261"/>
      <c r="DG103" s="261"/>
      <c r="DI103" s="261"/>
      <c r="DK103" s="261"/>
      <c r="DL103" s="261"/>
      <c r="DM103" s="261"/>
      <c r="DN103" s="261"/>
      <c r="DO103" s="261"/>
      <c r="DP103" s="261"/>
    </row>
    <row r="104" spans="24:120" ht="13" hidden="1" x14ac:dyDescent="0.2">
      <c r="CV104" s="261"/>
      <c r="CW104" s="261"/>
      <c r="DA104" s="261"/>
      <c r="DB104" s="261"/>
      <c r="DF104" s="261"/>
      <c r="DG104" s="261"/>
      <c r="DK104" s="261"/>
      <c r="DL104" s="261"/>
      <c r="DN104" s="261"/>
      <c r="DO104" s="261"/>
      <c r="DP104" s="261"/>
    </row>
    <row r="105" spans="24:120" ht="12.75" hidden="1" customHeight="1" x14ac:dyDescent="0.2"/>
  </sheetData>
  <sheetProtection algorithmName="SHA-512" hashValue="ayGtt3U5uC7KyG7oxdHqtDgb9eq+7IEDn+vgZj5qiyYuSZlCInGcvBAglfTNmExQCl3s12qYK+IDcI/EwX3Frw==" saltValue="htwe+/mpIrNXN6uJt0ApEQ=="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2" customWidth="1"/>
    <col min="117" max="16384" width="9" style="261" hidden="1"/>
  </cols>
  <sheetData>
    <row r="1" spans="2:116" ht="13"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ht="13" x14ac:dyDescent="0.2"/>
    <row r="3" spans="2:116" ht="13" x14ac:dyDescent="0.2"/>
    <row r="4" spans="2:116" ht="13" x14ac:dyDescent="0.2">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ht="13" x14ac:dyDescent="0.2">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ht="13" x14ac:dyDescent="0.2"/>
    <row r="20" spans="9:116" ht="13" x14ac:dyDescent="0.2"/>
    <row r="21" spans="9:116" ht="13" x14ac:dyDescent="0.2">
      <c r="DL21" s="261"/>
    </row>
    <row r="22" spans="9:116" ht="13" x14ac:dyDescent="0.2">
      <c r="DI22" s="261"/>
      <c r="DJ22" s="261"/>
      <c r="DK22" s="261"/>
      <c r="DL22" s="261"/>
    </row>
    <row r="23" spans="9:116" ht="13" x14ac:dyDescent="0.2">
      <c r="CY23" s="261"/>
      <c r="CZ23" s="261"/>
      <c r="DA23" s="261"/>
      <c r="DB23" s="261"/>
      <c r="DC23" s="261"/>
      <c r="DD23" s="261"/>
      <c r="DE23" s="261"/>
      <c r="DF23" s="261"/>
      <c r="DG23" s="261"/>
      <c r="DH23" s="261"/>
      <c r="DI23" s="261"/>
      <c r="DJ23" s="261"/>
      <c r="DK23" s="261"/>
      <c r="DL23" s="26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1"/>
      <c r="DA35" s="261"/>
      <c r="DB35" s="261"/>
      <c r="DC35" s="261"/>
      <c r="DD35" s="261"/>
      <c r="DE35" s="261"/>
      <c r="DF35" s="261"/>
      <c r="DG35" s="261"/>
      <c r="DH35" s="261"/>
      <c r="DI35" s="261"/>
      <c r="DJ35" s="261"/>
      <c r="DK35" s="261"/>
      <c r="DL35" s="261"/>
    </row>
    <row r="36" spans="15:116" ht="13" x14ac:dyDescent="0.2"/>
    <row r="37" spans="15:116" ht="13" x14ac:dyDescent="0.2">
      <c r="DL37" s="261"/>
    </row>
    <row r="38" spans="15:116" ht="13" x14ac:dyDescent="0.2">
      <c r="DI38" s="261"/>
      <c r="DJ38" s="261"/>
      <c r="DK38" s="261"/>
      <c r="DL38" s="261"/>
    </row>
    <row r="39" spans="15:116" ht="13" x14ac:dyDescent="0.2"/>
    <row r="40" spans="15:116" ht="13" x14ac:dyDescent="0.2"/>
    <row r="41" spans="15:116" ht="13" x14ac:dyDescent="0.2"/>
    <row r="42" spans="15:116" ht="13" x14ac:dyDescent="0.2"/>
    <row r="43" spans="15:116" ht="13" x14ac:dyDescent="0.2">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ht="13" x14ac:dyDescent="0.2">
      <c r="DL44" s="261"/>
    </row>
    <row r="45" spans="15:116" ht="13" x14ac:dyDescent="0.2"/>
    <row r="46" spans="15:116" ht="13" x14ac:dyDescent="0.2">
      <c r="DA46" s="261"/>
      <c r="DB46" s="261"/>
      <c r="DC46" s="261"/>
      <c r="DD46" s="261"/>
      <c r="DE46" s="261"/>
      <c r="DF46" s="261"/>
      <c r="DG46" s="261"/>
      <c r="DH46" s="261"/>
      <c r="DI46" s="261"/>
      <c r="DJ46" s="261"/>
      <c r="DK46" s="261"/>
      <c r="DL46" s="261"/>
    </row>
    <row r="47" spans="15:116" ht="13" x14ac:dyDescent="0.2"/>
    <row r="48" spans="15:116" ht="13" x14ac:dyDescent="0.2"/>
    <row r="49" spans="104:116" ht="13" x14ac:dyDescent="0.2"/>
    <row r="50" spans="104:116" ht="13" x14ac:dyDescent="0.2">
      <c r="CZ50" s="261"/>
      <c r="DA50" s="261"/>
      <c r="DB50" s="261"/>
      <c r="DC50" s="261"/>
      <c r="DD50" s="261"/>
      <c r="DE50" s="261"/>
      <c r="DF50" s="261"/>
      <c r="DG50" s="261"/>
      <c r="DH50" s="261"/>
      <c r="DI50" s="261"/>
      <c r="DJ50" s="261"/>
      <c r="DK50" s="261"/>
      <c r="DL50" s="261"/>
    </row>
    <row r="51" spans="104:116" ht="13" x14ac:dyDescent="0.2"/>
    <row r="52" spans="104:116" ht="13" x14ac:dyDescent="0.2"/>
    <row r="53" spans="104:116" ht="13" x14ac:dyDescent="0.2">
      <c r="DL53" s="26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1"/>
      <c r="DD67" s="261"/>
      <c r="DE67" s="261"/>
      <c r="DF67" s="261"/>
      <c r="DG67" s="261"/>
      <c r="DH67" s="261"/>
      <c r="DI67" s="261"/>
      <c r="DJ67" s="261"/>
      <c r="DK67" s="261"/>
      <c r="DL67" s="26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pBBqGvKnsQX0HsBIlWjwH4LQmUNyybJ9RV5SuACj8qaeXj0o10y1trgIXXyUccSm5XeubQc8Xp8E8vwTnVP4Ew==" saltValue="+g7iyftMuHm/c2w4xvcp+g==" spinCount="100000"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3" customWidth="1"/>
    <col min="37" max="44" width="17" style="263" customWidth="1"/>
    <col min="45" max="45" width="6.08984375" style="269" customWidth="1"/>
    <col min="46" max="46" width="3" style="267" customWidth="1"/>
    <col min="47" max="47" width="19.08984375" style="263" hidden="1" customWidth="1"/>
    <col min="48" max="52" width="12.6328125" style="263" hidden="1" customWidth="1"/>
    <col min="53" max="16384" width="8.6328125" style="263" hidden="1"/>
  </cols>
  <sheetData>
    <row r="1" spans="1:46" ht="13" x14ac:dyDescent="0.2">
      <c r="AS1" s="263"/>
      <c r="AT1" s="263"/>
    </row>
    <row r="2" spans="1:46" ht="13" x14ac:dyDescent="0.2">
      <c r="AS2" s="263"/>
      <c r="AT2" s="263"/>
    </row>
    <row r="3" spans="1:46" ht="13" x14ac:dyDescent="0.2">
      <c r="AS3" s="263"/>
      <c r="AT3" s="263"/>
    </row>
    <row r="4" spans="1:46" ht="13" x14ac:dyDescent="0.2">
      <c r="AS4" s="263"/>
      <c r="AT4" s="263"/>
    </row>
    <row r="5" spans="1:46" ht="16.5" x14ac:dyDescent="0.2">
      <c r="A5" s="264" t="s">
        <v>505</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 x14ac:dyDescent="0.2">
      <c r="A6" s="267"/>
      <c r="AK6" s="268" t="s">
        <v>506</v>
      </c>
      <c r="AL6" s="268"/>
      <c r="AM6" s="268"/>
      <c r="AN6" s="268"/>
    </row>
    <row r="7" spans="1:46" ht="13.5" customHeight="1" x14ac:dyDescent="0.2">
      <c r="A7" s="267"/>
      <c r="AK7" s="270"/>
      <c r="AL7" s="271"/>
      <c r="AM7" s="271"/>
      <c r="AN7" s="272"/>
      <c r="AO7" s="1090" t="s">
        <v>507</v>
      </c>
      <c r="AP7" s="273"/>
      <c r="AQ7" s="274" t="s">
        <v>508</v>
      </c>
      <c r="AR7" s="275"/>
    </row>
    <row r="8" spans="1:46" ht="13" x14ac:dyDescent="0.2">
      <c r="A8" s="267"/>
      <c r="AK8" s="276"/>
      <c r="AL8" s="277"/>
      <c r="AM8" s="277"/>
      <c r="AN8" s="278"/>
      <c r="AO8" s="1091"/>
      <c r="AP8" s="279" t="s">
        <v>509</v>
      </c>
      <c r="AQ8" s="280" t="s">
        <v>510</v>
      </c>
      <c r="AR8" s="281" t="s">
        <v>511</v>
      </c>
    </row>
    <row r="9" spans="1:46" ht="13" x14ac:dyDescent="0.2">
      <c r="A9" s="267"/>
      <c r="AK9" s="1092" t="s">
        <v>512</v>
      </c>
      <c r="AL9" s="1093"/>
      <c r="AM9" s="1093"/>
      <c r="AN9" s="1094"/>
      <c r="AO9" s="282">
        <v>1017507</v>
      </c>
      <c r="AP9" s="282">
        <v>390448</v>
      </c>
      <c r="AQ9" s="283">
        <v>239985</v>
      </c>
      <c r="AR9" s="284">
        <v>62.7</v>
      </c>
    </row>
    <row r="10" spans="1:46" ht="13.5" customHeight="1" x14ac:dyDescent="0.2">
      <c r="A10" s="267"/>
      <c r="AK10" s="1092" t="s">
        <v>513</v>
      </c>
      <c r="AL10" s="1093"/>
      <c r="AM10" s="1093"/>
      <c r="AN10" s="1094"/>
      <c r="AO10" s="285">
        <v>1766</v>
      </c>
      <c r="AP10" s="285">
        <v>678</v>
      </c>
      <c r="AQ10" s="286">
        <v>24622</v>
      </c>
      <c r="AR10" s="287">
        <v>-97.2</v>
      </c>
    </row>
    <row r="11" spans="1:46" ht="13.5" customHeight="1" x14ac:dyDescent="0.2">
      <c r="A11" s="267"/>
      <c r="AK11" s="1092" t="s">
        <v>514</v>
      </c>
      <c r="AL11" s="1093"/>
      <c r="AM11" s="1093"/>
      <c r="AN11" s="1094"/>
      <c r="AO11" s="285" t="s">
        <v>515</v>
      </c>
      <c r="AP11" s="285" t="s">
        <v>515</v>
      </c>
      <c r="AQ11" s="286">
        <v>3358</v>
      </c>
      <c r="AR11" s="287" t="s">
        <v>515</v>
      </c>
    </row>
    <row r="12" spans="1:46" ht="13.5" customHeight="1" x14ac:dyDescent="0.2">
      <c r="A12" s="267"/>
      <c r="AK12" s="1092" t="s">
        <v>516</v>
      </c>
      <c r="AL12" s="1093"/>
      <c r="AM12" s="1093"/>
      <c r="AN12" s="1094"/>
      <c r="AO12" s="285" t="s">
        <v>515</v>
      </c>
      <c r="AP12" s="285" t="s">
        <v>515</v>
      </c>
      <c r="AQ12" s="286" t="s">
        <v>515</v>
      </c>
      <c r="AR12" s="287" t="s">
        <v>515</v>
      </c>
    </row>
    <row r="13" spans="1:46" ht="13.5" customHeight="1" x14ac:dyDescent="0.2">
      <c r="A13" s="267"/>
      <c r="AK13" s="1092" t="s">
        <v>517</v>
      </c>
      <c r="AL13" s="1093"/>
      <c r="AM13" s="1093"/>
      <c r="AN13" s="1094"/>
      <c r="AO13" s="285">
        <v>24719</v>
      </c>
      <c r="AP13" s="285">
        <v>9485</v>
      </c>
      <c r="AQ13" s="286">
        <v>7864</v>
      </c>
      <c r="AR13" s="287">
        <v>20.6</v>
      </c>
    </row>
    <row r="14" spans="1:46" ht="13.5" customHeight="1" x14ac:dyDescent="0.2">
      <c r="A14" s="267"/>
      <c r="AK14" s="1092" t="s">
        <v>518</v>
      </c>
      <c r="AL14" s="1093"/>
      <c r="AM14" s="1093"/>
      <c r="AN14" s="1094"/>
      <c r="AO14" s="285" t="s">
        <v>515</v>
      </c>
      <c r="AP14" s="285" t="s">
        <v>515</v>
      </c>
      <c r="AQ14" s="286">
        <v>6185</v>
      </c>
      <c r="AR14" s="287" t="s">
        <v>515</v>
      </c>
    </row>
    <row r="15" spans="1:46" ht="13.5" customHeight="1" x14ac:dyDescent="0.2">
      <c r="A15" s="267"/>
      <c r="AK15" s="1098" t="s">
        <v>519</v>
      </c>
      <c r="AL15" s="1099"/>
      <c r="AM15" s="1099"/>
      <c r="AN15" s="1100"/>
      <c r="AO15" s="285">
        <v>-27668</v>
      </c>
      <c r="AP15" s="285">
        <v>-10617</v>
      </c>
      <c r="AQ15" s="286">
        <v>-18737</v>
      </c>
      <c r="AR15" s="287">
        <v>-43.3</v>
      </c>
    </row>
    <row r="16" spans="1:46" ht="13" x14ac:dyDescent="0.2">
      <c r="A16" s="267"/>
      <c r="AK16" s="1098" t="s">
        <v>186</v>
      </c>
      <c r="AL16" s="1099"/>
      <c r="AM16" s="1099"/>
      <c r="AN16" s="1100"/>
      <c r="AO16" s="285">
        <v>1016324</v>
      </c>
      <c r="AP16" s="285">
        <v>389994</v>
      </c>
      <c r="AQ16" s="286">
        <v>263276</v>
      </c>
      <c r="AR16" s="287">
        <v>48.1</v>
      </c>
    </row>
    <row r="17" spans="1:46" ht="13" x14ac:dyDescent="0.2">
      <c r="A17" s="267"/>
    </row>
    <row r="18" spans="1:46" ht="13" x14ac:dyDescent="0.2">
      <c r="A18" s="267"/>
      <c r="AQ18" s="288"/>
      <c r="AR18" s="288"/>
    </row>
    <row r="19" spans="1:46" ht="13" x14ac:dyDescent="0.2">
      <c r="A19" s="267"/>
      <c r="AK19" s="263" t="s">
        <v>520</v>
      </c>
    </row>
    <row r="20" spans="1:46" ht="13" x14ac:dyDescent="0.2">
      <c r="A20" s="267"/>
      <c r="AK20" s="289"/>
      <c r="AL20" s="290"/>
      <c r="AM20" s="290"/>
      <c r="AN20" s="291"/>
      <c r="AO20" s="292" t="s">
        <v>521</v>
      </c>
      <c r="AP20" s="293" t="s">
        <v>522</v>
      </c>
      <c r="AQ20" s="294" t="s">
        <v>523</v>
      </c>
      <c r="AR20" s="295"/>
    </row>
    <row r="21" spans="1:46" s="268" customFormat="1" ht="13" x14ac:dyDescent="0.2">
      <c r="A21" s="296"/>
      <c r="AK21" s="1101" t="s">
        <v>524</v>
      </c>
      <c r="AL21" s="1102"/>
      <c r="AM21" s="1102"/>
      <c r="AN21" s="1103"/>
      <c r="AO21" s="297">
        <v>44.9</v>
      </c>
      <c r="AP21" s="298">
        <v>24.56</v>
      </c>
      <c r="AQ21" s="299">
        <v>20.34</v>
      </c>
      <c r="AS21" s="300"/>
      <c r="AT21" s="296"/>
    </row>
    <row r="22" spans="1:46" s="268" customFormat="1" ht="13" x14ac:dyDescent="0.2">
      <c r="A22" s="296"/>
      <c r="AK22" s="1101" t="s">
        <v>525</v>
      </c>
      <c r="AL22" s="1102"/>
      <c r="AM22" s="1102"/>
      <c r="AN22" s="1103"/>
      <c r="AO22" s="301">
        <v>93.9</v>
      </c>
      <c r="AP22" s="302">
        <v>94.3</v>
      </c>
      <c r="AQ22" s="303">
        <v>-0.4</v>
      </c>
      <c r="AR22" s="288"/>
      <c r="AS22" s="300"/>
      <c r="AT22" s="296"/>
    </row>
    <row r="23" spans="1:46" s="268" customFormat="1" ht="13" x14ac:dyDescent="0.2">
      <c r="A23" s="296"/>
      <c r="AP23" s="288"/>
      <c r="AQ23" s="288"/>
      <c r="AR23" s="288"/>
      <c r="AS23" s="300"/>
      <c r="AT23" s="296"/>
    </row>
    <row r="24" spans="1:46" s="268" customFormat="1" ht="13" x14ac:dyDescent="0.2">
      <c r="A24" s="296"/>
      <c r="AP24" s="288"/>
      <c r="AQ24" s="288"/>
      <c r="AR24" s="288"/>
      <c r="AS24" s="300"/>
      <c r="AT24" s="296"/>
    </row>
    <row r="25" spans="1:46" s="268" customFormat="1" ht="13"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ht="13" x14ac:dyDescent="0.2">
      <c r="A26" s="268" t="s">
        <v>526</v>
      </c>
      <c r="AP26" s="288"/>
      <c r="AQ26" s="288"/>
      <c r="AR26" s="288"/>
    </row>
    <row r="27" spans="1:46" ht="13" x14ac:dyDescent="0.2">
      <c r="A27" s="308"/>
      <c r="AS27" s="263"/>
      <c r="AT27" s="263"/>
    </row>
    <row r="28" spans="1:46" ht="16.5" x14ac:dyDescent="0.2">
      <c r="A28" s="264" t="s">
        <v>527</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ht="13" x14ac:dyDescent="0.2">
      <c r="A29" s="267"/>
      <c r="AK29" s="268" t="s">
        <v>528</v>
      </c>
      <c r="AL29" s="268"/>
      <c r="AM29" s="268"/>
      <c r="AN29" s="268"/>
      <c r="AS29" s="310"/>
    </row>
    <row r="30" spans="1:46" ht="13.5" customHeight="1" x14ac:dyDescent="0.2">
      <c r="A30" s="267"/>
      <c r="AK30" s="270"/>
      <c r="AL30" s="271"/>
      <c r="AM30" s="271"/>
      <c r="AN30" s="272"/>
      <c r="AO30" s="1090" t="s">
        <v>507</v>
      </c>
      <c r="AP30" s="273"/>
      <c r="AQ30" s="274" t="s">
        <v>508</v>
      </c>
      <c r="AR30" s="275"/>
    </row>
    <row r="31" spans="1:46" ht="13" x14ac:dyDescent="0.2">
      <c r="A31" s="267"/>
      <c r="AK31" s="276"/>
      <c r="AL31" s="277"/>
      <c r="AM31" s="277"/>
      <c r="AN31" s="278"/>
      <c r="AO31" s="1091"/>
      <c r="AP31" s="279" t="s">
        <v>509</v>
      </c>
      <c r="AQ31" s="280" t="s">
        <v>510</v>
      </c>
      <c r="AR31" s="281" t="s">
        <v>511</v>
      </c>
    </row>
    <row r="32" spans="1:46" ht="27" customHeight="1" x14ac:dyDescent="0.2">
      <c r="A32" s="267"/>
      <c r="AK32" s="1095" t="s">
        <v>529</v>
      </c>
      <c r="AL32" s="1096"/>
      <c r="AM32" s="1096"/>
      <c r="AN32" s="1097"/>
      <c r="AO32" s="311">
        <v>223115</v>
      </c>
      <c r="AP32" s="311">
        <v>85616</v>
      </c>
      <c r="AQ32" s="312">
        <v>149198</v>
      </c>
      <c r="AR32" s="313">
        <v>-42.6</v>
      </c>
    </row>
    <row r="33" spans="1:46" ht="13.5" customHeight="1" x14ac:dyDescent="0.2">
      <c r="A33" s="267"/>
      <c r="AK33" s="1095" t="s">
        <v>530</v>
      </c>
      <c r="AL33" s="1096"/>
      <c r="AM33" s="1096"/>
      <c r="AN33" s="1097"/>
      <c r="AO33" s="311" t="s">
        <v>515</v>
      </c>
      <c r="AP33" s="311" t="s">
        <v>515</v>
      </c>
      <c r="AQ33" s="312" t="s">
        <v>515</v>
      </c>
      <c r="AR33" s="313" t="s">
        <v>515</v>
      </c>
    </row>
    <row r="34" spans="1:46" ht="27" customHeight="1" x14ac:dyDescent="0.2">
      <c r="A34" s="267"/>
      <c r="AK34" s="1095" t="s">
        <v>531</v>
      </c>
      <c r="AL34" s="1096"/>
      <c r="AM34" s="1096"/>
      <c r="AN34" s="1097"/>
      <c r="AO34" s="311" t="s">
        <v>515</v>
      </c>
      <c r="AP34" s="311" t="s">
        <v>515</v>
      </c>
      <c r="AQ34" s="312" t="s">
        <v>515</v>
      </c>
      <c r="AR34" s="313" t="s">
        <v>515</v>
      </c>
    </row>
    <row r="35" spans="1:46" ht="27" customHeight="1" x14ac:dyDescent="0.2">
      <c r="A35" s="267"/>
      <c r="AK35" s="1095" t="s">
        <v>532</v>
      </c>
      <c r="AL35" s="1096"/>
      <c r="AM35" s="1096"/>
      <c r="AN35" s="1097"/>
      <c r="AO35" s="311">
        <v>68816</v>
      </c>
      <c r="AP35" s="311">
        <v>26407</v>
      </c>
      <c r="AQ35" s="312">
        <v>31871</v>
      </c>
      <c r="AR35" s="313">
        <v>-17.100000000000001</v>
      </c>
    </row>
    <row r="36" spans="1:46" ht="27" customHeight="1" x14ac:dyDescent="0.2">
      <c r="A36" s="267"/>
      <c r="AK36" s="1095" t="s">
        <v>533</v>
      </c>
      <c r="AL36" s="1096"/>
      <c r="AM36" s="1096"/>
      <c r="AN36" s="1097"/>
      <c r="AO36" s="311" t="s">
        <v>515</v>
      </c>
      <c r="AP36" s="311" t="s">
        <v>515</v>
      </c>
      <c r="AQ36" s="312">
        <v>4984</v>
      </c>
      <c r="AR36" s="313" t="s">
        <v>515</v>
      </c>
    </row>
    <row r="37" spans="1:46" ht="13.5" customHeight="1" x14ac:dyDescent="0.2">
      <c r="A37" s="267"/>
      <c r="AK37" s="1095" t="s">
        <v>534</v>
      </c>
      <c r="AL37" s="1096"/>
      <c r="AM37" s="1096"/>
      <c r="AN37" s="1097"/>
      <c r="AO37" s="311" t="s">
        <v>515</v>
      </c>
      <c r="AP37" s="311" t="s">
        <v>515</v>
      </c>
      <c r="AQ37" s="312">
        <v>1220</v>
      </c>
      <c r="AR37" s="313" t="s">
        <v>515</v>
      </c>
    </row>
    <row r="38" spans="1:46" ht="27" customHeight="1" x14ac:dyDescent="0.2">
      <c r="A38" s="267"/>
      <c r="AK38" s="1104" t="s">
        <v>535</v>
      </c>
      <c r="AL38" s="1105"/>
      <c r="AM38" s="1105"/>
      <c r="AN38" s="1106"/>
      <c r="AO38" s="314" t="s">
        <v>515</v>
      </c>
      <c r="AP38" s="314" t="s">
        <v>515</v>
      </c>
      <c r="AQ38" s="315">
        <v>35</v>
      </c>
      <c r="AR38" s="303" t="s">
        <v>515</v>
      </c>
      <c r="AS38" s="310"/>
    </row>
    <row r="39" spans="1:46" ht="13" x14ac:dyDescent="0.2">
      <c r="A39" s="267"/>
      <c r="AK39" s="1104" t="s">
        <v>536</v>
      </c>
      <c r="AL39" s="1105"/>
      <c r="AM39" s="1105"/>
      <c r="AN39" s="1106"/>
      <c r="AO39" s="311" t="s">
        <v>515</v>
      </c>
      <c r="AP39" s="311" t="s">
        <v>515</v>
      </c>
      <c r="AQ39" s="312">
        <v>-8070</v>
      </c>
      <c r="AR39" s="313" t="s">
        <v>515</v>
      </c>
      <c r="AS39" s="310"/>
    </row>
    <row r="40" spans="1:46" ht="27" customHeight="1" x14ac:dyDescent="0.2">
      <c r="A40" s="267"/>
      <c r="AK40" s="1095" t="s">
        <v>537</v>
      </c>
      <c r="AL40" s="1096"/>
      <c r="AM40" s="1096"/>
      <c r="AN40" s="1097"/>
      <c r="AO40" s="311">
        <v>-215343</v>
      </c>
      <c r="AP40" s="311">
        <v>-82634</v>
      </c>
      <c r="AQ40" s="312">
        <v>-130648</v>
      </c>
      <c r="AR40" s="313">
        <v>-36.799999999999997</v>
      </c>
      <c r="AS40" s="310"/>
    </row>
    <row r="41" spans="1:46" ht="13" x14ac:dyDescent="0.2">
      <c r="A41" s="267"/>
      <c r="AK41" s="1107" t="s">
        <v>297</v>
      </c>
      <c r="AL41" s="1108"/>
      <c r="AM41" s="1108"/>
      <c r="AN41" s="1109"/>
      <c r="AO41" s="311">
        <v>76588</v>
      </c>
      <c r="AP41" s="311">
        <v>29389</v>
      </c>
      <c r="AQ41" s="312">
        <v>48590</v>
      </c>
      <c r="AR41" s="313">
        <v>-39.5</v>
      </c>
      <c r="AS41" s="310"/>
    </row>
    <row r="42" spans="1:46" ht="13" x14ac:dyDescent="0.2">
      <c r="A42" s="267"/>
      <c r="AK42" s="316" t="s">
        <v>538</v>
      </c>
      <c r="AQ42" s="288"/>
      <c r="AR42" s="288"/>
      <c r="AS42" s="310"/>
    </row>
    <row r="43" spans="1:46" ht="13" x14ac:dyDescent="0.2">
      <c r="A43" s="267"/>
      <c r="AP43" s="317"/>
      <c r="AQ43" s="288"/>
      <c r="AS43" s="310"/>
    </row>
    <row r="44" spans="1:46" ht="13" x14ac:dyDescent="0.2">
      <c r="A44" s="267"/>
      <c r="AQ44" s="288"/>
    </row>
    <row r="45" spans="1:46" ht="13" x14ac:dyDescent="0.2">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ht="13"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2">
      <c r="A47" s="320" t="s">
        <v>539</v>
      </c>
    </row>
    <row r="48" spans="1:46" ht="13" x14ac:dyDescent="0.2">
      <c r="A48" s="267"/>
      <c r="AK48" s="321" t="s">
        <v>540</v>
      </c>
      <c r="AL48" s="321"/>
      <c r="AM48" s="321"/>
      <c r="AN48" s="321"/>
      <c r="AO48" s="321"/>
      <c r="AP48" s="321"/>
      <c r="AQ48" s="322"/>
      <c r="AR48" s="321"/>
    </row>
    <row r="49" spans="1:44" ht="13.5" customHeight="1" x14ac:dyDescent="0.2">
      <c r="A49" s="267"/>
      <c r="AK49" s="323"/>
      <c r="AL49" s="324"/>
      <c r="AM49" s="1110" t="s">
        <v>507</v>
      </c>
      <c r="AN49" s="1112" t="s">
        <v>541</v>
      </c>
      <c r="AO49" s="1113"/>
      <c r="AP49" s="1113"/>
      <c r="AQ49" s="1113"/>
      <c r="AR49" s="1114"/>
    </row>
    <row r="50" spans="1:44" ht="13" x14ac:dyDescent="0.2">
      <c r="A50" s="267"/>
      <c r="AK50" s="325"/>
      <c r="AL50" s="326"/>
      <c r="AM50" s="1111"/>
      <c r="AN50" s="327" t="s">
        <v>542</v>
      </c>
      <c r="AO50" s="328" t="s">
        <v>543</v>
      </c>
      <c r="AP50" s="329" t="s">
        <v>544</v>
      </c>
      <c r="AQ50" s="330" t="s">
        <v>545</v>
      </c>
      <c r="AR50" s="331" t="s">
        <v>546</v>
      </c>
    </row>
    <row r="51" spans="1:44" ht="13" x14ac:dyDescent="0.2">
      <c r="A51" s="267"/>
      <c r="AK51" s="323" t="s">
        <v>547</v>
      </c>
      <c r="AL51" s="324"/>
      <c r="AM51" s="332">
        <v>496642</v>
      </c>
      <c r="AN51" s="333">
        <v>191458</v>
      </c>
      <c r="AO51" s="334">
        <v>-10.6</v>
      </c>
      <c r="AP51" s="335">
        <v>310300</v>
      </c>
      <c r="AQ51" s="336">
        <v>7.8</v>
      </c>
      <c r="AR51" s="337">
        <v>-18.399999999999999</v>
      </c>
    </row>
    <row r="52" spans="1:44" ht="13" x14ac:dyDescent="0.2">
      <c r="A52" s="267"/>
      <c r="AK52" s="338"/>
      <c r="AL52" s="339" t="s">
        <v>548</v>
      </c>
      <c r="AM52" s="340">
        <v>357972</v>
      </c>
      <c r="AN52" s="341">
        <v>138000</v>
      </c>
      <c r="AO52" s="342">
        <v>-17.600000000000001</v>
      </c>
      <c r="AP52" s="343">
        <v>157576</v>
      </c>
      <c r="AQ52" s="344">
        <v>7.5</v>
      </c>
      <c r="AR52" s="345">
        <v>-25.1</v>
      </c>
    </row>
    <row r="53" spans="1:44" ht="13" x14ac:dyDescent="0.2">
      <c r="A53" s="267"/>
      <c r="AK53" s="323" t="s">
        <v>549</v>
      </c>
      <c r="AL53" s="324"/>
      <c r="AM53" s="332">
        <v>819674</v>
      </c>
      <c r="AN53" s="333">
        <v>310365</v>
      </c>
      <c r="AO53" s="334">
        <v>62.1</v>
      </c>
      <c r="AP53" s="335">
        <v>317319</v>
      </c>
      <c r="AQ53" s="336">
        <v>2.2999999999999998</v>
      </c>
      <c r="AR53" s="337">
        <v>59.8</v>
      </c>
    </row>
    <row r="54" spans="1:44" ht="13" x14ac:dyDescent="0.2">
      <c r="A54" s="267"/>
      <c r="AK54" s="338"/>
      <c r="AL54" s="339" t="s">
        <v>548</v>
      </c>
      <c r="AM54" s="340">
        <v>455824</v>
      </c>
      <c r="AN54" s="341">
        <v>172595</v>
      </c>
      <c r="AO54" s="342">
        <v>25.1</v>
      </c>
      <c r="AP54" s="343">
        <v>164214</v>
      </c>
      <c r="AQ54" s="344">
        <v>4.2</v>
      </c>
      <c r="AR54" s="345">
        <v>20.9</v>
      </c>
    </row>
    <row r="55" spans="1:44" ht="13" x14ac:dyDescent="0.2">
      <c r="A55" s="267"/>
      <c r="AK55" s="323" t="s">
        <v>550</v>
      </c>
      <c r="AL55" s="324"/>
      <c r="AM55" s="332">
        <v>747353</v>
      </c>
      <c r="AN55" s="333">
        <v>284706</v>
      </c>
      <c r="AO55" s="334">
        <v>-8.3000000000000007</v>
      </c>
      <c r="AP55" s="335">
        <v>289738</v>
      </c>
      <c r="AQ55" s="336">
        <v>-8.6999999999999993</v>
      </c>
      <c r="AR55" s="337">
        <v>0.4</v>
      </c>
    </row>
    <row r="56" spans="1:44" ht="13" x14ac:dyDescent="0.2">
      <c r="A56" s="267"/>
      <c r="AK56" s="338"/>
      <c r="AL56" s="339" t="s">
        <v>548</v>
      </c>
      <c r="AM56" s="340">
        <v>546387</v>
      </c>
      <c r="AN56" s="341">
        <v>208147</v>
      </c>
      <c r="AO56" s="342">
        <v>20.6</v>
      </c>
      <c r="AP56" s="343">
        <v>156238</v>
      </c>
      <c r="AQ56" s="344">
        <v>-4.9000000000000004</v>
      </c>
      <c r="AR56" s="345">
        <v>25.5</v>
      </c>
    </row>
    <row r="57" spans="1:44" ht="13" x14ac:dyDescent="0.2">
      <c r="A57" s="267"/>
      <c r="AK57" s="323" t="s">
        <v>551</v>
      </c>
      <c r="AL57" s="324"/>
      <c r="AM57" s="332">
        <v>742436</v>
      </c>
      <c r="AN57" s="333">
        <v>282402</v>
      </c>
      <c r="AO57" s="334">
        <v>-0.8</v>
      </c>
      <c r="AP57" s="335">
        <v>316937</v>
      </c>
      <c r="AQ57" s="336">
        <v>9.4</v>
      </c>
      <c r="AR57" s="337">
        <v>-10.199999999999999</v>
      </c>
    </row>
    <row r="58" spans="1:44" ht="13" x14ac:dyDescent="0.2">
      <c r="A58" s="267"/>
      <c r="AK58" s="338"/>
      <c r="AL58" s="339" t="s">
        <v>548</v>
      </c>
      <c r="AM58" s="340">
        <v>459265</v>
      </c>
      <c r="AN58" s="341">
        <v>174692</v>
      </c>
      <c r="AO58" s="342">
        <v>-16.100000000000001</v>
      </c>
      <c r="AP58" s="343">
        <v>199150</v>
      </c>
      <c r="AQ58" s="344">
        <v>27.5</v>
      </c>
      <c r="AR58" s="345">
        <v>-43.6</v>
      </c>
    </row>
    <row r="59" spans="1:44" ht="13" x14ac:dyDescent="0.2">
      <c r="A59" s="267"/>
      <c r="AK59" s="323" t="s">
        <v>552</v>
      </c>
      <c r="AL59" s="324"/>
      <c r="AM59" s="332">
        <v>1448134</v>
      </c>
      <c r="AN59" s="333">
        <v>555692</v>
      </c>
      <c r="AO59" s="334">
        <v>96.8</v>
      </c>
      <c r="AP59" s="335">
        <v>332350</v>
      </c>
      <c r="AQ59" s="336">
        <v>4.9000000000000004</v>
      </c>
      <c r="AR59" s="337">
        <v>91.9</v>
      </c>
    </row>
    <row r="60" spans="1:44" ht="13" x14ac:dyDescent="0.2">
      <c r="A60" s="267"/>
      <c r="AK60" s="338"/>
      <c r="AL60" s="339" t="s">
        <v>548</v>
      </c>
      <c r="AM60" s="340">
        <v>455561</v>
      </c>
      <c r="AN60" s="341">
        <v>174812</v>
      </c>
      <c r="AO60" s="342">
        <v>0.1</v>
      </c>
      <c r="AP60" s="343">
        <v>200453</v>
      </c>
      <c r="AQ60" s="344">
        <v>0.7</v>
      </c>
      <c r="AR60" s="345">
        <v>-0.6</v>
      </c>
    </row>
    <row r="61" spans="1:44" ht="13" x14ac:dyDescent="0.2">
      <c r="A61" s="267"/>
      <c r="AK61" s="323" t="s">
        <v>553</v>
      </c>
      <c r="AL61" s="346"/>
      <c r="AM61" s="332">
        <v>850848</v>
      </c>
      <c r="AN61" s="333">
        <v>324925</v>
      </c>
      <c r="AO61" s="334">
        <v>27.8</v>
      </c>
      <c r="AP61" s="335">
        <v>313329</v>
      </c>
      <c r="AQ61" s="347">
        <v>3.1</v>
      </c>
      <c r="AR61" s="337">
        <v>24.7</v>
      </c>
    </row>
    <row r="62" spans="1:44" ht="13" x14ac:dyDescent="0.2">
      <c r="A62" s="267"/>
      <c r="AK62" s="338"/>
      <c r="AL62" s="339" t="s">
        <v>548</v>
      </c>
      <c r="AM62" s="340">
        <v>455002</v>
      </c>
      <c r="AN62" s="341">
        <v>173649</v>
      </c>
      <c r="AO62" s="342">
        <v>2.4</v>
      </c>
      <c r="AP62" s="343">
        <v>175526</v>
      </c>
      <c r="AQ62" s="344">
        <v>7</v>
      </c>
      <c r="AR62" s="345">
        <v>-4.5999999999999996</v>
      </c>
    </row>
    <row r="63" spans="1:44" ht="13" x14ac:dyDescent="0.2">
      <c r="A63" s="267"/>
    </row>
    <row r="64" spans="1:44" ht="13" x14ac:dyDescent="0.2">
      <c r="A64" s="267"/>
    </row>
    <row r="65" spans="1:46" ht="13" x14ac:dyDescent="0.2">
      <c r="A65" s="267"/>
    </row>
    <row r="66" spans="1:46" ht="13" x14ac:dyDescent="0.2">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2">
      <c r="AS67" s="263"/>
      <c r="AT67" s="263"/>
    </row>
    <row r="70" spans="1:46" ht="13" hidden="1" x14ac:dyDescent="0.2"/>
    <row r="71" spans="1:46" ht="13" hidden="1" x14ac:dyDescent="0.2"/>
    <row r="72" spans="1:46" ht="13" hidden="1" x14ac:dyDescent="0.2"/>
    <row r="73" spans="1:46" ht="13" hidden="1" x14ac:dyDescent="0.2"/>
  </sheetData>
  <sheetProtection algorithmName="SHA-512" hashValue="LCMqFw/2JOIEKxCOzMhxqfehskfZCQ8cPB/oo0t23rOCJq6A2i1adYyiiXGobisdqkRxkzqLyljIAJtr+pv5Xg==" saltValue="ex5//nCKSiVwupVs/9E27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53125" style="262" customWidth="1"/>
    <col min="126" max="16384" width="9" style="261" hidden="1"/>
  </cols>
  <sheetData>
    <row r="1" spans="2:125"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ht="13" x14ac:dyDescent="0.2">
      <c r="B2" s="261"/>
      <c r="DG2" s="261"/>
    </row>
    <row r="3" spans="2:125" ht="13"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ht="13" x14ac:dyDescent="0.2"/>
    <row r="5" spans="2:125" ht="13" x14ac:dyDescent="0.2"/>
    <row r="6" spans="2:125" ht="13" x14ac:dyDescent="0.2"/>
    <row r="7" spans="2:125" ht="13" x14ac:dyDescent="0.2"/>
    <row r="8" spans="2:125" ht="13" x14ac:dyDescent="0.2"/>
    <row r="9" spans="2:125" ht="13" x14ac:dyDescent="0.2">
      <c r="DU9" s="26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1"/>
    </row>
    <row r="18" spans="125:125" ht="13" x14ac:dyDescent="0.2"/>
    <row r="19" spans="125:125" ht="13" x14ac:dyDescent="0.2"/>
    <row r="20" spans="125:125" ht="13" x14ac:dyDescent="0.2">
      <c r="DU20" s="261"/>
    </row>
    <row r="21" spans="125:125" ht="13" x14ac:dyDescent="0.2">
      <c r="DU21" s="26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1"/>
    </row>
    <row r="29" spans="125:125" ht="13" x14ac:dyDescent="0.2"/>
    <row r="30" spans="125:125" ht="13" x14ac:dyDescent="0.2"/>
    <row r="31" spans="125:125" ht="13" x14ac:dyDescent="0.2"/>
    <row r="32" spans="125:125" ht="13" x14ac:dyDescent="0.2"/>
    <row r="33" spans="2:125" ht="13" x14ac:dyDescent="0.2">
      <c r="B33" s="261"/>
      <c r="G33" s="261"/>
      <c r="I33" s="261"/>
    </row>
    <row r="34" spans="2:125" ht="13" x14ac:dyDescent="0.2">
      <c r="C34" s="261"/>
      <c r="P34" s="261"/>
      <c r="DE34" s="261"/>
      <c r="DH34" s="261"/>
    </row>
    <row r="35" spans="2:125" ht="13" x14ac:dyDescent="0.2">
      <c r="D35" s="261"/>
      <c r="E35" s="261"/>
      <c r="DG35" s="261"/>
      <c r="DJ35" s="261"/>
      <c r="DP35" s="261"/>
      <c r="DQ35" s="261"/>
      <c r="DR35" s="261"/>
      <c r="DS35" s="261"/>
      <c r="DT35" s="261"/>
      <c r="DU35" s="261"/>
    </row>
    <row r="36" spans="2:125" ht="13" x14ac:dyDescent="0.2">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ht="13" x14ac:dyDescent="0.2">
      <c r="DU37" s="261"/>
    </row>
    <row r="38" spans="2:125" ht="13" x14ac:dyDescent="0.2">
      <c r="DT38" s="261"/>
      <c r="DU38" s="261"/>
    </row>
    <row r="39" spans="2:125" ht="13" x14ac:dyDescent="0.2"/>
    <row r="40" spans="2:125" ht="13" x14ac:dyDescent="0.2">
      <c r="DH40" s="261"/>
    </row>
    <row r="41" spans="2:125" ht="13" x14ac:dyDescent="0.2">
      <c r="DE41" s="261"/>
    </row>
    <row r="42" spans="2:125" ht="13" x14ac:dyDescent="0.2">
      <c r="DG42" s="261"/>
      <c r="DJ42" s="261"/>
    </row>
    <row r="43" spans="2:125" ht="13" x14ac:dyDescent="0.2">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ht="13" x14ac:dyDescent="0.2">
      <c r="DU44" s="261"/>
    </row>
    <row r="45" spans="2:125" ht="13" x14ac:dyDescent="0.2"/>
    <row r="46" spans="2:125" ht="13" x14ac:dyDescent="0.2"/>
    <row r="47" spans="2:125" ht="13" x14ac:dyDescent="0.2"/>
    <row r="48" spans="2:125" ht="13" x14ac:dyDescent="0.2">
      <c r="DT48" s="261"/>
      <c r="DU48" s="261"/>
    </row>
    <row r="49" spans="120:125" ht="13" x14ac:dyDescent="0.2">
      <c r="DU49" s="261"/>
    </row>
    <row r="50" spans="120:125" ht="13" x14ac:dyDescent="0.2">
      <c r="DU50" s="261"/>
    </row>
    <row r="51" spans="120:125" ht="13" x14ac:dyDescent="0.2">
      <c r="DP51" s="261"/>
      <c r="DQ51" s="261"/>
      <c r="DR51" s="261"/>
      <c r="DS51" s="261"/>
      <c r="DT51" s="261"/>
      <c r="DU51" s="261"/>
    </row>
    <row r="52" spans="120:125" ht="13" x14ac:dyDescent="0.2"/>
    <row r="53" spans="120:125" ht="13" x14ac:dyDescent="0.2"/>
    <row r="54" spans="120:125" ht="13" x14ac:dyDescent="0.2">
      <c r="DU54" s="261"/>
    </row>
    <row r="55" spans="120:125" ht="13" x14ac:dyDescent="0.2"/>
    <row r="56" spans="120:125" ht="13" x14ac:dyDescent="0.2"/>
    <row r="57" spans="120:125" ht="13" x14ac:dyDescent="0.2"/>
    <row r="58" spans="120:125" ht="13" x14ac:dyDescent="0.2">
      <c r="DU58" s="261"/>
    </row>
    <row r="59" spans="120:125" ht="13" x14ac:dyDescent="0.2"/>
    <row r="60" spans="120:125" ht="13" x14ac:dyDescent="0.2"/>
    <row r="61" spans="120:125" ht="13" x14ac:dyDescent="0.2"/>
    <row r="62" spans="120:125" ht="13" x14ac:dyDescent="0.2"/>
    <row r="63" spans="120:125" ht="13" x14ac:dyDescent="0.2">
      <c r="DU63" s="261"/>
    </row>
    <row r="64" spans="120:125" ht="13" x14ac:dyDescent="0.2">
      <c r="DT64" s="261"/>
      <c r="DU64" s="261"/>
    </row>
    <row r="65" spans="123:125" ht="13" x14ac:dyDescent="0.2"/>
    <row r="66" spans="123:125" ht="13" x14ac:dyDescent="0.2"/>
    <row r="67" spans="123:125" ht="13" x14ac:dyDescent="0.2"/>
    <row r="68" spans="123:125" ht="13" x14ac:dyDescent="0.2"/>
    <row r="69" spans="123:125" ht="13" x14ac:dyDescent="0.2">
      <c r="DS69" s="261"/>
      <c r="DT69" s="261"/>
      <c r="DU69" s="26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1"/>
    </row>
    <row r="83" spans="116:125" ht="13" x14ac:dyDescent="0.2">
      <c r="DM83" s="261"/>
      <c r="DN83" s="261"/>
      <c r="DO83" s="261"/>
      <c r="DP83" s="261"/>
      <c r="DQ83" s="261"/>
      <c r="DR83" s="261"/>
      <c r="DS83" s="261"/>
      <c r="DT83" s="261"/>
      <c r="DU83" s="261"/>
    </row>
    <row r="84" spans="116:125" ht="13" x14ac:dyDescent="0.2"/>
    <row r="85" spans="116:125" ht="13" x14ac:dyDescent="0.2"/>
    <row r="86" spans="116:125" ht="13" x14ac:dyDescent="0.2"/>
    <row r="87" spans="116:125" ht="13" x14ac:dyDescent="0.2"/>
    <row r="88" spans="116:125" ht="13" x14ac:dyDescent="0.2">
      <c r="DU88" s="26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1"/>
      <c r="DT94" s="261"/>
      <c r="DU94" s="261"/>
    </row>
    <row r="95" spans="116:125" ht="13.5" customHeight="1" x14ac:dyDescent="0.2">
      <c r="DU95" s="26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555</v>
      </c>
    </row>
    <row r="121" spans="125:125" ht="13.5" hidden="1" customHeight="1" x14ac:dyDescent="0.2">
      <c r="DU121" s="261"/>
    </row>
  </sheetData>
  <sheetProtection algorithmName="SHA-512" hashValue="NE5CFR89ctcYrVPxlL3E8ngYeNfEbWUkO0k94j4Ob5/Ll/B3y6u+3DefQPWenYbCzYXZngc12edsb/KNjDLTig==" saltValue="5W71RH5d4j9Dm7DsIeC9Dg=="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2" customWidth="1"/>
    <col min="126" max="142" width="0" style="261" hidden="1" customWidth="1"/>
    <col min="143"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 x14ac:dyDescent="0.2">
      <c r="B2" s="261"/>
      <c r="T2" s="261"/>
    </row>
    <row r="3" spans="1:125" ht="13"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1"/>
      <c r="G33" s="261"/>
      <c r="I33" s="261"/>
    </row>
    <row r="34" spans="2:125" ht="13" x14ac:dyDescent="0.2">
      <c r="C34" s="261"/>
      <c r="P34" s="261"/>
      <c r="R34" s="261"/>
      <c r="U34" s="261"/>
    </row>
    <row r="35" spans="2:125" ht="13" x14ac:dyDescent="0.2">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ht="13" x14ac:dyDescent="0.2">
      <c r="F36" s="261"/>
      <c r="H36" s="261"/>
      <c r="J36" s="261"/>
      <c r="K36" s="261"/>
      <c r="L36" s="261"/>
      <c r="M36" s="261"/>
      <c r="N36" s="261"/>
      <c r="O36" s="261"/>
      <c r="Q36" s="261"/>
      <c r="S36" s="261"/>
      <c r="V36" s="261"/>
    </row>
    <row r="37" spans="2:125" ht="13" x14ac:dyDescent="0.2"/>
    <row r="38" spans="2:125" ht="13" x14ac:dyDescent="0.2"/>
    <row r="39" spans="2:125" ht="13" x14ac:dyDescent="0.2"/>
    <row r="40" spans="2:125" ht="13" x14ac:dyDescent="0.2">
      <c r="U40" s="261"/>
    </row>
    <row r="41" spans="2:125" ht="13" x14ac:dyDescent="0.2">
      <c r="R41" s="261"/>
    </row>
    <row r="42" spans="2:125" ht="13" x14ac:dyDescent="0.2">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ht="13" x14ac:dyDescent="0.2">
      <c r="Q43" s="261"/>
      <c r="S43" s="261"/>
      <c r="V43" s="26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556</v>
      </c>
    </row>
  </sheetData>
  <sheetProtection algorithmName="SHA-512" hashValue="wmjpnAIMghZvElB6JmVtYkhrITpZ4dEw28849BNjTs1G3wi6XoG+jnX+paF4Rs7oku0mr3EXJUmLtanmvX7AUg==" saltValue="U4LBe6XU/KG8pZGdbex39A=="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115" t="s">
        <v>3</v>
      </c>
      <c r="D47" s="1115"/>
      <c r="E47" s="1116"/>
      <c r="F47" s="11">
        <v>44.76</v>
      </c>
      <c r="G47" s="12">
        <v>46.26</v>
      </c>
      <c r="H47" s="12">
        <v>47.69</v>
      </c>
      <c r="I47" s="12">
        <v>50.99</v>
      </c>
      <c r="J47" s="13">
        <v>50.7</v>
      </c>
    </row>
    <row r="48" spans="2:10" ht="57.75" customHeight="1" x14ac:dyDescent="0.2">
      <c r="B48" s="14"/>
      <c r="C48" s="1117" t="s">
        <v>4</v>
      </c>
      <c r="D48" s="1117"/>
      <c r="E48" s="1118"/>
      <c r="F48" s="15">
        <v>9.1199999999999992</v>
      </c>
      <c r="G48" s="16">
        <v>8.5299999999999994</v>
      </c>
      <c r="H48" s="16">
        <v>11.53</v>
      </c>
      <c r="I48" s="16">
        <v>12.45</v>
      </c>
      <c r="J48" s="17">
        <v>15.21</v>
      </c>
    </row>
    <row r="49" spans="2:10" ht="57.75" customHeight="1" thickBot="1" x14ac:dyDescent="0.25">
      <c r="B49" s="18"/>
      <c r="C49" s="1119" t="s">
        <v>5</v>
      </c>
      <c r="D49" s="1119"/>
      <c r="E49" s="1120"/>
      <c r="F49" s="19">
        <v>1.86</v>
      </c>
      <c r="G49" s="20">
        <v>16.68</v>
      </c>
      <c r="H49" s="20">
        <v>2.77</v>
      </c>
      <c r="I49" s="20">
        <v>3.63</v>
      </c>
      <c r="J49" s="21">
        <v>2.83</v>
      </c>
    </row>
    <row r="50" spans="2:10" ht="13.5" customHeight="1" x14ac:dyDescent="0.2"/>
  </sheetData>
  <sheetProtection algorithmName="SHA-512" hashValue="4uxVJoKNRjmFH+xIer7ij6m5tS/m33a0tWur7fT8GT+/Xh7u8DItG3E9rwaFvd2fC/RvwGbOoomgrUyf5JceUA==" saltValue="DlM+2JEPX4GDkuM2YNfIx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施設類型別ストック情報分析表②</vt:lpstr>
      <vt:lpstr>施設類型別ストック情報分析表①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2022-03-03T06:02:58Z</cp:lastPrinted>
  <dcterms:created xsi:type="dcterms:W3CDTF">2022-02-02T04:38:07Z</dcterms:created>
  <dcterms:modified xsi:type="dcterms:W3CDTF">2022-09-13T04:48:25Z</dcterms:modified>
  <cp:category/>
</cp:coreProperties>
</file>