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intra.yakuba.local\共有フォルダ\総務課\０１文書\０２総務\０１総務管理\０２財政\財政状況資料集\R04\"/>
    </mc:Choice>
  </mc:AlternateContent>
  <bookViews>
    <workbookView xWindow="0" yWindow="0" windowWidth="9120" windowHeight="11340" tabRatio="781"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<sst xmlns="http://schemas.openxmlformats.org/spreadsheetml/2006/main" count="1217" uniqueCount="599">
  <si>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</si>
  <si>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</si>
  <si>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</si>
  <si>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</si>
  <si>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</si>
  <si>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</si>
  <si>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</si>
  <si>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</si>
  <si>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</si>
  <si>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</si>
  <si>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</si>
  <si>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</si>
  <si>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</si>
  <si>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</si>
  <si>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</si>
  <si>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</si>
  <si>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</si>
  <si>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</si>
  <si>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</si>
  <si>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</si>
  <si>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</si>
  <si>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</si>
  <si>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</si>
  <si>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</si>
  <si>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</si>
  <si>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</si>
  <si>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</si>
  <si>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</si>
  <si>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</si>
  <si>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</si>
  <si>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</si>
  <si>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</si>
  <si>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</si>
  <si>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</si>
  <si>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</si>
  <si>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</si>
  <si>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</si>
  <si>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</si>
  <si>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</si>
  <si>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</si>
  <si>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</si>
  <si>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</si>
  <si>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</si>
  <si>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</si>
  <si>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</si>
  <si>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</si>
  <si>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</si>
  <si>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</si>
  <si>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</si>
  <si>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</si>
  <si>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</si>
  <si>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</si>
  <si>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</si>
  <si>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</si>
  <si>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</si>
  <si>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</si>
  <si>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</si>
  <si>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</si>
  <si>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</si>
  <si>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</si>
  <si>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</si>
  <si>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</si>
  <si>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</si>
  <si>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</si>
  <si>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</si>
  <si>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</si>
  <si>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</si>
  <si>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</si>
  <si>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</si>
  <si>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</si>
  <si>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</si>
  <si>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</si>
  <si>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</si>
  <si>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</si>
  <si>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</si>
  <si>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</si>
  <si>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</si>
  <si>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</si>
  <si>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</si>
  <si>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</si>
  <si>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</si>
  <si>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</si>
  <si>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</si>
  <si>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</si>
  <si>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</si>
  <si>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</si>
  <si>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</si>
  <si>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</si>
  <si>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</si>
  <si>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</si>
  <si>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</si>
  <si>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</si>
  <si>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</si>
  <si>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</si>
  <si>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</si>
  <si>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</si>
  <si>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</si>
  <si>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</si>
  <si>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青ヶ島村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</si>
  <si>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</si>
  <si>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</si>
  <si>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</si>
  <si>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</si>
  <si>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</si>
  <si>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</si>
  <si>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</si>
  <si>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</si>
  <si>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</si>
  <si>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</si>
  <si>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</si>
  <si>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</si>
  <si>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</si>
  <si>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</si>
  <si>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</si>
  <si>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</si>
  <si>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</si>
  <si>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</si>
  <si>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</si>
  <si>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</si>
  <si>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</si>
  <si>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</si>
  <si>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</si>
  <si>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</si>
  <si>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</si>
  <si>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</si>
  <si>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</si>
  <si>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</si>
  <si>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</si>
  <si>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</si>
  <si>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</si>
  <si>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</si>
  <si>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</si>
  <si>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</si>
  <si>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</si>
  <si>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</si>
  <si>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</si>
  <si>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</si>
  <si>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</si>
  <si>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</si>
  <si>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</si>
  <si>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</si>
  <si>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</si>
  <si>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</si>
  <si>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</si>
  <si>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</si>
  <si>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</si>
  <si>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</si>
  <si>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</si>
  <si>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</si>
  <si>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</si>
  <si>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</si>
  <si>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</si>
  <si>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</si>
  <si>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</si>
  <si>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</si>
  <si>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</si>
  <si>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</si>
  <si>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</si>
  <si>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</si>
  <si>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</si>
  <si>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</si>
  <si>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</si>
  <si>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</si>
  <si>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</si>
  <si>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</si>
  <si>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</si>
  <si>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</si>
  <si>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</si>
  <si>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</si>
  <si>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</si>
  <si>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</si>
  <si>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</si>
  <si>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</si>
  <si>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</si>
  <si>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</si>
  <si>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</si>
  <si>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</si>
  <si>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</si>
  <si>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</si>
  <si>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</si>
  <si>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</si>
  <si>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</si>
  <si>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</si>
  <si>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</si>
  <si>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</si>
  <si>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</si>
  <si>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</si>
  <si>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</si>
  <si>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</si>
  <si>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</si>
  <si>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</si>
  <si>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</si>
  <si>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</si>
  <si>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</si>
  <si>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</si>
  <si>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</si>
  <si>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</si>
  <si>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</si>
  <si>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</si>
  <si>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</si>
  <si>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</si>
  <si>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</si>
  <si>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</si>
  <si>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</si>
  <si>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</si>
  <si>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</si>
  <si>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</si>
  <si>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</si>
  <si>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</si>
  <si>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</si>
  <si>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</si>
  <si>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</si>
  <si>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東京都青ヶ島村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</si>
  <si>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</si>
  <si>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</si>
  <si>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</si>
  <si>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</si>
  <si>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</si>
  <si>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</si>
  <si>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</si>
  <si>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</si>
  <si>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</si>
  <si>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</si>
  <si>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</si>
  <si>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</si>
  <si>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</si>
  <si>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</si>
  <si>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</si>
  <si>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</si>
  <si>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</si>
  <si>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</si>
  <si>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</si>
  <si>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</si>
  <si>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</si>
  <si>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</si>
  <si>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</si>
  <si>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</si>
  <si>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</si>
  <si>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</si>
  <si>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</si>
  <si>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</si>
  <si>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</si>
  <si>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</si>
  <si>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</si>
  <si>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</si>
  <si>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</si>
  <si>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</si>
  <si>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</si>
  <si>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</si>
  <si>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</si>
  <si>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</si>
  <si>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</si>
  <si>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</si>
  <si>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</si>
  <si>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</si>
  <si>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</si>
  <si>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</si>
  <si>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</si>
  <si>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</si>
  <si>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</si>
  <si>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</si>
  <si>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</si>
  <si>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</si>
  <si>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</si>
  <si>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</si>
  <si>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</si>
  <si>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</si>
  <si>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</si>
  <si>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</si>
  <si>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</si>
  <si>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</si>
  <si>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</si>
  <si>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</si>
  <si>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</si>
  <si>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</si>
  <si>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</si>
  <si>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</si>
  <si>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</si>
  <si>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</si>
  <si>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</si>
  <si>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</si>
  <si>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</si>
  <si>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</si>
  <si>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</si>
  <si>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</si>
  <si>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</si>
  <si>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</si>
  <si>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</si>
  <si>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</si>
  <si>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</si>
  <si>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</si>
  <si>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</si>
  <si>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</si>
  <si>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</si>
  <si>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</si>
  <si>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</si>
  <si>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</si>
  <si>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</si>
  <si>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</si>
  <si>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</si>
  <si>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</si>
  <si>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</si>
  <si>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</si>
  <si>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</si>
  <si>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</si>
  <si>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</si>
  <si>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</si>
  <si>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</si>
  <si>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</si>
  <si>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</si>
  <si>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</si>
  <si>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</si>
  <si>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</si>
  <si>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</si>
  <si>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</si>
  <si>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</si>
  <si>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</si>
  <si>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</si>
  <si>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</si>
  <si>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</si>
  <si>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</si>
  <si>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</si>
  <si>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</si>
  <si>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</si>
  <si>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</si>
  <si>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</si>
  <si>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</si>
  <si>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</si>
  <si>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</si>
  <si>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</si>
  <si>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</si>
  <si>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</si>
  <si>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</si>
  <si>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</si>
  <si>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</si>
  <si>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</si>
  <si>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</si>
  <si>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</si>
  <si>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</si>
  <si>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</si>
  <si>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</si>
  <si>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</si>
  <si>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</si>
  <si>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</si>
  <si>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</si>
  <si>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</si>
  <si>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</si>
  <si>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</si>
  <si>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</si>
  <si>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</si>
  <si>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</si>
  <si>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</si>
  <si>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</si>
  <si>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</si>
  <si>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</si>
  <si>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</si>
  <si>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</si>
  <si>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</si>
  <si>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</si>
  <si>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</si>
  <si>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</si>
  <si>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</si>
  <si>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</si>
  <si>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</si>
  <si>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</si>
  <si>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</si>
  <si>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</si>
  <si>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東京都青ヶ島村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</si>
  <si>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</si>
  <si>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</si>
  <si>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</si>
  <si>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</si>
  <si>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</si>
  <si>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</si>
  <si>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</si>
  <si>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</si>
  <si>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</si>
  <si>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</si>
  <si>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</si>
  <si>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</si>
  <si>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</si>
  <si>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</si>
  <si>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</si>
  <si>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</si>
  <si>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</si>
  <si>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</si>
  <si>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</si>
  <si>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</si>
  <si>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</si>
  <si>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</si>
  <si>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</si>
  <si>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</si>
  <si>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</si>
  <si>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</si>
  <si>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</si>
  <si>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</si>
  <si>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</si>
  <si>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</si>
  <si>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</si>
  <si>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</si>
  <si>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</si>
  <si>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</si>
  <si>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国民健康保険事業直営診療特別会計</t>
    <phoneticPr fontId="5"/>
  </si>
  <si>
    <t>介護保険事業特別会計</t>
    <phoneticPr fontId="5"/>
  </si>
  <si>
    <t>後期高齢者医療事業特別会計</t>
    <phoneticPr fontId="5"/>
  </si>
  <si>
    <t>介護サービス事業特別会計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</si>
  <si>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</si>
  <si>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</si>
  <si>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</si>
  <si>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</si>
  <si>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</si>
  <si>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</si>
  <si>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</si>
  <si>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</si>
  <si>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</si>
  <si>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</si>
  <si>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</si>
  <si>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</si>
  <si>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</si>
  <si>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</si>
  <si>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</si>
  <si>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</si>
  <si>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</si>
  <si>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</si>
  <si>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</si>
  <si>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</si>
  <si>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</si>
  <si>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</si>
  <si>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</si>
  <si>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</si>
  <si>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</si>
  <si>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</si>
  <si>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</si>
  <si>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</si>
  <si>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</si>
  <si>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</si>
  <si>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</si>
  <si>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</si>
  <si>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</si>
  <si>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</si>
  <si>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</si>
  <si>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</si>
  <si>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</si>
  <si>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</si>
  <si>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</si>
  <si>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</si>
  <si>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</si>
  <si>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</si>
  <si>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</si>
  <si>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</si>
  <si>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</si>
  <si>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</si>
  <si>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</si>
  <si>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</si>
  <si>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</si>
  <si>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</si>
  <si>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</si>
  <si>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</si>
  <si>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</si>
  <si>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</si>
  <si>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</si>
  <si>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</si>
  <si>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</si>
  <si>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</si>
  <si>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</si>
  <si>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</si>
  <si>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</si>
  <si>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</si>
  <si>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</si>
  <si>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</si>
  <si>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</si>
  <si>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</si>
  <si>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</si>
  <si>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</si>
  <si>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</si>
  <si>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</si>
  <si>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</si>
  <si>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</si>
  <si>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</si>
  <si>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</si>
  <si>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</si>
  <si>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</si>
  <si>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</si>
  <si>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</si>
  <si>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</si>
  <si>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</si>
  <si>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</si>
  <si>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</si>
  <si>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</si>
  <si>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</si>
  <si>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</si>
  <si>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</si>
  <si>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</si>
  <si>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</si>
  <si>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</si>
  <si>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</si>
  <si>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</si>
  <si>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</si>
  <si>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</si>
  <si>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</si>
  <si>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</si>
  <si>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</si>
  <si>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</si>
  <si>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</si>
  <si>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</si>
  <si>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</si>
  <si>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</si>
  <si>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</si>
  <si>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</si>
  <si>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</si>
  <si>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</si>
  <si>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</si>
  <si>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</si>
  <si>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</si>
  <si>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</si>
  <si>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</si>
  <si>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</si>
  <si>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</si>
  <si>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</si>
  <si>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</si>
  <si>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</si>
  <si>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</si>
  <si>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</si>
  <si>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</si>
  <si>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</si>
  <si>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</si>
  <si>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</si>
  <si>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</si>
  <si>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</si>
  <si>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</si>
  <si>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</si>
  <si>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</si>
  <si>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</si>
  <si>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</si>
  <si>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</si>
  <si>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</si>
  <si>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</si>
  <si>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</si>
  <si>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</si>
  <si>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</si>
  <si>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</si>
  <si>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</si>
  <si>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</si>
  <si>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</si>
  <si>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</si>
  <si>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</si>
  <si>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</si>
  <si>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</si>
  <si>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</si>
  <si>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</si>
  <si>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</si>
  <si>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</si>
  <si>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</si>
  <si>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</si>
  <si>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</si>
  <si>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</si>
  <si>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</si>
  <si>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簡易水道事業特別会計</t>
  </si>
  <si>
    <t>一般会計</t>
  </si>
  <si>
    <t>合併処理浄化槽事業特別会計</t>
  </si>
  <si>
    <t>国民健康保険事業特別会計</t>
  </si>
  <si>
    <t>国民健康保険事業直営診療特別会計</t>
  </si>
  <si>
    <t>介護保険事業特別会計</t>
  </si>
  <si>
    <t>▲ 1.79</t>
  </si>
  <si>
    <t>後期高齢者医療事業特別会計</t>
  </si>
  <si>
    <t>▲ 0.19</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</si>
  <si>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</si>
  <si>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</si>
  <si>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</si>
  <si>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</si>
  <si>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</si>
  <si>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</si>
  <si>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</si>
  <si>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</si>
  <si>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</si>
  <si>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</si>
  <si>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東京都市町村議会公務災害補償等組合</t>
    <rPh sb="0" eb="3">
      <t>トウキョウト</t>
    </rPh>
    <rPh sb="3" eb="4">
      <t>シ</t>
    </rPh>
    <rPh sb="4" eb="6">
      <t>チョウソン</t>
    </rPh>
    <rPh sb="6" eb="8">
      <t>ギカイ</t>
    </rPh>
    <rPh sb="8" eb="10">
      <t>コウム</t>
    </rPh>
    <rPh sb="10" eb="12">
      <t>サイガイ</t>
    </rPh>
    <rPh sb="12" eb="14">
      <t>ホショウ</t>
    </rPh>
    <rPh sb="14" eb="15">
      <t>トウ</t>
    </rPh>
    <rPh sb="15" eb="17">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</si>
  <si>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</si>
  <si>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</si>
  <si>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東京都市町村退職手当組合</t>
    <rPh sb="0" eb="3">
      <t>トウキョウト</t>
    </rPh>
    <rPh sb="3" eb="6">
      <t>シチョウソン</t>
    </rPh>
    <rPh sb="6" eb="8">
      <t>タイショク</t>
    </rPh>
    <rPh sb="8" eb="10">
      <t>テアテ</t>
    </rPh>
    <rPh sb="10" eb="12">
      <t>クミアイ</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</si>
  <si>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</si>
  <si>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</si>
  <si>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</si>
  <si>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</si>
  <si>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</si>
  <si>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</si>
  <si>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土地開発基金</t>
    <rPh sb="0" eb="2">
      <t>トチ</t>
    </rPh>
    <rPh sb="2" eb="4">
      <t>カイハツ</t>
    </rPh>
    <rPh sb="4" eb="6">
      <t>キキン</t>
    </rPh>
    <phoneticPr fontId="5"/>
  </si>
  <si>
    <t>合併処理浄化槽基金</t>
    <rPh sb="0" eb="2">
      <t>ガッペイ</t>
    </rPh>
    <rPh sb="2" eb="4">
      <t>ショリ</t>
    </rPh>
    <rPh sb="4" eb="7">
      <t>ジョウカソウ</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</si>
  <si>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</si>
  <si>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</si>
  <si>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</si>
  <si>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</si>
  <si>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</si>
  <si>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</si>
  <si>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</si>
  <si>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</si>
  <si>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</si>
  <si>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</si>
  <si>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実質公債費比率は、地方債の発行を平成20年度より抑制していることもあり、類似団体と比べても低くなっている。また、将来負担比率に関してもゼロとなっている。
今後、ヘリポート待合所建替工事や、村営住宅整備事業など大規模な事業を予定しており、実質公債費比率の上昇が考えられるため、積立基金の活用など計画的に取り組み健全な財政運営を行う。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</si>
</sst>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49B1-433C-9E8E-0C9393A3B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2749544</c:v>
                </c:pt>
                <c:pt idx="1">
                  <c:v>663723</c:v>
                </c:pt>
                <c:pt idx="2">
                  <c:v>816836</c:v>
                </c:pt>
                <c:pt idx="3">
                  <c:v>615643</c:v>
                </c:pt>
                <c:pt idx="4">
                  <c:v>971636</c:v>
                </c:pt>
              </c:numCache>
            </c:numRef>
          </c:val>
          <c:smooth val="0"/>
          <c:extLst>
            <c:ext xmlns:c16="http://schemas.microsoft.com/office/drawing/2014/chart" uri="{C3380CC4-5D6E-409C-BE32-E72D297353CC}">
              <c16:uniqueId val="{00000001-49B1-433C-9E8E-0C9393A3BD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11.59</c:v>
                </c:pt>
                <c:pt idx="1">
                  <c:v>71.05</c:v>
                </c:pt>
                <c:pt idx="2">
                  <c:v>104.37</c:v>
                </c:pt>
                <c:pt idx="3">
                  <c:v>77.430000000000007</c:v>
                </c:pt>
                <c:pt idx="4">
                  <c:v>15.67</c:v>
                </c:pt>
              </c:numCache>
            </c:numRef>
          </c:val>
          <c:extLst>
            <c:ext xmlns:c16="http://schemas.microsoft.com/office/drawing/2014/chart" uri="{C3380CC4-5D6E-409C-BE32-E72D297353CC}">
              <c16:uniqueId val="{00000000-B53D-42A4-9B0C-ECD062D64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275.8</c:v>
                </c:pt>
                <c:pt idx="1">
                  <c:v>298.87</c:v>
                </c:pt>
                <c:pt idx="2">
                  <c:v>340.35</c:v>
                </c:pt>
                <c:pt idx="3">
                  <c:v>414.49</c:v>
                </c:pt>
                <c:pt idx="4">
                  <c:v>501.98</c:v>
                </c:pt>
              </c:numCache>
            </c:numRef>
          </c:val>
          <c:extLst>
            <c:ext xmlns:c16="http://schemas.microsoft.com/office/drawing/2014/chart" uri="{C3380CC4-5D6E-409C-BE32-E72D297353CC}">
              <c16:uniqueId val="{00000001-B53D-42A4-9B0C-ECD062D64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10.69</c:v>
                </c:pt>
                <c:pt idx="1">
                  <c:v>58.51</c:v>
                </c:pt>
                <c:pt idx="2">
                  <c:v>23.5</c:v>
                </c:pt>
                <c:pt idx="3">
                  <c:v>45.89</c:v>
                </c:pt>
                <c:pt idx="4">
                  <c:v>56.62</c:v>
                </c:pt>
              </c:numCache>
            </c:numRef>
          </c:val>
          <c:smooth val="0"/>
          <c:extLst>
            <c:ext xmlns:c16="http://schemas.microsoft.com/office/drawing/2014/chart" uri="{C3380CC4-5D6E-409C-BE32-E72D297353CC}">
              <c16:uniqueId val="{00000002-B53D-42A4-9B0C-ECD062D64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2E-4C6C-B89F-8530FF1B24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2E-4C6C-B89F-8530FF1B24A3}"/>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0.22</c:v>
                </c:pt>
                <c:pt idx="6">
                  <c:v>#N/A</c:v>
                </c:pt>
                <c:pt idx="7">
                  <c:v>0.22</c:v>
                </c:pt>
                <c:pt idx="8">
                  <c:v>#N/A</c:v>
                </c:pt>
                <c:pt idx="9">
                  <c:v>0.2</c:v>
                </c:pt>
              </c:numCache>
            </c:numRef>
          </c:val>
          <c:extLst>
            <c:ext xmlns:c16="http://schemas.microsoft.com/office/drawing/2014/chart" uri="{C3380CC4-5D6E-409C-BE32-E72D297353CC}">
              <c16:uniqueId val="{00000002-322E-4C6C-B89F-8530FF1B24A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0.19</c:v>
                </c:pt>
                <c:pt idx="1">
                  <c:v>#N/A</c:v>
                </c:pt>
                <c:pt idx="2">
                  <c:v>#N/A</c:v>
                </c:pt>
                <c:pt idx="3">
                  <c:v>0.03</c:v>
                </c:pt>
                <c:pt idx="4">
                  <c:v>#N/A</c:v>
                </c:pt>
                <c:pt idx="5">
                  <c:v>1.37</c:v>
                </c:pt>
                <c:pt idx="6">
                  <c:v>#N/A</c:v>
                </c:pt>
                <c:pt idx="7">
                  <c:v>1.84</c:v>
                </c:pt>
                <c:pt idx="8">
                  <c:v>#N/A</c:v>
                </c:pt>
                <c:pt idx="9">
                  <c:v>1.71</c:v>
                </c:pt>
              </c:numCache>
            </c:numRef>
          </c:val>
          <c:extLst>
            <c:ext xmlns:c16="http://schemas.microsoft.com/office/drawing/2014/chart" uri="{C3380CC4-5D6E-409C-BE32-E72D297353CC}">
              <c16:uniqueId val="{00000003-322E-4C6C-B89F-8530FF1B24A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1.79</c:v>
                </c:pt>
                <c:pt idx="1">
                  <c:v>#N/A</c:v>
                </c:pt>
                <c:pt idx="2">
                  <c:v>#N/A</c:v>
                </c:pt>
                <c:pt idx="3">
                  <c:v>2.14</c:v>
                </c:pt>
                <c:pt idx="4">
                  <c:v>#N/A</c:v>
                </c:pt>
                <c:pt idx="5">
                  <c:v>2.13</c:v>
                </c:pt>
                <c:pt idx="6">
                  <c:v>#N/A</c:v>
                </c:pt>
                <c:pt idx="7">
                  <c:v>2.21</c:v>
                </c:pt>
                <c:pt idx="8">
                  <c:v>#N/A</c:v>
                </c:pt>
                <c:pt idx="9">
                  <c:v>1.86</c:v>
                </c:pt>
              </c:numCache>
            </c:numRef>
          </c:val>
          <c:extLst>
            <c:ext xmlns:c16="http://schemas.microsoft.com/office/drawing/2014/chart" uri="{C3380CC4-5D6E-409C-BE32-E72D297353CC}">
              <c16:uniqueId val="{00000004-322E-4C6C-B89F-8530FF1B24A3}"/>
            </c:ext>
          </c:extLst>
        </c:ser>
        <c:ser>
          <c:idx val="5"/>
          <c:order val="5"/>
          <c:tx>
            <c:strRef>
              <c:f>データシート!$A$32</c:f>
              <c:strCache>
                <c:ptCount val="1"/>
                <c:pt idx="0">
                  <c:v>国民健康保険事業直営診療特別会計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6.4</c:v>
                </c:pt>
                <c:pt idx="2">
                  <c:v>#N/A</c:v>
                </c:pt>
                <c:pt idx="3">
                  <c:v>13.24</c:v>
                </c:pt>
                <c:pt idx="4">
                  <c:v>#N/A</c:v>
                </c:pt>
                <c:pt idx="5">
                  <c:v>2.94</c:v>
                </c:pt>
                <c:pt idx="6">
                  <c:v>#N/A</c:v>
                </c:pt>
                <c:pt idx="7">
                  <c:v>5.39</c:v>
                </c:pt>
                <c:pt idx="8">
                  <c:v>#N/A</c:v>
                </c:pt>
                <c:pt idx="9">
                  <c:v>2.2000000000000002</c:v>
                </c:pt>
              </c:numCache>
            </c:numRef>
          </c:val>
          <c:extLst>
            <c:ext xmlns:c16="http://schemas.microsoft.com/office/drawing/2014/chart" uri="{C3380CC4-5D6E-409C-BE32-E72D297353CC}">
              <c16:uniqueId val="{00000005-322E-4C6C-B89F-8530FF1B24A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5.71</c:v>
                </c:pt>
                <c:pt idx="2">
                  <c:v>#N/A</c:v>
                </c:pt>
                <c:pt idx="3">
                  <c:v>5.85</c:v>
                </c:pt>
                <c:pt idx="4">
                  <c:v>#N/A</c:v>
                </c:pt>
                <c:pt idx="5">
                  <c:v>6.12</c:v>
                </c:pt>
                <c:pt idx="6">
                  <c:v>#N/A</c:v>
                </c:pt>
                <c:pt idx="7">
                  <c:v>9.19</c:v>
                </c:pt>
                <c:pt idx="8">
                  <c:v>#N/A</c:v>
                </c:pt>
                <c:pt idx="9">
                  <c:v>9.1</c:v>
                </c:pt>
              </c:numCache>
            </c:numRef>
          </c:val>
          <c:extLst>
            <c:ext xmlns:c16="http://schemas.microsoft.com/office/drawing/2014/chart" uri="{C3380CC4-5D6E-409C-BE32-E72D297353CC}">
              <c16:uniqueId val="{00000006-322E-4C6C-B89F-8530FF1B24A3}"/>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1.79</c:v>
                </c:pt>
                <c:pt idx="2">
                  <c:v>#N/A</c:v>
                </c:pt>
                <c:pt idx="3">
                  <c:v>2.4</c:v>
                </c:pt>
                <c:pt idx="4">
                  <c:v>#N/A</c:v>
                </c:pt>
                <c:pt idx="5">
                  <c:v>7.06</c:v>
                </c:pt>
                <c:pt idx="6">
                  <c:v>#N/A</c:v>
                </c:pt>
                <c:pt idx="7">
                  <c:v>10.86</c:v>
                </c:pt>
                <c:pt idx="8">
                  <c:v>#N/A</c:v>
                </c:pt>
                <c:pt idx="9">
                  <c:v>11.42</c:v>
                </c:pt>
              </c:numCache>
            </c:numRef>
          </c:val>
          <c:extLst>
            <c:ext xmlns:c16="http://schemas.microsoft.com/office/drawing/2014/chart" uri="{C3380CC4-5D6E-409C-BE32-E72D297353CC}">
              <c16:uniqueId val="{00000007-322E-4C6C-B89F-8530FF1B24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11.59</c:v>
                </c:pt>
                <c:pt idx="2">
                  <c:v>#N/A</c:v>
                </c:pt>
                <c:pt idx="3">
                  <c:v>71.040000000000006</c:v>
                </c:pt>
                <c:pt idx="4">
                  <c:v>#N/A</c:v>
                </c:pt>
                <c:pt idx="5">
                  <c:v>104.36</c:v>
                </c:pt>
                <c:pt idx="6">
                  <c:v>#N/A</c:v>
                </c:pt>
                <c:pt idx="7">
                  <c:v>77.430000000000007</c:v>
                </c:pt>
                <c:pt idx="8">
                  <c:v>#N/A</c:v>
                </c:pt>
                <c:pt idx="9">
                  <c:v>15.66</c:v>
                </c:pt>
              </c:numCache>
            </c:numRef>
          </c:val>
          <c:extLst>
            <c:ext xmlns:c16="http://schemas.microsoft.com/office/drawing/2014/chart" uri="{C3380CC4-5D6E-409C-BE32-E72D297353CC}">
              <c16:uniqueId val="{00000008-322E-4C6C-B89F-8530FF1B24A3}"/>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0.22</c:v>
                </c:pt>
                <c:pt idx="2">
                  <c:v>#N/A</c:v>
                </c:pt>
                <c:pt idx="3">
                  <c:v>7.95</c:v>
                </c:pt>
                <c:pt idx="4">
                  <c:v>#N/A</c:v>
                </c:pt>
                <c:pt idx="5">
                  <c:v>13.17</c:v>
                </c:pt>
                <c:pt idx="6">
                  <c:v>#N/A</c:v>
                </c:pt>
                <c:pt idx="7">
                  <c:v>29.2</c:v>
                </c:pt>
                <c:pt idx="8">
                  <c:v>#N/A</c:v>
                </c:pt>
                <c:pt idx="9">
                  <c:v>31.31</c:v>
                </c:pt>
              </c:numCache>
            </c:numRef>
          </c:val>
          <c:extLst>
            <c:ext xmlns:c16="http://schemas.microsoft.com/office/drawing/2014/chart" uri="{C3380CC4-5D6E-409C-BE32-E72D297353CC}">
              <c16:uniqueId val="{00000009-322E-4C6C-B89F-8530FF1B24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c:v>
                </c:pt>
                <c:pt idx="5">
                  <c:v>45</c:v>
                </c:pt>
                <c:pt idx="8">
                  <c:v>38</c:v>
                </c:pt>
                <c:pt idx="11">
                  <c:v>35</c:v>
                </c:pt>
                <c:pt idx="14">
                  <c:v>33</c:v>
                </c:pt>
              </c:numCache>
            </c:numRef>
          </c:val>
          <c:extLst>
            <c:ext xmlns:c16="http://schemas.microsoft.com/office/drawing/2014/chart" uri="{C3380CC4-5D6E-409C-BE32-E72D297353CC}">
              <c16:uniqueId val="{00000000-D415-4836-97FF-FAAD7110DB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15-4836-97FF-FAAD7110DB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15-4836-97FF-FAAD7110DB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3-D415-4836-97FF-FAAD7110DB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4-D415-4836-97FF-FAAD7110DB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15-4836-97FF-FAAD7110DB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15-4836-97FF-FAAD7110DB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c:v>
                </c:pt>
                <c:pt idx="3">
                  <c:v>33</c:v>
                </c:pt>
                <c:pt idx="6">
                  <c:v>25</c:v>
                </c:pt>
                <c:pt idx="9">
                  <c:v>20</c:v>
                </c:pt>
                <c:pt idx="12">
                  <c:v>18</c:v>
                </c:pt>
              </c:numCache>
            </c:numRef>
          </c:val>
          <c:extLst>
            <c:ext xmlns:c16="http://schemas.microsoft.com/office/drawing/2014/chart" uri="{C3380CC4-5D6E-409C-BE32-E72D297353CC}">
              <c16:uniqueId val="{00000007-D415-4836-97FF-FAAD7110DB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c:v>
                </c:pt>
                <c:pt idx="2">
                  <c:v>#N/A</c:v>
                </c:pt>
                <c:pt idx="3">
                  <c:v>#N/A</c:v>
                </c:pt>
                <c:pt idx="4">
                  <c:v>1</c:v>
                </c:pt>
                <c:pt idx="5">
                  <c:v>#N/A</c:v>
                </c:pt>
                <c:pt idx="6">
                  <c:v>#N/A</c:v>
                </c:pt>
                <c:pt idx="7">
                  <c:v>0</c:v>
                </c:pt>
                <c:pt idx="8">
                  <c:v>#N/A</c:v>
                </c:pt>
                <c:pt idx="9">
                  <c:v>#N/A</c:v>
                </c:pt>
                <c:pt idx="10">
                  <c:v>-2</c:v>
                </c:pt>
                <c:pt idx="11">
                  <c:v>#N/A</c:v>
                </c:pt>
                <c:pt idx="12">
                  <c:v>#N/A</c:v>
                </c:pt>
                <c:pt idx="13">
                  <c:v>-3</c:v>
                </c:pt>
                <c:pt idx="14">
                  <c:v>#N/A</c:v>
                </c:pt>
              </c:numCache>
            </c:numRef>
          </c:val>
          <c:smooth val="0"/>
          <c:extLst>
            <c:ext xmlns:c16="http://schemas.microsoft.com/office/drawing/2014/chart" uri="{C3380CC4-5D6E-409C-BE32-E72D297353CC}">
              <c16:uniqueId val="{00000008-D415-4836-97FF-FAAD7110DB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361</c:v>
                </c:pt>
                <c:pt idx="5">
                  <c:v>326</c:v>
                </c:pt>
                <c:pt idx="8">
                  <c:v>303</c:v>
                </c:pt>
                <c:pt idx="11">
                  <c:v>275</c:v>
                </c:pt>
                <c:pt idx="14">
                  <c:v>251</c:v>
                </c:pt>
              </c:numCache>
            </c:numRef>
          </c:val>
          <c:extLst>
            <c:ext xmlns:c16="http://schemas.microsoft.com/office/drawing/2014/chart" uri="{C3380CC4-5D6E-409C-BE32-E72D297353CC}">
              <c16:uniqueId val="{00000000-7543-4F3A-A7B2-905545F9DC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c:v>
                </c:pt>
                <c:pt idx="5">
                  <c:v>4</c:v>
                </c:pt>
                <c:pt idx="8">
                  <c:v>0</c:v>
                </c:pt>
                <c:pt idx="11">
                  <c:v>0</c:v>
                </c:pt>
                <c:pt idx="14">
                  <c:v>0</c:v>
                </c:pt>
              </c:numCache>
            </c:numRef>
          </c:val>
          <c:extLst>
            <c:ext xmlns:c16="http://schemas.microsoft.com/office/drawing/2014/chart" uri="{C3380CC4-5D6E-409C-BE32-E72D297353CC}">
              <c16:uniqueId val="{00000001-7543-4F3A-A7B2-905545F9DC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1391</c:v>
                </c:pt>
                <c:pt idx="5">
                  <c:v>1391</c:v>
                </c:pt>
                <c:pt idx="8">
                  <c:v>1391</c:v>
                </c:pt>
                <c:pt idx="11">
                  <c:v>1567</c:v>
                </c:pt>
                <c:pt idx="14">
                  <c:v>1857</c:v>
                </c:pt>
              </c:numCache>
            </c:numRef>
          </c:val>
          <c:extLst>
            <c:ext xmlns:c16="http://schemas.microsoft.com/office/drawing/2014/chart" uri="{C3380CC4-5D6E-409C-BE32-E72D297353CC}">
              <c16:uniqueId val="{00000002-7543-4F3A-A7B2-905545F9DC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3-4F3A-A7B2-905545F9DC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3-4F3A-A7B2-905545F9DC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3-4F3A-A7B2-905545F9DC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c:v>
                </c:pt>
                <c:pt idx="3">
                  <c:v>61</c:v>
                </c:pt>
                <c:pt idx="6">
                  <c:v>37</c:v>
                </c:pt>
                <c:pt idx="9">
                  <c:v>14</c:v>
                </c:pt>
                <c:pt idx="12">
                  <c:v>12</c:v>
                </c:pt>
              </c:numCache>
            </c:numRef>
          </c:val>
          <c:extLst>
            <c:ext xmlns:c16="http://schemas.microsoft.com/office/drawing/2014/chart" uri="{C3380CC4-5D6E-409C-BE32-E72D297353CC}">
              <c16:uniqueId val="{00000006-7543-4F3A-A7B2-905545F9DC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c:v>
                </c:pt>
                <c:pt idx="3">
                  <c:v>37</c:v>
                </c:pt>
                <c:pt idx="6">
                  <c:v>31</c:v>
                </c:pt>
                <c:pt idx="9">
                  <c:v>26</c:v>
                </c:pt>
                <c:pt idx="12">
                  <c:v>21</c:v>
                </c:pt>
              </c:numCache>
            </c:numRef>
          </c:val>
          <c:extLst>
            <c:ext xmlns:c16="http://schemas.microsoft.com/office/drawing/2014/chart" uri="{C3380CC4-5D6E-409C-BE32-E72D297353CC}">
              <c16:uniqueId val="{00000007-7543-4F3A-A7B2-905545F9DC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c:v>
                </c:pt>
                <c:pt idx="3">
                  <c:v>78</c:v>
                </c:pt>
                <c:pt idx="6">
                  <c:v>118</c:v>
                </c:pt>
                <c:pt idx="9">
                  <c:v>124</c:v>
                </c:pt>
                <c:pt idx="12">
                  <c:v>118</c:v>
                </c:pt>
              </c:numCache>
            </c:numRef>
          </c:val>
          <c:extLst>
            <c:ext xmlns:c16="http://schemas.microsoft.com/office/drawing/2014/chart" uri="{C3380CC4-5D6E-409C-BE32-E72D297353CC}">
              <c16:uniqueId val="{00000008-7543-4F3A-A7B2-905545F9DC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43-4F3A-A7B2-905545F9DC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c:v>
                </c:pt>
                <c:pt idx="3">
                  <c:v>148</c:v>
                </c:pt>
                <c:pt idx="6">
                  <c:v>125</c:v>
                </c:pt>
                <c:pt idx="9">
                  <c:v>107</c:v>
                </c:pt>
                <c:pt idx="12">
                  <c:v>90</c:v>
                </c:pt>
              </c:numCache>
            </c:numRef>
          </c:val>
          <c:extLst>
            <c:ext xmlns:c16="http://schemas.microsoft.com/office/drawing/2014/chart" uri="{C3380CC4-5D6E-409C-BE32-E72D297353CC}">
              <c16:uniqueId val="{0000000A-7543-4F3A-A7B2-905545F9DC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43-4F3A-A7B2-905545F9DC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817</c:v>
                </c:pt>
                <c:pt idx="1">
                  <c:v>992</c:v>
                </c:pt>
                <c:pt idx="2">
                  <c:v>1282</c:v>
                </c:pt>
              </c:numCache>
            </c:numRef>
          </c:val>
          <c:extLst>
            <c:ext xmlns:c16="http://schemas.microsoft.com/office/drawing/2014/chart" uri="{C3380CC4-5D6E-409C-BE32-E72D297353CC}">
              <c16:uniqueId val="{00000000-1C17-4EFF-8CE3-89D82A93E6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1C17-4EFF-8CE3-89D82A93E6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558</c:v>
                </c:pt>
                <c:pt idx="1">
                  <c:v>558</c:v>
                </c:pt>
                <c:pt idx="2">
                  <c:v>569</c:v>
                </c:pt>
              </c:numCache>
            </c:numRef>
          </c:val>
          <c:extLst>
            <c:ext xmlns:c16="http://schemas.microsoft.com/office/drawing/2014/chart" uri="{C3380CC4-5D6E-409C-BE32-E72D297353CC}">
              <c16:uniqueId val="{00000002-1C17-4EFF-8CE3-89D82A93E6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{2EE45374-1F21-4761-89A9-84C1405407F0}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E5-49AA-97ED-60FB524C46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{790E23D1-6DD4-4D63-AEC3-E0F3DD74DBD2}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5-49AA-97ED-60FB524C46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{1ACFBF16-5C6F-47A4-9A70-802B8EB1CF0A}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5-49AA-97ED-60FB524C46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{74960FF6-D661-4F61-8DEE-F8B52289025E}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5-49AA-97ED-60FB524C46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{4E10C9CF-F7BF-4D44-8EE8-B7F34D53725C}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5-49AA-97ED-60FB524C464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{C5024758-06AF-444A-9A53-91EEA2639B1F}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E5-49AA-97ED-60FB524C464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{9DF064FF-ADFB-4510-BFF5-F2B48253E1B8}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E5-49AA-97ED-60FB524C46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{CECAB12F-F183-4F11-B8EC-2FD63E6CB3C9}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E5-49AA-97ED-60FB524C46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{82EDF7C8-3F89-4847-B7E1-21DE46B62F47}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E5-49AA-97ED-60FB524C46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E5-49AA-97ED-60FB524C46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{0F59C791-1187-4F56-9CDD-7F1EAD53E26F}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E5-49AA-97ED-60FB524C46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{253FF740-7DA4-47C1-BDB7-9D065DBC4776}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5-49AA-97ED-60FB524C46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{B68DDE50-4233-4BEA-83C8-092757EDEEA2}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5-49AA-97ED-60FB524C46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{F73CE2CD-DC0E-4D6C-82E9-A6BEA8BF9748}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5-49AA-97ED-60FB524C46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{162B50F2-99A3-42BF-9A6F-3FFA82E4F869}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5-49AA-97ED-60FB524C464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{805704DC-6560-4EFA-B4F0-83A8DA0961E3}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E5-49AA-97ED-60FB524C464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{68AAEF90-1F83-415C-9328-EAD94046412A}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E5-49AA-97ED-60FB524C46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{3788E6B0-09A3-4480-BBE2-4C0361A850A8}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E5-49AA-97ED-60FB524C46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{A9BD2B87-621F-45F5-B791-94952FC1935B}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E5-49AA-97ED-60FB524C46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4AE5-49AA-97ED-60FB524C4643}"/>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{7FD1B0B3-5751-4FFB-A545-01CD2F7EACF1}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E3-4A30-BAD7-FA1AFE2B27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{CA1CE01E-EB9B-463D-A956-5F7F54877EA1}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E3-4A30-BAD7-FA1AFE2B27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{7E21C839-6DDA-4499-B59C-5B402F84E48D}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E3-4A30-BAD7-FA1AFE2B27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{1DAF1800-FD66-4D6F-A751-4FF1F2AC16B9}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E3-4A30-BAD7-FA1AFE2B27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{2977141D-8E8E-4272-AE58-3931DDF41B3F}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E3-4A30-BAD7-FA1AFE2B275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{63DC8673-58E7-4206-AAB1-6E91C559CD80}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E3-4A30-BAD7-FA1AFE2B275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{B623292F-FF23-46C9-B8FA-6523DDF9BEC9}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E3-4A30-BAD7-FA1AFE2B275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{FDF8BD7B-03EB-4AC8-9DC3-D94A93140075}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E3-4A30-BAD7-FA1AFE2B275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{891FC16B-5CB6-4B22-9395-4E3A0EA925EC}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E3-4A30-BAD7-FA1AFE2B27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-2.2000000000000002</c:v>
                </c:pt>
                <c:pt idx="16">
                  <c:v>-0.3</c:v>
                </c:pt>
                <c:pt idx="24">
                  <c:v>-0.2</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E3-4A30-BAD7-FA1AFE2B27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{AAD5235D-8346-4878-B0D5-4E13BB2D245F}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E3-4A30-BAD7-FA1AFE2B27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{A759FE87-6191-410B-8F5C-D94FA3AC0009}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E3-4A30-BAD7-FA1AFE2B27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{FC30F72A-EB5D-460F-9A84-8410DFA59733}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E3-4A30-BAD7-FA1AFE2B27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{6BCB4793-1E23-405F-A81E-2BCEB1F7A45D}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E3-4A30-BAD7-FA1AFE2B27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{137B2D24-1AA8-4396-8C96-456CF2B72F2E}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E3-4A30-BAD7-FA1AFE2B275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{2480C973-CB6A-4AFC-963C-3F57AE4AAF34}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E3-4A30-BAD7-FA1AFE2B2755}"/>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{D73CC7F7-5C0A-4640-A8CA-249D94975EA7}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E3-4A30-BAD7-FA1AFE2B2755}"/>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{AFEB8F2F-4F99-4D87-9D74-F6F3A573AA9E}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E3-4A30-BAD7-FA1AFE2B275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{A25CE3A0-D53A-4F68-8D36-3573E874AC73}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E3-4A30-BAD7-FA1AFE2B2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E3-4A30-BAD7-FA1AFE2B275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一般会計、公営企業も地方債の借入を抑制しており、また、借入残高が減少しているため、比率が減少した。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未利用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を抑制しており、また、借入残高が減少した。また、公営企業会計への繰出しも減少となった。その他、昨年度より組合負担金、退職手当負担金が減となったため、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東京都青ヶ島村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億円増加。主には、財政調整基金への積立が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財政調整基金への積立は、災害や渇水などの不測の事態への備えとして行っている。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また、公共施設整備やその他事業に対する財源不足を補うため積立を行っている。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億円の増加。財政調整基金への積立は、災害や渇水などの不測の事態への備えとして行っている。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災害、渇水などの不足の事態に備え基金を積んでいる。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また、今後予定している公共施設整備や庁舎の建替えなど財源不足を補うために使用する予定。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現在、地方債の借入の抑制をしているが、今後予定している公共施設整備など大型事業の地方債活用も検討されるため、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今後の償還リスクも踏まえ継続して基金を維持していく。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地方債残高は減少しており、合わせて、歳出額も抑えられていることで、類似団体と比べても低い比率となっている。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83" name="直線コネクタ 82"/>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84" name="債務償還比率最小値テキスト"/>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85" name="直線コネクタ 84"/>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88" name="債務償還比率平均値テキスト"/>
        <xdr:cNvSpPr txBox="1"/>
      </xdr:nvSpPr>
      <xdr:spPr>
        <a:xfrm>
          <a:off x="14846300" y="4903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89" name="フローチャート: 判断 88"/>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90" name="フローチャート: 判断 89"/>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91" name="フローチャート: 判断 90"/>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92" name="フローチャート: 判断 91"/>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93" name="フローチャート: 判断 92"/>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99" name="n_1aveValue債務償還比率"/>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00" name="n_2aveValue債務償還比率"/>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01" name="n_3aveValue債務償還比率"/>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02" name="n_4aveValue債務償還比率"/>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前年度とほぼ横ばい。類似団体と比べても人口が極めて少なく自主財源確保も難しいため、引き続き歳出抑制に努める。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39624</xdr:rowOff>
    </xdr:to>
    <xdr:cxnSp macro="">
      <xdr:nvCxnSpPr>
        <xdr:cNvPr id="72" name="直線コネクタ 71"/>
        <xdr:cNvCxnSpPr/>
      </xdr:nvCxnSpPr>
      <xdr:spPr>
        <a:xfrm flipV="1">
          <a:off x="2336800" y="75641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物件費、維持補修費、普通建設事業費などで、一般財源充当額が増となったため、前年度に比べて、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116459</xdr:rowOff>
    </xdr:from>
    <xdr:to>
      <xdr:col>23</xdr:col>
      <xdr:colOff>133350</xdr:colOff>
      <xdr:row>67</xdr:row>
      <xdr:rowOff>381</xdr:rowOff>
    </xdr:to>
    <xdr:cxnSp macro="">
      <xdr:nvCxnSpPr>
        <xdr:cNvPr id="127" name="直線コネクタ 126"/>
        <xdr:cNvCxnSpPr/>
      </xdr:nvCxnSpPr>
      <xdr:spPr>
        <a:xfrm>
          <a:off x="4114800" y="11260709"/>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116459</xdr:rowOff>
    </xdr:to>
    <xdr:cxnSp macro="">
      <xdr:nvCxnSpPr>
        <xdr:cNvPr id="130" name="直線コネクタ 129"/>
        <xdr:cNvCxnSpPr/>
      </xdr:nvCxnSpPr>
      <xdr:spPr>
        <a:xfrm>
          <a:off x="3225800" y="1123416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8001</xdr:rowOff>
    </xdr:from>
    <xdr:to>
      <xdr:col>15</xdr:col>
      <xdr:colOff>82550</xdr:colOff>
      <xdr:row>65</xdr:row>
      <xdr:rowOff>89916</xdr:rowOff>
    </xdr:to>
    <xdr:cxnSp macro="">
      <xdr:nvCxnSpPr>
        <xdr:cNvPr id="133" name="直線コネクタ 132"/>
        <xdr:cNvCxnSpPr/>
      </xdr:nvCxnSpPr>
      <xdr:spPr>
        <a:xfrm>
          <a:off x="2336800" y="10980801"/>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8001</xdr:rowOff>
    </xdr:from>
    <xdr:to>
      <xdr:col>11</xdr:col>
      <xdr:colOff>31750</xdr:colOff>
      <xdr:row>65</xdr:row>
      <xdr:rowOff>32004</xdr:rowOff>
    </xdr:to>
    <xdr:cxnSp macro="">
      <xdr:nvCxnSpPr>
        <xdr:cNvPr id="136" name="直線コネクタ 135"/>
        <xdr:cNvCxnSpPr/>
      </xdr:nvCxnSpPr>
      <xdr:spPr>
        <a:xfrm flipV="1">
          <a:off x="1447800" y="1098080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121031</xdr:rowOff>
    </xdr:from>
    <xdr:to>
      <xdr:col>23</xdr:col>
      <xdr:colOff>184150</xdr:colOff>
      <xdr:row>67</xdr:row>
      <xdr:rowOff>51181</xdr:rowOff>
    </xdr:to>
    <xdr:sp macro="" textlink="">
      <xdr:nvSpPr>
        <xdr:cNvPr id="146" name="楕円 145"/>
        <xdr:cNvSpPr/>
      </xdr:nvSpPr>
      <xdr:spPr>
        <a:xfrm>
          <a:off x="49022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93108</xdr:rowOff>
    </xdr:from>
    <xdr:ext cx="762000" cy="259045"/>
    <xdr:sp macro="" textlink="">
      <xdr:nvSpPr>
        <xdr:cNvPr id="147" name="財政構造の弾力性該当値テキスト"/>
        <xdr:cNvSpPr txBox="1"/>
      </xdr:nvSpPr>
      <xdr:spPr>
        <a:xfrm>
          <a:off x="5041900" y="1140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65659</xdr:rowOff>
    </xdr:from>
    <xdr:to>
      <xdr:col>19</xdr:col>
      <xdr:colOff>184150</xdr:colOff>
      <xdr:row>65</xdr:row>
      <xdr:rowOff>167259</xdr:rowOff>
    </xdr:to>
    <xdr:sp macro="" textlink="">
      <xdr:nvSpPr>
        <xdr:cNvPr id="148" name="楕円 147"/>
        <xdr:cNvSpPr/>
      </xdr:nvSpPr>
      <xdr:spPr>
        <a:xfrm>
          <a:off x="4064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152036</xdr:rowOff>
    </xdr:from>
    <xdr:ext cx="736600" cy="259045"/>
    <xdr:sp macro="" textlink="">
      <xdr:nvSpPr>
        <xdr:cNvPr id="149" name="テキスト ボックス 148"/>
        <xdr:cNvSpPr txBox="1"/>
      </xdr:nvSpPr>
      <xdr:spPr>
        <a:xfrm>
          <a:off x="3733800" y="1129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0" name="楕円 149"/>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1" name="テキスト ボックス 150"/>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128651</xdr:rowOff>
    </xdr:from>
    <xdr:to>
      <xdr:col>11</xdr:col>
      <xdr:colOff>82550</xdr:colOff>
      <xdr:row>64</xdr:row>
      <xdr:rowOff>58801</xdr:rowOff>
    </xdr:to>
    <xdr:sp macro="" textlink="">
      <xdr:nvSpPr>
        <xdr:cNvPr id="152" name="楕円 151"/>
        <xdr:cNvSpPr/>
      </xdr:nvSpPr>
      <xdr:spPr>
        <a:xfrm>
          <a:off x="2286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68978</xdr:rowOff>
    </xdr:from>
    <xdr:ext cx="762000" cy="259045"/>
    <xdr:sp macro="" textlink="">
      <xdr:nvSpPr>
        <xdr:cNvPr id="153" name="テキスト ボックス 152"/>
        <xdr:cNvSpPr txBox="1"/>
      </xdr:nvSpPr>
      <xdr:spPr>
        <a:xfrm>
          <a:off x="1955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4" name="楕円 153"/>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5" name="テキスト ボックス 154"/>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[3,008,691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人件費は昨年度ほぼ同額、物件費は、昨年度より減少しているが、人口が極めて少ないため住民一人当たりのコストにすると類似団体と比べても水準は高くなる。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47619</xdr:rowOff>
    </xdr:from>
    <xdr:to>
      <xdr:col>23</xdr:col>
      <xdr:colOff>133350</xdr:colOff>
      <xdr:row>89</xdr:row>
      <xdr:rowOff>74044</xdr:rowOff>
    </xdr:to>
    <xdr:cxnSp macro="">
      <xdr:nvCxnSpPr>
        <xdr:cNvPr id="187" name="直線コネクタ 186"/>
        <xdr:cNvCxnSpPr/>
      </xdr:nvCxnSpPr>
      <xdr:spPr>
        <a:xfrm>
          <a:off x="4114800" y="15306669"/>
          <a:ext cx="838200" cy="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6527</xdr:rowOff>
    </xdr:from>
    <xdr:to>
      <xdr:col>19</xdr:col>
      <xdr:colOff>133350</xdr:colOff>
      <xdr:row>89</xdr:row>
      <xdr:rowOff>47619</xdr:rowOff>
    </xdr:to>
    <xdr:cxnSp macro="">
      <xdr:nvCxnSpPr>
        <xdr:cNvPr id="190" name="直線コネクタ 189"/>
        <xdr:cNvCxnSpPr/>
      </xdr:nvCxnSpPr>
      <xdr:spPr>
        <a:xfrm>
          <a:off x="3225800" y="15265577"/>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117335</xdr:rowOff>
    </xdr:from>
    <xdr:to>
      <xdr:col>15</xdr:col>
      <xdr:colOff>82550</xdr:colOff>
      <xdr:row>89</xdr:row>
      <xdr:rowOff>6527</xdr:rowOff>
    </xdr:to>
    <xdr:cxnSp macro="">
      <xdr:nvCxnSpPr>
        <xdr:cNvPr id="193" name="直線コネクタ 192"/>
        <xdr:cNvCxnSpPr/>
      </xdr:nvCxnSpPr>
      <xdr:spPr>
        <a:xfrm>
          <a:off x="2336800" y="15204935"/>
          <a:ext cx="8890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117335</xdr:rowOff>
    </xdr:from>
    <xdr:to>
      <xdr:col>11</xdr:col>
      <xdr:colOff>31750</xdr:colOff>
      <xdr:row>90</xdr:row>
      <xdr:rowOff>2504</xdr:rowOff>
    </xdr:to>
    <xdr:cxnSp macro="">
      <xdr:nvCxnSpPr>
        <xdr:cNvPr id="196" name="直線コネクタ 195"/>
        <xdr:cNvCxnSpPr/>
      </xdr:nvCxnSpPr>
      <xdr:spPr>
        <a:xfrm flipV="1">
          <a:off x="1447800" y="15204935"/>
          <a:ext cx="889000" cy="2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23244</xdr:rowOff>
    </xdr:from>
    <xdr:to>
      <xdr:col>23</xdr:col>
      <xdr:colOff>184150</xdr:colOff>
      <xdr:row>89</xdr:row>
      <xdr:rowOff>124844</xdr:rowOff>
    </xdr:to>
    <xdr:sp macro="" textlink="">
      <xdr:nvSpPr>
        <xdr:cNvPr id="206" name="楕円 205"/>
        <xdr:cNvSpPr/>
      </xdr:nvSpPr>
      <xdr:spPr>
        <a:xfrm>
          <a:off x="4902200" y="15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90571</xdr:rowOff>
    </xdr:from>
    <xdr:ext cx="762000" cy="259045"/>
    <xdr:sp macro="" textlink="">
      <xdr:nvSpPr>
        <xdr:cNvPr id="207" name="人件費・物件費等の状況該当値テキスト"/>
        <xdr:cNvSpPr txBox="1"/>
      </xdr:nvSpPr>
      <xdr:spPr>
        <a:xfrm>
          <a:off x="5041900" y="151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168269</xdr:rowOff>
    </xdr:from>
    <xdr:to>
      <xdr:col>19</xdr:col>
      <xdr:colOff>184150</xdr:colOff>
      <xdr:row>89</xdr:row>
      <xdr:rowOff>98419</xdr:rowOff>
    </xdr:to>
    <xdr:sp macro="" textlink="">
      <xdr:nvSpPr>
        <xdr:cNvPr id="208" name="楕円 207"/>
        <xdr:cNvSpPr/>
      </xdr:nvSpPr>
      <xdr:spPr>
        <a:xfrm>
          <a:off x="4064000" y="15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83196</xdr:rowOff>
    </xdr:from>
    <xdr:ext cx="736600" cy="259045"/>
    <xdr:sp macro="" textlink="">
      <xdr:nvSpPr>
        <xdr:cNvPr id="209" name="テキスト ボックス 208"/>
        <xdr:cNvSpPr txBox="1"/>
      </xdr:nvSpPr>
      <xdr:spPr>
        <a:xfrm>
          <a:off x="3733800" y="15342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127177</xdr:rowOff>
    </xdr:from>
    <xdr:to>
      <xdr:col>15</xdr:col>
      <xdr:colOff>133350</xdr:colOff>
      <xdr:row>89</xdr:row>
      <xdr:rowOff>57327</xdr:rowOff>
    </xdr:to>
    <xdr:sp macro="" textlink="">
      <xdr:nvSpPr>
        <xdr:cNvPr id="210" name="楕円 209"/>
        <xdr:cNvSpPr/>
      </xdr:nvSpPr>
      <xdr:spPr>
        <a:xfrm>
          <a:off x="3175000" y="152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42104</xdr:rowOff>
    </xdr:from>
    <xdr:ext cx="762000" cy="259045"/>
    <xdr:sp macro="" textlink="">
      <xdr:nvSpPr>
        <xdr:cNvPr id="211" name="テキスト ボックス 210"/>
        <xdr:cNvSpPr txBox="1"/>
      </xdr:nvSpPr>
      <xdr:spPr>
        <a:xfrm>
          <a:off x="2844800" y="153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66535</xdr:rowOff>
    </xdr:from>
    <xdr:to>
      <xdr:col>11</xdr:col>
      <xdr:colOff>82550</xdr:colOff>
      <xdr:row>88</xdr:row>
      <xdr:rowOff>168135</xdr:rowOff>
    </xdr:to>
    <xdr:sp macro="" textlink="">
      <xdr:nvSpPr>
        <xdr:cNvPr id="212" name="楕円 211"/>
        <xdr:cNvSpPr/>
      </xdr:nvSpPr>
      <xdr:spPr>
        <a:xfrm>
          <a:off x="2286000" y="151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152912</xdr:rowOff>
    </xdr:from>
    <xdr:ext cx="762000" cy="259045"/>
    <xdr:sp macro="" textlink="">
      <xdr:nvSpPr>
        <xdr:cNvPr id="213" name="テキスト ボックス 212"/>
        <xdr:cNvSpPr txBox="1"/>
      </xdr:nvSpPr>
      <xdr:spPr>
        <a:xfrm>
          <a:off x="1955800" y="1524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123154</xdr:rowOff>
    </xdr:from>
    <xdr:to>
      <xdr:col>7</xdr:col>
      <xdr:colOff>31750</xdr:colOff>
      <xdr:row>90</xdr:row>
      <xdr:rowOff>53304</xdr:rowOff>
    </xdr:to>
    <xdr:sp macro="" textlink="">
      <xdr:nvSpPr>
        <xdr:cNvPr id="214" name="楕円 213"/>
        <xdr:cNvSpPr/>
      </xdr:nvSpPr>
      <xdr:spPr>
        <a:xfrm>
          <a:off x="1397000" y="153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38081</xdr:rowOff>
    </xdr:from>
    <xdr:ext cx="762000" cy="259045"/>
    <xdr:sp macro="" textlink="">
      <xdr:nvSpPr>
        <xdr:cNvPr id="215" name="テキスト ボックス 214"/>
        <xdr:cNvSpPr txBox="1"/>
      </xdr:nvSpPr>
      <xdr:spPr>
        <a:xfrm>
          <a:off x="1066800" y="1546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離職率が高く、経験年数が少ない職員が多くなっているため指数が高くなっている。人事勧告などを基準に適正に行う。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81598</xdr:rowOff>
    </xdr:from>
    <xdr:to>
      <xdr:col>81</xdr:col>
      <xdr:colOff>44450</xdr:colOff>
      <xdr:row>83</xdr:row>
      <xdr:rowOff>12700</xdr:rowOff>
    </xdr:to>
    <xdr:cxnSp macro="">
      <xdr:nvCxnSpPr>
        <xdr:cNvPr id="245" name="直線コネクタ 244"/>
        <xdr:cNvCxnSpPr/>
      </xdr:nvCxnSpPr>
      <xdr:spPr>
        <a:xfrm>
          <a:off x="16179800" y="1414049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81598</xdr:rowOff>
    </xdr:from>
    <xdr:to>
      <xdr:col>77</xdr:col>
      <xdr:colOff>44450</xdr:colOff>
      <xdr:row>82</xdr:row>
      <xdr:rowOff>87630</xdr:rowOff>
    </xdr:to>
    <xdr:cxnSp macro="">
      <xdr:nvCxnSpPr>
        <xdr:cNvPr id="248" name="直線コネクタ 247"/>
        <xdr:cNvCxnSpPr/>
      </xdr:nvCxnSpPr>
      <xdr:spPr>
        <a:xfrm flipV="1">
          <a:off x="15290800" y="141404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87630</xdr:rowOff>
    </xdr:to>
    <xdr:cxnSp macro="">
      <xdr:nvCxnSpPr>
        <xdr:cNvPr id="251" name="直線コネクタ 250"/>
        <xdr:cNvCxnSpPr/>
      </xdr:nvCxnSpPr>
      <xdr:spPr>
        <a:xfrm>
          <a:off x="14401800" y="140620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134938</xdr:rowOff>
    </xdr:from>
    <xdr:to>
      <xdr:col>68</xdr:col>
      <xdr:colOff>152400</xdr:colOff>
      <xdr:row>82</xdr:row>
      <xdr:rowOff>3175</xdr:rowOff>
    </xdr:to>
    <xdr:cxnSp macro="">
      <xdr:nvCxnSpPr>
        <xdr:cNvPr id="254" name="直線コネクタ 253"/>
        <xdr:cNvCxnSpPr/>
      </xdr:nvCxnSpPr>
      <xdr:spPr>
        <a:xfrm>
          <a:off x="13512800" y="13850938"/>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64" name="楕円 26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6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30798</xdr:rowOff>
    </xdr:from>
    <xdr:to>
      <xdr:col>77</xdr:col>
      <xdr:colOff>95250</xdr:colOff>
      <xdr:row>82</xdr:row>
      <xdr:rowOff>132398</xdr:rowOff>
    </xdr:to>
    <xdr:sp macro="" textlink="">
      <xdr:nvSpPr>
        <xdr:cNvPr id="266" name="楕円 265"/>
        <xdr:cNvSpPr/>
      </xdr:nvSpPr>
      <xdr:spPr>
        <a:xfrm>
          <a:off x="16129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142575</xdr:rowOff>
    </xdr:from>
    <xdr:ext cx="736600" cy="259045"/>
    <xdr:sp macro="" textlink="">
      <xdr:nvSpPr>
        <xdr:cNvPr id="267" name="テキスト ボックス 266"/>
        <xdr:cNvSpPr txBox="1"/>
      </xdr:nvSpPr>
      <xdr:spPr>
        <a:xfrm>
          <a:off x="15798800" y="1385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36830</xdr:rowOff>
    </xdr:from>
    <xdr:to>
      <xdr:col>73</xdr:col>
      <xdr:colOff>44450</xdr:colOff>
      <xdr:row>82</xdr:row>
      <xdr:rowOff>138430</xdr:rowOff>
    </xdr:to>
    <xdr:sp macro="" textlink="">
      <xdr:nvSpPr>
        <xdr:cNvPr id="268" name="楕円 267"/>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148607</xdr:rowOff>
    </xdr:from>
    <xdr:ext cx="762000" cy="259045"/>
    <xdr:sp macro="" textlink="">
      <xdr:nvSpPr>
        <xdr:cNvPr id="269" name="テキスト ボックス 268"/>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70" name="楕円 269"/>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71" name="テキスト ボックス 270"/>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84138</xdr:rowOff>
    </xdr:from>
    <xdr:to>
      <xdr:col>64</xdr:col>
      <xdr:colOff>152400</xdr:colOff>
      <xdr:row>81</xdr:row>
      <xdr:rowOff>14288</xdr:rowOff>
    </xdr:to>
    <xdr:sp macro="" textlink="">
      <xdr:nvSpPr>
        <xdr:cNvPr id="272" name="楕円 271"/>
        <xdr:cNvSpPr/>
      </xdr:nvSpPr>
      <xdr:spPr>
        <a:xfrm>
          <a:off x="13462000" y="13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24465</xdr:rowOff>
    </xdr:from>
    <xdr:ext cx="762000" cy="259045"/>
    <xdr:sp macro="" textlink="">
      <xdr:nvSpPr>
        <xdr:cNvPr id="273" name="テキスト ボックス 272"/>
        <xdr:cNvSpPr txBox="1"/>
      </xdr:nvSpPr>
      <xdr:spPr>
        <a:xfrm>
          <a:off x="13131800" y="135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類似団体と比べても人口が極端に少ないため、数値が大きくなっているが、行政サービスを維持するうえで、現時点でも職員数は少なく、今後も増員を検討している。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47722</xdr:rowOff>
    </xdr:from>
    <xdr:to>
      <xdr:col>81</xdr:col>
      <xdr:colOff>44450</xdr:colOff>
      <xdr:row>67</xdr:row>
      <xdr:rowOff>87594</xdr:rowOff>
    </xdr:to>
    <xdr:cxnSp macro="">
      <xdr:nvCxnSpPr>
        <xdr:cNvPr id="309" name="直線コネクタ 308"/>
        <xdr:cNvCxnSpPr/>
      </xdr:nvCxnSpPr>
      <xdr:spPr>
        <a:xfrm flipV="1">
          <a:off x="16179800" y="11534872"/>
          <a:ext cx="8382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87594</xdr:rowOff>
    </xdr:from>
    <xdr:to>
      <xdr:col>77</xdr:col>
      <xdr:colOff>44450</xdr:colOff>
      <xdr:row>68</xdr:row>
      <xdr:rowOff>81262</xdr:rowOff>
    </xdr:to>
    <xdr:cxnSp macro="">
      <xdr:nvCxnSpPr>
        <xdr:cNvPr id="312" name="直線コネクタ 311"/>
        <xdr:cNvCxnSpPr/>
      </xdr:nvCxnSpPr>
      <xdr:spPr>
        <a:xfrm flipV="1">
          <a:off x="15290800" y="11574744"/>
          <a:ext cx="889000" cy="1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38070</xdr:rowOff>
    </xdr:from>
    <xdr:to>
      <xdr:col>72</xdr:col>
      <xdr:colOff>203200</xdr:colOff>
      <xdr:row>68</xdr:row>
      <xdr:rowOff>81262</xdr:rowOff>
    </xdr:to>
    <xdr:cxnSp macro="">
      <xdr:nvCxnSpPr>
        <xdr:cNvPr id="315" name="直線コネクタ 314"/>
        <xdr:cNvCxnSpPr/>
      </xdr:nvCxnSpPr>
      <xdr:spPr>
        <a:xfrm>
          <a:off x="14401800" y="11525220"/>
          <a:ext cx="889000" cy="2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125640</xdr:rowOff>
    </xdr:from>
    <xdr:to>
      <xdr:col>68</xdr:col>
      <xdr:colOff>152400</xdr:colOff>
      <xdr:row>67</xdr:row>
      <xdr:rowOff>38070</xdr:rowOff>
    </xdr:to>
    <xdr:cxnSp macro="">
      <xdr:nvCxnSpPr>
        <xdr:cNvPr id="318" name="直線コネクタ 317"/>
        <xdr:cNvCxnSpPr/>
      </xdr:nvCxnSpPr>
      <xdr:spPr>
        <a:xfrm>
          <a:off x="13512800" y="1144134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168372</xdr:rowOff>
    </xdr:from>
    <xdr:to>
      <xdr:col>81</xdr:col>
      <xdr:colOff>95250</xdr:colOff>
      <xdr:row>67</xdr:row>
      <xdr:rowOff>98522</xdr:rowOff>
    </xdr:to>
    <xdr:sp macro="" textlink="">
      <xdr:nvSpPr>
        <xdr:cNvPr id="328" name="楕円 327"/>
        <xdr:cNvSpPr/>
      </xdr:nvSpPr>
      <xdr:spPr>
        <a:xfrm>
          <a:off x="16967200" y="114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64249</xdr:rowOff>
    </xdr:from>
    <xdr:ext cx="762000" cy="259045"/>
    <xdr:sp macro="" textlink="">
      <xdr:nvSpPr>
        <xdr:cNvPr id="329" name="定員管理の状況該当値テキスト"/>
        <xdr:cNvSpPr txBox="1"/>
      </xdr:nvSpPr>
      <xdr:spPr>
        <a:xfrm>
          <a:off x="17106900" y="113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36794</xdr:rowOff>
    </xdr:from>
    <xdr:to>
      <xdr:col>77</xdr:col>
      <xdr:colOff>95250</xdr:colOff>
      <xdr:row>67</xdr:row>
      <xdr:rowOff>138394</xdr:rowOff>
    </xdr:to>
    <xdr:sp macro="" textlink="">
      <xdr:nvSpPr>
        <xdr:cNvPr id="330" name="楕円 329"/>
        <xdr:cNvSpPr/>
      </xdr:nvSpPr>
      <xdr:spPr>
        <a:xfrm>
          <a:off x="16129000" y="11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123171</xdr:rowOff>
    </xdr:from>
    <xdr:ext cx="736600" cy="259045"/>
    <xdr:sp macro="" textlink="">
      <xdr:nvSpPr>
        <xdr:cNvPr id="331" name="テキスト ボックス 330"/>
        <xdr:cNvSpPr txBox="1"/>
      </xdr:nvSpPr>
      <xdr:spPr>
        <a:xfrm>
          <a:off x="15798800" y="1161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68</xdr:row>
      <xdr:rowOff>30462</xdr:rowOff>
    </xdr:from>
    <xdr:to>
      <xdr:col>73</xdr:col>
      <xdr:colOff>44450</xdr:colOff>
      <xdr:row>68</xdr:row>
      <xdr:rowOff>132062</xdr:rowOff>
    </xdr:to>
    <xdr:sp macro="" textlink="">
      <xdr:nvSpPr>
        <xdr:cNvPr id="332" name="楕円 331"/>
        <xdr:cNvSpPr/>
      </xdr:nvSpPr>
      <xdr:spPr>
        <a:xfrm>
          <a:off x="15240000" y="11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116839</xdr:rowOff>
    </xdr:from>
    <xdr:ext cx="762000" cy="259045"/>
    <xdr:sp macro="" textlink="">
      <xdr:nvSpPr>
        <xdr:cNvPr id="333" name="テキスト ボックス 332"/>
        <xdr:cNvSpPr txBox="1"/>
      </xdr:nvSpPr>
      <xdr:spPr>
        <a:xfrm>
          <a:off x="14909800" y="1177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158720</xdr:rowOff>
    </xdr:from>
    <xdr:to>
      <xdr:col>68</xdr:col>
      <xdr:colOff>203200</xdr:colOff>
      <xdr:row>67</xdr:row>
      <xdr:rowOff>88870</xdr:rowOff>
    </xdr:to>
    <xdr:sp macro="" textlink="">
      <xdr:nvSpPr>
        <xdr:cNvPr id="334" name="楕円 333"/>
        <xdr:cNvSpPr/>
      </xdr:nvSpPr>
      <xdr:spPr>
        <a:xfrm>
          <a:off x="14351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73647</xdr:rowOff>
    </xdr:from>
    <xdr:ext cx="762000" cy="259045"/>
    <xdr:sp macro="" textlink="">
      <xdr:nvSpPr>
        <xdr:cNvPr id="335" name="テキスト ボックス 334"/>
        <xdr:cNvSpPr txBox="1"/>
      </xdr:nvSpPr>
      <xdr:spPr>
        <a:xfrm>
          <a:off x="14020800" y="115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74840</xdr:rowOff>
    </xdr:from>
    <xdr:to>
      <xdr:col>64</xdr:col>
      <xdr:colOff>152400</xdr:colOff>
      <xdr:row>67</xdr:row>
      <xdr:rowOff>4990</xdr:rowOff>
    </xdr:to>
    <xdr:sp macro="" textlink="">
      <xdr:nvSpPr>
        <xdr:cNvPr id="336" name="楕円 335"/>
        <xdr:cNvSpPr/>
      </xdr:nvSpPr>
      <xdr:spPr>
        <a:xfrm>
          <a:off x="134620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161217</xdr:rowOff>
    </xdr:from>
    <xdr:ext cx="762000" cy="259045"/>
    <xdr:sp macro="" textlink="">
      <xdr:nvSpPr>
        <xdr:cNvPr id="337" name="テキスト ボックス 336"/>
        <xdr:cNvSpPr txBox="1"/>
      </xdr:nvSpPr>
      <xdr:spPr>
        <a:xfrm>
          <a:off x="13131800" y="114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23368</xdr:rowOff>
    </xdr:from>
    <xdr:to>
      <xdr:col>81</xdr:col>
      <xdr:colOff>44450</xdr:colOff>
      <xdr:row>39</xdr:row>
      <xdr:rowOff>47498</xdr:rowOff>
    </xdr:to>
    <xdr:cxnSp macro="">
      <xdr:nvCxnSpPr>
        <xdr:cNvPr id="368" name="直線コネクタ 367"/>
        <xdr:cNvCxnSpPr/>
      </xdr:nvCxnSpPr>
      <xdr:spPr>
        <a:xfrm flipV="1">
          <a:off x="16179800" y="67099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42672</xdr:rowOff>
    </xdr:from>
    <xdr:to>
      <xdr:col>77</xdr:col>
      <xdr:colOff>44450</xdr:colOff>
      <xdr:row>39</xdr:row>
      <xdr:rowOff>47498</xdr:rowOff>
    </xdr:to>
    <xdr:cxnSp macro="">
      <xdr:nvCxnSpPr>
        <xdr:cNvPr id="371" name="直線コネクタ 370"/>
        <xdr:cNvCxnSpPr/>
      </xdr:nvCxnSpPr>
      <xdr:spPr>
        <a:xfrm>
          <a:off x="15290800" y="67292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42672</xdr:rowOff>
    </xdr:to>
    <xdr:cxnSp macro="">
      <xdr:nvCxnSpPr>
        <xdr:cNvPr id="374" name="直線コネクタ 373"/>
        <xdr:cNvCxnSpPr/>
      </xdr:nvCxnSpPr>
      <xdr:spPr>
        <a:xfrm>
          <a:off x="14401800" y="66375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122428</xdr:rowOff>
    </xdr:to>
    <xdr:cxnSp macro="">
      <xdr:nvCxnSpPr>
        <xdr:cNvPr id="377" name="直線コネクタ 376"/>
        <xdr:cNvCxnSpPr/>
      </xdr:nvCxnSpPr>
      <xdr:spPr>
        <a:xfrm>
          <a:off x="13512800" y="662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144018</xdr:rowOff>
    </xdr:from>
    <xdr:to>
      <xdr:col>81</xdr:col>
      <xdr:colOff>95250</xdr:colOff>
      <xdr:row>39</xdr:row>
      <xdr:rowOff>74168</xdr:rowOff>
    </xdr:to>
    <xdr:sp macro="" textlink="">
      <xdr:nvSpPr>
        <xdr:cNvPr id="387" name="楕円 386"/>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160545</xdr:rowOff>
    </xdr:from>
    <xdr:ext cx="762000" cy="259045"/>
    <xdr:sp macro="" textlink="">
      <xdr:nvSpPr>
        <xdr:cNvPr id="388" name="公債費負担の状況該当値テキスト"/>
        <xdr:cNvSpPr txBox="1"/>
      </xdr:nvSpPr>
      <xdr:spPr>
        <a:xfrm>
          <a:off x="17106900" y="65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89" name="楕円 388"/>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0" name="テキスト ボックス 389"/>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163322</xdr:rowOff>
    </xdr:from>
    <xdr:to>
      <xdr:col>73</xdr:col>
      <xdr:colOff>44450</xdr:colOff>
      <xdr:row>39</xdr:row>
      <xdr:rowOff>93472</xdr:rowOff>
    </xdr:to>
    <xdr:sp macro="" textlink="">
      <xdr:nvSpPr>
        <xdr:cNvPr id="391" name="楕円 390"/>
        <xdr:cNvSpPr/>
      </xdr:nvSpPr>
      <xdr:spPr>
        <a:xfrm>
          <a:off x="15240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103649</xdr:rowOff>
    </xdr:from>
    <xdr:ext cx="762000" cy="259045"/>
    <xdr:sp macro="" textlink="">
      <xdr:nvSpPr>
        <xdr:cNvPr id="392" name="テキスト ボックス 391"/>
        <xdr:cNvSpPr txBox="1"/>
      </xdr:nvSpPr>
      <xdr:spPr>
        <a:xfrm>
          <a:off x="14909800" y="64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393" name="楕円 392"/>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394" name="テキスト ボックス 393"/>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395" name="楕円 394"/>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396" name="テキスト ボックス 395"/>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昨年度に引き続き、地方債の借入や基金からの取り崩しを行っていないため、マイナスとなっている。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支出額は、ほぼ昨年と同額となっているが、受託収入による特定財源充当額が増加したため、</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61278</xdr:rowOff>
    </xdr:from>
    <xdr:to>
      <xdr:col>24</xdr:col>
      <xdr:colOff>25400</xdr:colOff>
      <xdr:row>39</xdr:row>
      <xdr:rowOff>86995</xdr:rowOff>
    </xdr:to>
    <xdr:cxnSp macro="">
      <xdr:nvCxnSpPr>
        <xdr:cNvPr id="65" name="直線コネクタ 64"/>
        <xdr:cNvCxnSpPr/>
      </xdr:nvCxnSpPr>
      <xdr:spPr>
        <a:xfrm flipV="1">
          <a:off x="4826000" y="5719128"/>
          <a:ext cx="0" cy="105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59072</xdr:rowOff>
    </xdr:from>
    <xdr:ext cx="762000" cy="259045"/>
    <xdr:sp macro="" textlink="">
      <xdr:nvSpPr>
        <xdr:cNvPr id="66" name="人件費最小値テキスト"/>
        <xdr:cNvSpPr txBox="1"/>
      </xdr:nvSpPr>
      <xdr:spPr>
        <a:xfrm>
          <a:off x="4914900" y="67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86995</xdr:rowOff>
    </xdr:from>
    <xdr:to>
      <xdr:col>24</xdr:col>
      <xdr:colOff>114300</xdr:colOff>
      <xdr:row>39</xdr:row>
      <xdr:rowOff>86995</xdr:rowOff>
    </xdr:to>
    <xdr:cxnSp macro="">
      <xdr:nvCxnSpPr>
        <xdr:cNvPr id="67" name="直線コネクタ 66"/>
        <xdr:cNvCxnSpPr/>
      </xdr:nvCxnSpPr>
      <xdr:spPr>
        <a:xfrm>
          <a:off x="4737100" y="677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147655</xdr:rowOff>
    </xdr:from>
    <xdr:ext cx="762000" cy="259045"/>
    <xdr:sp macro="" textlink="">
      <xdr:nvSpPr>
        <xdr:cNvPr id="68" name="人件費最大値テキスト"/>
        <xdr:cNvSpPr txBox="1"/>
      </xdr:nvSpPr>
      <xdr:spPr>
        <a:xfrm>
          <a:off x="4914900" y="5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61278</xdr:rowOff>
    </xdr:from>
    <xdr:to>
      <xdr:col>24</xdr:col>
      <xdr:colOff>114300</xdr:colOff>
      <xdr:row>33</xdr:row>
      <xdr:rowOff>61278</xdr:rowOff>
    </xdr:to>
    <xdr:cxnSp macro="">
      <xdr:nvCxnSpPr>
        <xdr:cNvPr id="69" name="直線コネクタ 68"/>
        <xdr:cNvCxnSpPr/>
      </xdr:nvCxnSpPr>
      <xdr:spPr>
        <a:xfrm>
          <a:off x="4737100" y="571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86995</xdr:rowOff>
    </xdr:from>
    <xdr:to>
      <xdr:col>24</xdr:col>
      <xdr:colOff>25400</xdr:colOff>
      <xdr:row>41</xdr:row>
      <xdr:rowOff>61278</xdr:rowOff>
    </xdr:to>
    <xdr:cxnSp macro="">
      <xdr:nvCxnSpPr>
        <xdr:cNvPr id="70" name="直線コネクタ 69"/>
        <xdr:cNvCxnSpPr/>
      </xdr:nvCxnSpPr>
      <xdr:spPr>
        <a:xfrm flipV="1">
          <a:off x="3987800" y="6773545"/>
          <a:ext cx="838200" cy="3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18432</xdr:rowOff>
    </xdr:from>
    <xdr:ext cx="762000" cy="259045"/>
    <xdr:sp macro="" textlink="">
      <xdr:nvSpPr>
        <xdr:cNvPr id="71" name="人件費平均値テキスト"/>
        <xdr:cNvSpPr txBox="1"/>
      </xdr:nvSpPr>
      <xdr:spPr>
        <a:xfrm>
          <a:off x="4914900" y="584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xdr:rowOff>
    </xdr:from>
    <xdr:to>
      <xdr:col>24</xdr:col>
      <xdr:colOff>76200</xdr:colOff>
      <xdr:row>35</xdr:row>
      <xdr:rowOff>103505</xdr:rowOff>
    </xdr:to>
    <xdr:sp macro="" textlink="">
      <xdr:nvSpPr>
        <xdr:cNvPr id="72" name="フローチャート: 判断 71"/>
        <xdr:cNvSpPr/>
      </xdr:nvSpPr>
      <xdr:spPr>
        <a:xfrm>
          <a:off x="47752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26988</xdr:rowOff>
    </xdr:from>
    <xdr:to>
      <xdr:col>19</xdr:col>
      <xdr:colOff>187325</xdr:colOff>
      <xdr:row>41</xdr:row>
      <xdr:rowOff>61278</xdr:rowOff>
    </xdr:to>
    <xdr:cxnSp macro="">
      <xdr:nvCxnSpPr>
        <xdr:cNvPr id="73" name="直線コネクタ 72"/>
        <xdr:cNvCxnSpPr/>
      </xdr:nvCxnSpPr>
      <xdr:spPr>
        <a:xfrm>
          <a:off x="3098800" y="68849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127635</xdr:rowOff>
    </xdr:from>
    <xdr:to>
      <xdr:col>20</xdr:col>
      <xdr:colOff>38100</xdr:colOff>
      <xdr:row>35</xdr:row>
      <xdr:rowOff>57785</xdr:rowOff>
    </xdr:to>
    <xdr:sp macro="" textlink="">
      <xdr:nvSpPr>
        <xdr:cNvPr id="74" name="フローチャート: 判断 73"/>
        <xdr:cNvSpPr/>
      </xdr:nvSpPr>
      <xdr:spPr>
        <a:xfrm>
          <a:off x="39370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67962</xdr:rowOff>
    </xdr:from>
    <xdr:ext cx="736600" cy="259045"/>
    <xdr:sp macro="" textlink="">
      <xdr:nvSpPr>
        <xdr:cNvPr id="75" name="テキスト ボックス 74"/>
        <xdr:cNvSpPr txBox="1"/>
      </xdr:nvSpPr>
      <xdr:spPr>
        <a:xfrm>
          <a:off x="3606800" y="572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141288</xdr:rowOff>
    </xdr:from>
    <xdr:to>
      <xdr:col>15</xdr:col>
      <xdr:colOff>98425</xdr:colOff>
      <xdr:row>40</xdr:row>
      <xdr:rowOff>26988</xdr:rowOff>
    </xdr:to>
    <xdr:cxnSp macro="">
      <xdr:nvCxnSpPr>
        <xdr:cNvPr id="76" name="直線コネクタ 75"/>
        <xdr:cNvCxnSpPr/>
      </xdr:nvCxnSpPr>
      <xdr:spPr>
        <a:xfrm>
          <a:off x="2209800" y="66563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133350</xdr:rowOff>
    </xdr:from>
    <xdr:to>
      <xdr:col>15</xdr:col>
      <xdr:colOff>149225</xdr:colOff>
      <xdr:row>35</xdr:row>
      <xdr:rowOff>63500</xdr:rowOff>
    </xdr:to>
    <xdr:sp macro="" textlink="">
      <xdr:nvSpPr>
        <xdr:cNvPr id="77" name="フローチャート: 判断 76"/>
        <xdr:cNvSpPr/>
      </xdr:nvSpPr>
      <xdr:spPr>
        <a:xfrm>
          <a:off x="3048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78" name="テキスト ボックス 77"/>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xdr:rowOff>
    </xdr:from>
    <xdr:to>
      <xdr:col>11</xdr:col>
      <xdr:colOff>9525</xdr:colOff>
      <xdr:row>38</xdr:row>
      <xdr:rowOff>141288</xdr:rowOff>
    </xdr:to>
    <xdr:cxnSp macro="">
      <xdr:nvCxnSpPr>
        <xdr:cNvPr id="79" name="直線コネクタ 78"/>
        <xdr:cNvCxnSpPr/>
      </xdr:nvCxnSpPr>
      <xdr:spPr>
        <a:xfrm>
          <a:off x="1320800" y="6350635"/>
          <a:ext cx="889000" cy="3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130492</xdr:rowOff>
    </xdr:from>
    <xdr:to>
      <xdr:col>11</xdr:col>
      <xdr:colOff>60325</xdr:colOff>
      <xdr:row>35</xdr:row>
      <xdr:rowOff>60642</xdr:rowOff>
    </xdr:to>
    <xdr:sp macro="" textlink="">
      <xdr:nvSpPr>
        <xdr:cNvPr id="80" name="フローチャート: 判断 79"/>
        <xdr:cNvSpPr/>
      </xdr:nvSpPr>
      <xdr:spPr>
        <a:xfrm>
          <a:off x="2159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70819</xdr:rowOff>
    </xdr:from>
    <xdr:ext cx="762000" cy="259045"/>
    <xdr:sp macro="" textlink="">
      <xdr:nvSpPr>
        <xdr:cNvPr id="81" name="テキスト ボックス 80"/>
        <xdr:cNvSpPr txBox="1"/>
      </xdr:nvSpPr>
      <xdr:spPr>
        <a:xfrm>
          <a:off x="1828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82" name="フローチャート: 判断 81"/>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83" name="テキスト ボックス 82"/>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36195</xdr:rowOff>
    </xdr:from>
    <xdr:to>
      <xdr:col>24</xdr:col>
      <xdr:colOff>76200</xdr:colOff>
      <xdr:row>39</xdr:row>
      <xdr:rowOff>137795</xdr:rowOff>
    </xdr:to>
    <xdr:sp macro="" textlink="">
      <xdr:nvSpPr>
        <xdr:cNvPr id="89" name="楕円 88"/>
        <xdr:cNvSpPr/>
      </xdr:nvSpPr>
      <xdr:spPr>
        <a:xfrm>
          <a:off x="47752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116222</xdr:rowOff>
    </xdr:from>
    <xdr:ext cx="762000" cy="259045"/>
    <xdr:sp macro="" textlink="">
      <xdr:nvSpPr>
        <xdr:cNvPr id="90" name="人件費該当値テキスト"/>
        <xdr:cNvSpPr txBox="1"/>
      </xdr:nvSpPr>
      <xdr:spPr>
        <a:xfrm>
          <a:off x="4914900" y="663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10478</xdr:rowOff>
    </xdr:from>
    <xdr:to>
      <xdr:col>20</xdr:col>
      <xdr:colOff>38100</xdr:colOff>
      <xdr:row>41</xdr:row>
      <xdr:rowOff>112078</xdr:rowOff>
    </xdr:to>
    <xdr:sp macro="" textlink="">
      <xdr:nvSpPr>
        <xdr:cNvPr id="91" name="楕円 90"/>
        <xdr:cNvSpPr/>
      </xdr:nvSpPr>
      <xdr:spPr>
        <a:xfrm>
          <a:off x="3937000" y="70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96855</xdr:rowOff>
    </xdr:from>
    <xdr:ext cx="736600" cy="259045"/>
    <xdr:sp macro="" textlink="">
      <xdr:nvSpPr>
        <xdr:cNvPr id="92" name="テキスト ボックス 91"/>
        <xdr:cNvSpPr txBox="1"/>
      </xdr:nvSpPr>
      <xdr:spPr>
        <a:xfrm>
          <a:off x="3606800" y="71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147638</xdr:rowOff>
    </xdr:from>
    <xdr:to>
      <xdr:col>15</xdr:col>
      <xdr:colOff>149225</xdr:colOff>
      <xdr:row>40</xdr:row>
      <xdr:rowOff>77788</xdr:rowOff>
    </xdr:to>
    <xdr:sp macro="" textlink="">
      <xdr:nvSpPr>
        <xdr:cNvPr id="93" name="楕円 92"/>
        <xdr:cNvSpPr/>
      </xdr:nvSpPr>
      <xdr:spPr>
        <a:xfrm>
          <a:off x="30480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62565</xdr:rowOff>
    </xdr:from>
    <xdr:ext cx="762000" cy="259045"/>
    <xdr:sp macro="" textlink="">
      <xdr:nvSpPr>
        <xdr:cNvPr id="94" name="テキスト ボックス 93"/>
        <xdr:cNvSpPr txBox="1"/>
      </xdr:nvSpPr>
      <xdr:spPr>
        <a:xfrm>
          <a:off x="27178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90488</xdr:rowOff>
    </xdr:from>
    <xdr:to>
      <xdr:col>11</xdr:col>
      <xdr:colOff>60325</xdr:colOff>
      <xdr:row>39</xdr:row>
      <xdr:rowOff>20638</xdr:rowOff>
    </xdr:to>
    <xdr:sp macro="" textlink="">
      <xdr:nvSpPr>
        <xdr:cNvPr id="95" name="楕円 94"/>
        <xdr:cNvSpPr/>
      </xdr:nvSpPr>
      <xdr:spPr>
        <a:xfrm>
          <a:off x="2159000" y="6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5415</xdr:rowOff>
    </xdr:from>
    <xdr:ext cx="762000" cy="259045"/>
    <xdr:sp macro="" textlink="">
      <xdr:nvSpPr>
        <xdr:cNvPr id="96" name="テキスト ボックス 95"/>
        <xdr:cNvSpPr txBox="1"/>
      </xdr:nvSpPr>
      <xdr:spPr>
        <a:xfrm>
          <a:off x="1828800" y="6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127635</xdr:rowOff>
    </xdr:from>
    <xdr:to>
      <xdr:col>6</xdr:col>
      <xdr:colOff>171450</xdr:colOff>
      <xdr:row>37</xdr:row>
      <xdr:rowOff>57785</xdr:rowOff>
    </xdr:to>
    <xdr:sp macro="" textlink="">
      <xdr:nvSpPr>
        <xdr:cNvPr id="97" name="楕円 96"/>
        <xdr:cNvSpPr/>
      </xdr:nvSpPr>
      <xdr:spPr>
        <a:xfrm>
          <a:off x="1270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42562</xdr:rowOff>
    </xdr:from>
    <xdr:ext cx="762000" cy="259045"/>
    <xdr:sp macro="" textlink="">
      <xdr:nvSpPr>
        <xdr:cNvPr id="98" name="テキスト ボックス 97"/>
        <xdr:cNvSpPr txBox="1"/>
      </xdr:nvSpPr>
      <xdr:spPr>
        <a:xfrm>
          <a:off x="939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前年度より物件費自体の支出額は減少しているが、一般財源充当額が多くなったため、</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3" name="直線コネクタ 122"/>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4"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5" name="直線コネクタ 124"/>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6"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7" name="直線コネクタ 126"/>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21</xdr:row>
      <xdr:rowOff>46990</xdr:rowOff>
    </xdr:to>
    <xdr:cxnSp macro="">
      <xdr:nvCxnSpPr>
        <xdr:cNvPr id="128" name="直線コネクタ 127"/>
        <xdr:cNvCxnSpPr/>
      </xdr:nvCxnSpPr>
      <xdr:spPr>
        <a:xfrm>
          <a:off x="15671800" y="2874772"/>
          <a:ext cx="838200" cy="7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9"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30" name="フローチャート: 判断 129"/>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74422</xdr:rowOff>
    </xdr:to>
    <xdr:cxnSp macro="">
      <xdr:nvCxnSpPr>
        <xdr:cNvPr id="131" name="直線コネクタ 130"/>
        <xdr:cNvCxnSpPr/>
      </xdr:nvCxnSpPr>
      <xdr:spPr>
        <a:xfrm flipV="1">
          <a:off x="14782800" y="287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2" name="フローチャート: 判断 131"/>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3" name="テキスト ボックス 132"/>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17</xdr:row>
      <xdr:rowOff>74422</xdr:rowOff>
    </xdr:to>
    <xdr:cxnSp macro="">
      <xdr:nvCxnSpPr>
        <xdr:cNvPr id="134" name="直線コネクタ 133"/>
        <xdr:cNvCxnSpPr/>
      </xdr:nvCxnSpPr>
      <xdr:spPr>
        <a:xfrm>
          <a:off x="13893800" y="270560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5" name="フローチャート: 判断 134"/>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6" name="テキスト ボックス 135"/>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18</xdr:row>
      <xdr:rowOff>131572</xdr:rowOff>
    </xdr:to>
    <xdr:cxnSp macro="">
      <xdr:nvCxnSpPr>
        <xdr:cNvPr id="137" name="直線コネクタ 136"/>
        <xdr:cNvCxnSpPr/>
      </xdr:nvCxnSpPr>
      <xdr:spPr>
        <a:xfrm flipV="1">
          <a:off x="13004800" y="2705608"/>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8" name="フローチャート: 判断 137"/>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9" name="テキスト ボックス 138"/>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0" name="フローチャート: 判断 139"/>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41" name="テキスト ボックス 140"/>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167640</xdr:rowOff>
    </xdr:from>
    <xdr:to>
      <xdr:col>82</xdr:col>
      <xdr:colOff>158750</xdr:colOff>
      <xdr:row>21</xdr:row>
      <xdr:rowOff>97790</xdr:rowOff>
    </xdr:to>
    <xdr:sp macro="" textlink="">
      <xdr:nvSpPr>
        <xdr:cNvPr id="147" name="楕円 146"/>
        <xdr:cNvSpPr/>
      </xdr:nvSpPr>
      <xdr:spPr>
        <a:xfrm>
          <a:off x="164592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76217</xdr:rowOff>
    </xdr:from>
    <xdr:ext cx="762000" cy="259045"/>
    <xdr:sp macro="" textlink="">
      <xdr:nvSpPr>
        <xdr:cNvPr id="148" name="物件費該当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9" name="楕円 148"/>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50" name="テキスト ボックス 14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51" name="楕円 150"/>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52" name="テキスト ボックス 151"/>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53" name="楕円 152"/>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54" name="テキスト ボックス 153"/>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80772</xdr:rowOff>
    </xdr:from>
    <xdr:to>
      <xdr:col>65</xdr:col>
      <xdr:colOff>53975</xdr:colOff>
      <xdr:row>19</xdr:row>
      <xdr:rowOff>10922</xdr:rowOff>
    </xdr:to>
    <xdr:sp macro="" textlink="">
      <xdr:nvSpPr>
        <xdr:cNvPr id="155" name="楕円 154"/>
        <xdr:cNvSpPr/>
      </xdr:nvSpPr>
      <xdr:spPr>
        <a:xfrm>
          <a:off x="12954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167149</xdr:rowOff>
    </xdr:from>
    <xdr:ext cx="762000" cy="259045"/>
    <xdr:sp macro="" textlink="">
      <xdr:nvSpPr>
        <xdr:cNvPr id="156" name="テキスト ボックス 155"/>
        <xdr:cNvSpPr txBox="1"/>
      </xdr:nvSpPr>
      <xdr:spPr>
        <a:xfrm>
          <a:off x="12623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児童福祉費、社会福祉費など対象者が少なく、また、対象者数も変動がほぼないため、例年通り横ばいとなっている。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3" name="直線コネクタ 182"/>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31750</xdr:rowOff>
    </xdr:to>
    <xdr:cxnSp macro="">
      <xdr:nvCxnSpPr>
        <xdr:cNvPr id="188" name="直線コネクタ 187"/>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31750</xdr:rowOff>
    </xdr:to>
    <xdr:cxnSp macro="">
      <xdr:nvCxnSpPr>
        <xdr:cNvPr id="191" name="直線コネクタ 190"/>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3" name="テキスト ボックス 19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50800</xdr:rowOff>
    </xdr:to>
    <xdr:cxnSp macro="">
      <xdr:nvCxnSpPr>
        <xdr:cNvPr id="194" name="直線コネクタ 193"/>
        <xdr:cNvCxnSpPr/>
      </xdr:nvCxnSpPr>
      <xdr:spPr>
        <a:xfrm flipV="1">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5" name="フローチャート: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50800</xdr:rowOff>
    </xdr:to>
    <xdr:cxnSp macro="">
      <xdr:nvCxnSpPr>
        <xdr:cNvPr id="197" name="直線コネクタ 196"/>
        <xdr:cNvCxnSpPr/>
      </xdr:nvCxnSpPr>
      <xdr:spPr>
        <a:xfrm>
          <a:off x="1320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8" name="フローチャート: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9" name="テキスト ボックス 19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0" name="フローチャート: 判断 199"/>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01" name="テキスト ボックス 200"/>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7" name="楕円 206"/>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8"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9" name="楕円 208"/>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0" name="テキスト ボックス 209"/>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1" name="楕円 210"/>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2" name="テキスト ボックス 211"/>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3" name="楕円 212"/>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4" name="テキスト ボックス 213"/>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5" name="楕円 214"/>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6" name="テキスト ボックス 215"/>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村営住宅の建設、改修などが多く、維持補修費、建設事業費ともに支出が増加した。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3" name="直線コネクタ 242"/>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4"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5" name="直線コネクタ 244"/>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6"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7" name="直線コネクタ 246"/>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xdr:rowOff>
    </xdr:from>
    <xdr:to>
      <xdr:col>82</xdr:col>
      <xdr:colOff>107950</xdr:colOff>
      <xdr:row>54</xdr:row>
      <xdr:rowOff>149860</xdr:rowOff>
    </xdr:to>
    <xdr:cxnSp macro="">
      <xdr:nvCxnSpPr>
        <xdr:cNvPr id="248" name="直線コネクタ 247"/>
        <xdr:cNvCxnSpPr/>
      </xdr:nvCxnSpPr>
      <xdr:spPr>
        <a:xfrm>
          <a:off x="15671800" y="909574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9"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0" name="フローチャート: 判断 249"/>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xdr:rowOff>
    </xdr:from>
    <xdr:to>
      <xdr:col>78</xdr:col>
      <xdr:colOff>69850</xdr:colOff>
      <xdr:row>53</xdr:row>
      <xdr:rowOff>123190</xdr:rowOff>
    </xdr:to>
    <xdr:cxnSp macro="">
      <xdr:nvCxnSpPr>
        <xdr:cNvPr id="251" name="直線コネクタ 250"/>
        <xdr:cNvCxnSpPr/>
      </xdr:nvCxnSpPr>
      <xdr:spPr>
        <a:xfrm flipV="1">
          <a:off x="14782800" y="9095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2" name="フローチャート: 判断 251"/>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3" name="テキスト ボックス 25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54</xdr:row>
      <xdr:rowOff>134620</xdr:rowOff>
    </xdr:to>
    <xdr:cxnSp macro="">
      <xdr:nvCxnSpPr>
        <xdr:cNvPr id="254" name="直線コネクタ 253"/>
        <xdr:cNvCxnSpPr/>
      </xdr:nvCxnSpPr>
      <xdr:spPr>
        <a:xfrm flipV="1">
          <a:off x="13893800" y="9210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5" name="フローチャート: 判断 254"/>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6" name="テキスト ボックス 255"/>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55</xdr:row>
      <xdr:rowOff>115570</xdr:rowOff>
    </xdr:to>
    <xdr:cxnSp macro="">
      <xdr:nvCxnSpPr>
        <xdr:cNvPr id="257" name="直線コネクタ 256"/>
        <xdr:cNvCxnSpPr/>
      </xdr:nvCxnSpPr>
      <xdr:spPr>
        <a:xfrm flipV="1">
          <a:off x="13004800" y="9392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8" name="フローチャート: 判断 257"/>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9" name="テキスト ボックス 25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0" name="フローチャート: 判断 259"/>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61" name="テキスト ボックス 260"/>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7" name="楕円 266"/>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8"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129540</xdr:rowOff>
    </xdr:from>
    <xdr:to>
      <xdr:col>78</xdr:col>
      <xdr:colOff>120650</xdr:colOff>
      <xdr:row>53</xdr:row>
      <xdr:rowOff>59690</xdr:rowOff>
    </xdr:to>
    <xdr:sp macro="" textlink="">
      <xdr:nvSpPr>
        <xdr:cNvPr id="269" name="楕円 268"/>
        <xdr:cNvSpPr/>
      </xdr:nvSpPr>
      <xdr:spPr>
        <a:xfrm>
          <a:off x="15621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69867</xdr:rowOff>
    </xdr:from>
    <xdr:ext cx="736600" cy="259045"/>
    <xdr:sp macro="" textlink="">
      <xdr:nvSpPr>
        <xdr:cNvPr id="270" name="テキスト ボックス 269"/>
        <xdr:cNvSpPr txBox="1"/>
      </xdr:nvSpPr>
      <xdr:spPr>
        <a:xfrm>
          <a:off x="15290800" y="881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71" name="楕円 270"/>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72" name="テキスト ボックス 271"/>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3" name="楕円 272"/>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4" name="テキスト ボックス 273"/>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5" name="楕円 274"/>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6" name="テキスト ボックス 275"/>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新型コロナウイルス関連の補助による支出額は増えているが、特定財源も増加しているため、昨年度とほ同水準となった。</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301" name="直線コネクタ 300"/>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2"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3" name="直線コネクタ 302"/>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4"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5" name="直線コネクタ 304"/>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117856</xdr:rowOff>
    </xdr:to>
    <xdr:cxnSp macro="">
      <xdr:nvCxnSpPr>
        <xdr:cNvPr id="306" name="直線コネクタ 305"/>
        <xdr:cNvCxnSpPr/>
      </xdr:nvCxnSpPr>
      <xdr:spPr>
        <a:xfrm>
          <a:off x="15671800" y="5919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7"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8" name="フローチャート: 判断 307"/>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90424</xdr:rowOff>
    </xdr:to>
    <xdr:cxnSp macro="">
      <xdr:nvCxnSpPr>
        <xdr:cNvPr id="309" name="直線コネクタ 308"/>
        <xdr:cNvCxnSpPr/>
      </xdr:nvCxnSpPr>
      <xdr:spPr>
        <a:xfrm>
          <a:off x="14782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0" name="フローチャート: 判断 309"/>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1" name="テキスト ボックス 31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90424</xdr:rowOff>
    </xdr:to>
    <xdr:cxnSp macro="">
      <xdr:nvCxnSpPr>
        <xdr:cNvPr id="312" name="直線コネクタ 311"/>
        <xdr:cNvCxnSpPr/>
      </xdr:nvCxnSpPr>
      <xdr:spPr>
        <a:xfrm>
          <a:off x="13893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3" name="フローチャート: 判断 312"/>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4" name="テキスト ボックス 313"/>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35</xdr:row>
      <xdr:rowOff>156718</xdr:rowOff>
    </xdr:to>
    <xdr:cxnSp macro="">
      <xdr:nvCxnSpPr>
        <xdr:cNvPr id="315" name="直線コネクタ 314"/>
        <xdr:cNvCxnSpPr/>
      </xdr:nvCxnSpPr>
      <xdr:spPr>
        <a:xfrm flipV="1">
          <a:off x="13004800" y="58922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5" name="楕円 324"/>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83583</xdr:rowOff>
    </xdr:from>
    <xdr:ext cx="762000" cy="259045"/>
    <xdr:sp macro="" textlink="">
      <xdr:nvSpPr>
        <xdr:cNvPr id="326"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7" name="楕円 326"/>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8" name="テキスト ボックス 327"/>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29" name="楕円 328"/>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0" name="テキスト ボックス 329"/>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1" name="楕円 330"/>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2" name="テキスト ボックス 331"/>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3" name="楕円 332"/>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4" name="テキスト ボックス 333"/>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地方債の借入を抑制しており、借入残高が年々減少しているため比率が減少している。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61" name="直線コネクタ 360"/>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2"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3" name="直線コネクタ 362"/>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4"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5" name="直線コネクタ 364"/>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100330</xdr:rowOff>
    </xdr:from>
    <xdr:to>
      <xdr:col>24</xdr:col>
      <xdr:colOff>25400</xdr:colOff>
      <xdr:row>74</xdr:row>
      <xdr:rowOff>142240</xdr:rowOff>
    </xdr:to>
    <xdr:cxnSp macro="">
      <xdr:nvCxnSpPr>
        <xdr:cNvPr id="366" name="直線コネクタ 365"/>
        <xdr:cNvCxnSpPr/>
      </xdr:nvCxnSpPr>
      <xdr:spPr>
        <a:xfrm flipV="1">
          <a:off x="3987800" y="12787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7"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8" name="フローチャート: 判断 367"/>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75</xdr:row>
      <xdr:rowOff>50800</xdr:rowOff>
    </xdr:to>
    <xdr:cxnSp macro="">
      <xdr:nvCxnSpPr>
        <xdr:cNvPr id="369" name="直線コネクタ 368"/>
        <xdr:cNvCxnSpPr/>
      </xdr:nvCxnSpPr>
      <xdr:spPr>
        <a:xfrm flipV="1">
          <a:off x="3098800" y="12829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0" name="フローチャート: 判断 369"/>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1" name="テキスト ボックス 370"/>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119380</xdr:rowOff>
    </xdr:to>
    <xdr:cxnSp macro="">
      <xdr:nvCxnSpPr>
        <xdr:cNvPr id="372" name="直線コネクタ 371"/>
        <xdr:cNvCxnSpPr/>
      </xdr:nvCxnSpPr>
      <xdr:spPr>
        <a:xfrm flipV="1">
          <a:off x="2209800" y="12909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3" name="フローチャート: 判断 372"/>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4" name="テキスト ボックス 37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119380</xdr:rowOff>
    </xdr:to>
    <xdr:cxnSp macro="">
      <xdr:nvCxnSpPr>
        <xdr:cNvPr id="375" name="直線コネクタ 374"/>
        <xdr:cNvCxnSpPr/>
      </xdr:nvCxnSpPr>
      <xdr:spPr>
        <a:xfrm>
          <a:off x="1320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6" name="フローチャート: 判断 375"/>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7" name="テキスト ボックス 376"/>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8" name="フローチャート: 判断 377"/>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9" name="テキスト ボックス 378"/>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5" name="楕円 384"/>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66057</xdr:rowOff>
    </xdr:from>
    <xdr:ext cx="762000" cy="259045"/>
    <xdr:sp macro="" textlink="">
      <xdr:nvSpPr>
        <xdr:cNvPr id="386" name="公債費該当値テキスト"/>
        <xdr:cNvSpPr txBox="1"/>
      </xdr:nvSpPr>
      <xdr:spPr>
        <a:xfrm>
          <a:off x="4914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7" name="楕円 386"/>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88" name="テキスト ボックス 387"/>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89" name="楕円 388"/>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0" name="テキスト ボックス 389"/>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91" name="楕円 390"/>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2" name="テキスト ボックス 391"/>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3" name="楕円 392"/>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94" name="テキスト ボックス 393"/>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人件費、物件費の割合が高くなっており、類似団体と比べても高い水準にある。人件費は、人事勧告などを基準に適正に行い、また、物件費に関しては、引き続き見直しなどを行い抑制に努める。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20" name="直線コネクタ 419"/>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1"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2" name="直線コネクタ 421"/>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147574</xdr:rowOff>
    </xdr:from>
    <xdr:to>
      <xdr:col>82</xdr:col>
      <xdr:colOff>107950</xdr:colOff>
      <xdr:row>80</xdr:row>
      <xdr:rowOff>44704</xdr:rowOff>
    </xdr:to>
    <xdr:cxnSp macro="">
      <xdr:nvCxnSpPr>
        <xdr:cNvPr id="425" name="直線コネクタ 424"/>
        <xdr:cNvCxnSpPr/>
      </xdr:nvCxnSpPr>
      <xdr:spPr>
        <a:xfrm>
          <a:off x="15671800" y="13520674"/>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6"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7" name="フローチャート: 判断 426"/>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74422</xdr:rowOff>
    </xdr:from>
    <xdr:to>
      <xdr:col>78</xdr:col>
      <xdr:colOff>69850</xdr:colOff>
      <xdr:row>78</xdr:row>
      <xdr:rowOff>147574</xdr:rowOff>
    </xdr:to>
    <xdr:cxnSp macro="">
      <xdr:nvCxnSpPr>
        <xdr:cNvPr id="428" name="直線コネクタ 427"/>
        <xdr:cNvCxnSpPr/>
      </xdr:nvCxnSpPr>
      <xdr:spPr>
        <a:xfrm>
          <a:off x="14782800" y="1344752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0" name="テキスト ボックス 42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78</xdr:row>
      <xdr:rowOff>74422</xdr:rowOff>
    </xdr:to>
    <xdr:cxnSp macro="">
      <xdr:nvCxnSpPr>
        <xdr:cNvPr id="431" name="直線コネクタ 430"/>
        <xdr:cNvCxnSpPr/>
      </xdr:nvCxnSpPr>
      <xdr:spPr>
        <a:xfrm>
          <a:off x="13893800" y="1316634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2" name="フローチャート: 判断 431"/>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3" name="テキスト ボックス 432"/>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154432</xdr:rowOff>
    </xdr:to>
    <xdr:cxnSp macro="">
      <xdr:nvCxnSpPr>
        <xdr:cNvPr id="434" name="直線コネクタ 433"/>
        <xdr:cNvCxnSpPr/>
      </xdr:nvCxnSpPr>
      <xdr:spPr>
        <a:xfrm flipV="1">
          <a:off x="13004800" y="1316634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44" name="楕円 443"/>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73931</xdr:rowOff>
    </xdr:from>
    <xdr:ext cx="762000" cy="259045"/>
    <xdr:sp macro="" textlink="">
      <xdr:nvSpPr>
        <xdr:cNvPr id="445" name="公債費以外該当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96774</xdr:rowOff>
    </xdr:from>
    <xdr:to>
      <xdr:col>78</xdr:col>
      <xdr:colOff>120650</xdr:colOff>
      <xdr:row>79</xdr:row>
      <xdr:rowOff>26924</xdr:rowOff>
    </xdr:to>
    <xdr:sp macro="" textlink="">
      <xdr:nvSpPr>
        <xdr:cNvPr id="446" name="楕円 445"/>
        <xdr:cNvSpPr/>
      </xdr:nvSpPr>
      <xdr:spPr>
        <a:xfrm>
          <a:off x="156210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11701</xdr:rowOff>
    </xdr:from>
    <xdr:ext cx="736600" cy="259045"/>
    <xdr:sp macro="" textlink="">
      <xdr:nvSpPr>
        <xdr:cNvPr id="447" name="テキスト ボックス 446"/>
        <xdr:cNvSpPr txBox="1"/>
      </xdr:nvSpPr>
      <xdr:spPr>
        <a:xfrm>
          <a:off x="15290800" y="1355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23622</xdr:rowOff>
    </xdr:from>
    <xdr:to>
      <xdr:col>74</xdr:col>
      <xdr:colOff>31750</xdr:colOff>
      <xdr:row>78</xdr:row>
      <xdr:rowOff>125222</xdr:rowOff>
    </xdr:to>
    <xdr:sp macro="" textlink="">
      <xdr:nvSpPr>
        <xdr:cNvPr id="448" name="楕円 447"/>
        <xdr:cNvSpPr/>
      </xdr:nvSpPr>
      <xdr:spPr>
        <a:xfrm>
          <a:off x="14732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109999</xdr:rowOff>
    </xdr:from>
    <xdr:ext cx="762000" cy="259045"/>
    <xdr:sp macro="" textlink="">
      <xdr:nvSpPr>
        <xdr:cNvPr id="449" name="テキスト ボックス 448"/>
        <xdr:cNvSpPr txBox="1"/>
      </xdr:nvSpPr>
      <xdr:spPr>
        <a:xfrm>
          <a:off x="14401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0" name="楕円 449"/>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1" name="テキスト ボックス 450"/>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103632</xdr:rowOff>
    </xdr:from>
    <xdr:to>
      <xdr:col>65</xdr:col>
      <xdr:colOff>53975</xdr:colOff>
      <xdr:row>78</xdr:row>
      <xdr:rowOff>33782</xdr:rowOff>
    </xdr:to>
    <xdr:sp macro="" textlink="">
      <xdr:nvSpPr>
        <xdr:cNvPr id="452" name="楕円 451"/>
        <xdr:cNvSpPr/>
      </xdr:nvSpPr>
      <xdr:spPr>
        <a:xfrm>
          <a:off x="12954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18559</xdr:rowOff>
    </xdr:from>
    <xdr:ext cx="762000" cy="259045"/>
    <xdr:sp macro="" textlink="">
      <xdr:nvSpPr>
        <xdr:cNvPr id="453" name="テキスト ボックス 452"/>
        <xdr:cNvSpPr txBox="1"/>
      </xdr:nvSpPr>
      <xdr:spPr>
        <a:xfrm>
          <a:off x="12623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130334</xdr:rowOff>
    </xdr:from>
    <xdr:to>
      <xdr:col>29</xdr:col>
      <xdr:colOff>127000</xdr:colOff>
      <xdr:row>11</xdr:row>
      <xdr:rowOff>2612</xdr:rowOff>
    </xdr:to>
    <xdr:cxnSp macro="">
      <xdr:nvCxnSpPr>
        <xdr:cNvPr id="51" name="直線コネクタ 50"/>
        <xdr:cNvCxnSpPr/>
      </xdr:nvCxnSpPr>
      <xdr:spPr bwMode="auto">
        <a:xfrm>
          <a:off x="5003800" y="1892459"/>
          <a:ext cx="6477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10</xdr:row>
      <xdr:rowOff>129317</xdr:rowOff>
    </xdr:from>
    <xdr:to>
      <xdr:col>26</xdr:col>
      <xdr:colOff>50800</xdr:colOff>
      <xdr:row>10</xdr:row>
      <xdr:rowOff>130334</xdr:rowOff>
    </xdr:to>
    <xdr:cxnSp macro="">
      <xdr:nvCxnSpPr>
        <xdr:cNvPr id="54" name="直線コネクタ 53"/>
        <xdr:cNvCxnSpPr/>
      </xdr:nvCxnSpPr>
      <xdr:spPr bwMode="auto">
        <a:xfrm>
          <a:off x="4305300" y="1891442"/>
          <a:ext cx="698500" cy="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10</xdr:row>
      <xdr:rowOff>127773</xdr:rowOff>
    </xdr:from>
    <xdr:to>
      <xdr:col>22</xdr:col>
      <xdr:colOff>114300</xdr:colOff>
      <xdr:row>10</xdr:row>
      <xdr:rowOff>129317</xdr:rowOff>
    </xdr:to>
    <xdr:cxnSp macro="">
      <xdr:nvCxnSpPr>
        <xdr:cNvPr id="57" name="直線コネクタ 56"/>
        <xdr:cNvCxnSpPr/>
      </xdr:nvCxnSpPr>
      <xdr:spPr bwMode="auto">
        <a:xfrm>
          <a:off x="3606800" y="1889898"/>
          <a:ext cx="698500" cy="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127773</xdr:rowOff>
    </xdr:from>
    <xdr:to>
      <xdr:col>18</xdr:col>
      <xdr:colOff>177800</xdr:colOff>
      <xdr:row>11</xdr:row>
      <xdr:rowOff>107248</xdr:rowOff>
    </xdr:to>
    <xdr:cxnSp macro="">
      <xdr:nvCxnSpPr>
        <xdr:cNvPr id="60" name="直線コネクタ 59"/>
        <xdr:cNvCxnSpPr/>
      </xdr:nvCxnSpPr>
      <xdr:spPr bwMode="auto">
        <a:xfrm flipV="1">
          <a:off x="2908300" y="1889898"/>
          <a:ext cx="698500" cy="15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123262</xdr:rowOff>
    </xdr:from>
    <xdr:to>
      <xdr:col>29</xdr:col>
      <xdr:colOff>177800</xdr:colOff>
      <xdr:row>11</xdr:row>
      <xdr:rowOff>53412</xdr:rowOff>
    </xdr:to>
    <xdr:sp macro="" textlink="">
      <xdr:nvSpPr>
        <xdr:cNvPr id="70" name="楕円 69"/>
        <xdr:cNvSpPr/>
      </xdr:nvSpPr>
      <xdr:spPr bwMode="auto">
        <a:xfrm>
          <a:off x="5600700" y="188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69939</xdr:rowOff>
    </xdr:from>
    <xdr:ext cx="762000" cy="259045"/>
    <xdr:sp macro="" textlink="">
      <xdr:nvSpPr>
        <xdr:cNvPr id="71" name="人口1人当たり決算額の推移該当値テキスト130"/>
        <xdr:cNvSpPr txBox="1"/>
      </xdr:nvSpPr>
      <xdr:spPr>
        <a:xfrm>
          <a:off x="5740400" y="18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79534</xdr:rowOff>
    </xdr:from>
    <xdr:to>
      <xdr:col>26</xdr:col>
      <xdr:colOff>101600</xdr:colOff>
      <xdr:row>11</xdr:row>
      <xdr:rowOff>9684</xdr:rowOff>
    </xdr:to>
    <xdr:sp macro="" textlink="">
      <xdr:nvSpPr>
        <xdr:cNvPr id="72" name="楕円 71"/>
        <xdr:cNvSpPr/>
      </xdr:nvSpPr>
      <xdr:spPr bwMode="auto">
        <a:xfrm>
          <a:off x="4953000" y="184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19861</xdr:rowOff>
    </xdr:from>
    <xdr:ext cx="736600" cy="259045"/>
    <xdr:sp macro="" textlink="">
      <xdr:nvSpPr>
        <xdr:cNvPr id="73" name="テキスト ボックス 72"/>
        <xdr:cNvSpPr txBox="1"/>
      </xdr:nvSpPr>
      <xdr:spPr>
        <a:xfrm>
          <a:off x="4622800" y="161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78517</xdr:rowOff>
    </xdr:from>
    <xdr:to>
      <xdr:col>22</xdr:col>
      <xdr:colOff>165100</xdr:colOff>
      <xdr:row>11</xdr:row>
      <xdr:rowOff>8667</xdr:rowOff>
    </xdr:to>
    <xdr:sp macro="" textlink="">
      <xdr:nvSpPr>
        <xdr:cNvPr id="74" name="楕円 73"/>
        <xdr:cNvSpPr/>
      </xdr:nvSpPr>
      <xdr:spPr bwMode="auto">
        <a:xfrm>
          <a:off x="4254500" y="18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18844</xdr:rowOff>
    </xdr:from>
    <xdr:ext cx="762000" cy="259045"/>
    <xdr:sp macro="" textlink="">
      <xdr:nvSpPr>
        <xdr:cNvPr id="75" name="テキスト ボックス 74"/>
        <xdr:cNvSpPr txBox="1"/>
      </xdr:nvSpPr>
      <xdr:spPr>
        <a:xfrm>
          <a:off x="3924300" y="160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76973</xdr:rowOff>
    </xdr:from>
    <xdr:to>
      <xdr:col>19</xdr:col>
      <xdr:colOff>38100</xdr:colOff>
      <xdr:row>11</xdr:row>
      <xdr:rowOff>7123</xdr:rowOff>
    </xdr:to>
    <xdr:sp macro="" textlink="">
      <xdr:nvSpPr>
        <xdr:cNvPr id="76" name="楕円 75"/>
        <xdr:cNvSpPr/>
      </xdr:nvSpPr>
      <xdr:spPr bwMode="auto">
        <a:xfrm>
          <a:off x="3556000" y="183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17300</xdr:rowOff>
    </xdr:from>
    <xdr:ext cx="762000" cy="259045"/>
    <xdr:sp macro="" textlink="">
      <xdr:nvSpPr>
        <xdr:cNvPr id="77" name="テキスト ボックス 76"/>
        <xdr:cNvSpPr txBox="1"/>
      </xdr:nvSpPr>
      <xdr:spPr>
        <a:xfrm>
          <a:off x="3225800" y="160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56448</xdr:rowOff>
    </xdr:from>
    <xdr:to>
      <xdr:col>15</xdr:col>
      <xdr:colOff>101600</xdr:colOff>
      <xdr:row>11</xdr:row>
      <xdr:rowOff>158048</xdr:rowOff>
    </xdr:to>
    <xdr:sp macro="" textlink="">
      <xdr:nvSpPr>
        <xdr:cNvPr id="78" name="楕円 77"/>
        <xdr:cNvSpPr/>
      </xdr:nvSpPr>
      <xdr:spPr bwMode="auto">
        <a:xfrm>
          <a:off x="2857500" y="199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168225</xdr:rowOff>
    </xdr:from>
    <xdr:ext cx="762000" cy="259045"/>
    <xdr:sp macro="" textlink="">
      <xdr:nvSpPr>
        <xdr:cNvPr id="79" name="テキスト ボックス 78"/>
        <xdr:cNvSpPr txBox="1"/>
      </xdr:nvSpPr>
      <xdr:spPr>
        <a:xfrm>
          <a:off x="2527300" y="175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339351</xdr:rowOff>
    </xdr:from>
    <xdr:ext cx="762000" cy="259045"/>
    <xdr:sp macro="" textlink="">
      <xdr:nvSpPr>
        <xdr:cNvPr id="105" name="人口1人当たり決算額の推移最小値テキスト445"/>
        <xdr:cNvSpPr txBox="1"/>
      </xdr:nvSpPr>
      <xdr:spPr>
        <a:xfrm>
          <a:off x="5740400" y="746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315086</xdr:rowOff>
    </xdr:from>
    <xdr:to>
      <xdr:col>29</xdr:col>
      <xdr:colOff>127000</xdr:colOff>
      <xdr:row>37</xdr:row>
      <xdr:rowOff>329174</xdr:rowOff>
    </xdr:to>
    <xdr:cxnSp macro="">
      <xdr:nvCxnSpPr>
        <xdr:cNvPr id="109" name="直線コネクタ 108"/>
        <xdr:cNvCxnSpPr/>
      </xdr:nvCxnSpPr>
      <xdr:spPr bwMode="auto">
        <a:xfrm>
          <a:off x="5003800" y="7439786"/>
          <a:ext cx="647700" cy="1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241551</xdr:rowOff>
    </xdr:from>
    <xdr:to>
      <xdr:col>26</xdr:col>
      <xdr:colOff>50800</xdr:colOff>
      <xdr:row>37</xdr:row>
      <xdr:rowOff>315086</xdr:rowOff>
    </xdr:to>
    <xdr:cxnSp macro="">
      <xdr:nvCxnSpPr>
        <xdr:cNvPr id="112" name="直線コネクタ 111"/>
        <xdr:cNvCxnSpPr/>
      </xdr:nvCxnSpPr>
      <xdr:spPr bwMode="auto">
        <a:xfrm>
          <a:off x="4305300" y="7366251"/>
          <a:ext cx="698500" cy="7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217646</xdr:rowOff>
    </xdr:from>
    <xdr:to>
      <xdr:col>22</xdr:col>
      <xdr:colOff>114300</xdr:colOff>
      <xdr:row>37</xdr:row>
      <xdr:rowOff>241551</xdr:rowOff>
    </xdr:to>
    <xdr:cxnSp macro="">
      <xdr:nvCxnSpPr>
        <xdr:cNvPr id="115" name="直線コネクタ 114"/>
        <xdr:cNvCxnSpPr/>
      </xdr:nvCxnSpPr>
      <xdr:spPr bwMode="auto">
        <a:xfrm>
          <a:off x="3606800" y="7342346"/>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217646</xdr:rowOff>
    </xdr:from>
    <xdr:to>
      <xdr:col>18</xdr:col>
      <xdr:colOff>177800</xdr:colOff>
      <xdr:row>38</xdr:row>
      <xdr:rowOff>14843</xdr:rowOff>
    </xdr:to>
    <xdr:cxnSp macro="">
      <xdr:nvCxnSpPr>
        <xdr:cNvPr id="118" name="直線コネクタ 117"/>
        <xdr:cNvCxnSpPr/>
      </xdr:nvCxnSpPr>
      <xdr:spPr bwMode="auto">
        <a:xfrm flipV="1">
          <a:off x="2908300" y="7342346"/>
          <a:ext cx="698500" cy="1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278374</xdr:rowOff>
    </xdr:from>
    <xdr:to>
      <xdr:col>29</xdr:col>
      <xdr:colOff>177800</xdr:colOff>
      <xdr:row>38</xdr:row>
      <xdr:rowOff>37074</xdr:rowOff>
    </xdr:to>
    <xdr:sp macro="" textlink="">
      <xdr:nvSpPr>
        <xdr:cNvPr id="128" name="楕円 127"/>
        <xdr:cNvSpPr/>
      </xdr:nvSpPr>
      <xdr:spPr bwMode="auto">
        <a:xfrm>
          <a:off x="56007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186951</xdr:rowOff>
    </xdr:from>
    <xdr:ext cx="762000" cy="259045"/>
    <xdr:sp macro="" textlink="">
      <xdr:nvSpPr>
        <xdr:cNvPr id="129" name="人口1人当たり決算額の推移該当値テキスト445"/>
        <xdr:cNvSpPr txBox="1"/>
      </xdr:nvSpPr>
      <xdr:spPr>
        <a:xfrm>
          <a:off x="5740400" y="73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264286</xdr:rowOff>
    </xdr:from>
    <xdr:to>
      <xdr:col>26</xdr:col>
      <xdr:colOff>101600</xdr:colOff>
      <xdr:row>38</xdr:row>
      <xdr:rowOff>22986</xdr:rowOff>
    </xdr:to>
    <xdr:sp macro="" textlink="">
      <xdr:nvSpPr>
        <xdr:cNvPr id="130" name="楕円 129"/>
        <xdr:cNvSpPr/>
      </xdr:nvSpPr>
      <xdr:spPr bwMode="auto">
        <a:xfrm>
          <a:off x="4953000" y="738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7763</xdr:rowOff>
    </xdr:from>
    <xdr:ext cx="736600" cy="259045"/>
    <xdr:sp macro="" textlink="">
      <xdr:nvSpPr>
        <xdr:cNvPr id="131" name="テキスト ボックス 130"/>
        <xdr:cNvSpPr txBox="1"/>
      </xdr:nvSpPr>
      <xdr:spPr>
        <a:xfrm>
          <a:off x="4622800" y="7475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190751</xdr:rowOff>
    </xdr:from>
    <xdr:to>
      <xdr:col>22</xdr:col>
      <xdr:colOff>165100</xdr:colOff>
      <xdr:row>37</xdr:row>
      <xdr:rowOff>292351</xdr:rowOff>
    </xdr:to>
    <xdr:sp macro="" textlink="">
      <xdr:nvSpPr>
        <xdr:cNvPr id="132" name="楕円 131"/>
        <xdr:cNvSpPr/>
      </xdr:nvSpPr>
      <xdr:spPr bwMode="auto">
        <a:xfrm>
          <a:off x="4254500" y="731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277128</xdr:rowOff>
    </xdr:from>
    <xdr:ext cx="762000" cy="259045"/>
    <xdr:sp macro="" textlink="">
      <xdr:nvSpPr>
        <xdr:cNvPr id="133" name="テキスト ボックス 132"/>
        <xdr:cNvSpPr txBox="1"/>
      </xdr:nvSpPr>
      <xdr:spPr>
        <a:xfrm>
          <a:off x="3924300" y="740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166846</xdr:rowOff>
    </xdr:from>
    <xdr:to>
      <xdr:col>19</xdr:col>
      <xdr:colOff>38100</xdr:colOff>
      <xdr:row>37</xdr:row>
      <xdr:rowOff>268446</xdr:rowOff>
    </xdr:to>
    <xdr:sp macro="" textlink="">
      <xdr:nvSpPr>
        <xdr:cNvPr id="134" name="楕円 133"/>
        <xdr:cNvSpPr/>
      </xdr:nvSpPr>
      <xdr:spPr bwMode="auto">
        <a:xfrm>
          <a:off x="3556000" y="7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253223</xdr:rowOff>
    </xdr:from>
    <xdr:ext cx="762000" cy="259045"/>
    <xdr:sp macro="" textlink="">
      <xdr:nvSpPr>
        <xdr:cNvPr id="135" name="テキスト ボックス 134"/>
        <xdr:cNvSpPr txBox="1"/>
      </xdr:nvSpPr>
      <xdr:spPr>
        <a:xfrm>
          <a:off x="3225800" y="7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306943</xdr:rowOff>
    </xdr:from>
    <xdr:to>
      <xdr:col>15</xdr:col>
      <xdr:colOff>101600</xdr:colOff>
      <xdr:row>38</xdr:row>
      <xdr:rowOff>65643</xdr:rowOff>
    </xdr:to>
    <xdr:sp macro="" textlink="">
      <xdr:nvSpPr>
        <xdr:cNvPr id="136" name="楕円 135"/>
        <xdr:cNvSpPr/>
      </xdr:nvSpPr>
      <xdr:spPr bwMode="auto">
        <a:xfrm>
          <a:off x="2857500" y="74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50420</xdr:rowOff>
    </xdr:from>
    <xdr:ext cx="762000" cy="259045"/>
    <xdr:sp macro="" textlink="">
      <xdr:nvSpPr>
        <xdr:cNvPr id="137" name="テキスト ボックス 136"/>
        <xdr:cNvSpPr txBox="1"/>
      </xdr:nvSpPr>
      <xdr:spPr>
        <a:xfrm>
          <a:off x="2527300" y="751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142385</xdr:rowOff>
    </xdr:from>
    <xdr:to>
      <xdr:col>24</xdr:col>
      <xdr:colOff>63500</xdr:colOff>
      <xdr:row>31</xdr:row>
      <xdr:rowOff>8119</xdr:rowOff>
    </xdr:to>
    <xdr:cxnSp macro="">
      <xdr:nvCxnSpPr>
        <xdr:cNvPr id="64" name="直線コネクタ 63"/>
        <xdr:cNvCxnSpPr/>
      </xdr:nvCxnSpPr>
      <xdr:spPr>
        <a:xfrm flipV="1">
          <a:off x="3797300" y="5285885"/>
          <a:ext cx="8382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143205</xdr:rowOff>
    </xdr:from>
    <xdr:to>
      <xdr:col>19</xdr:col>
      <xdr:colOff>177800</xdr:colOff>
      <xdr:row>31</xdr:row>
      <xdr:rowOff>8119</xdr:rowOff>
    </xdr:to>
    <xdr:cxnSp macro="">
      <xdr:nvCxnSpPr>
        <xdr:cNvPr id="67" name="直線コネクタ 66"/>
        <xdr:cNvCxnSpPr/>
      </xdr:nvCxnSpPr>
      <xdr:spPr>
        <a:xfrm>
          <a:off x="2908300" y="5286705"/>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143205</xdr:rowOff>
    </xdr:from>
    <xdr:to>
      <xdr:col>15</xdr:col>
      <xdr:colOff>50800</xdr:colOff>
      <xdr:row>30</xdr:row>
      <xdr:rowOff>145079</xdr:rowOff>
    </xdr:to>
    <xdr:cxnSp macro="">
      <xdr:nvCxnSpPr>
        <xdr:cNvPr id="70" name="直線コネクタ 69"/>
        <xdr:cNvCxnSpPr/>
      </xdr:nvCxnSpPr>
      <xdr:spPr>
        <a:xfrm flipV="1">
          <a:off x="2019300" y="528670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145079</xdr:rowOff>
    </xdr:from>
    <xdr:to>
      <xdr:col>10</xdr:col>
      <xdr:colOff>114300</xdr:colOff>
      <xdr:row>32</xdr:row>
      <xdr:rowOff>37866</xdr:rowOff>
    </xdr:to>
    <xdr:cxnSp macro="">
      <xdr:nvCxnSpPr>
        <xdr:cNvPr id="73" name="直線コネクタ 72"/>
        <xdr:cNvCxnSpPr/>
      </xdr:nvCxnSpPr>
      <xdr:spPr>
        <a:xfrm flipV="1">
          <a:off x="1130300" y="5288579"/>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91585</xdr:rowOff>
    </xdr:from>
    <xdr:to>
      <xdr:col>24</xdr:col>
      <xdr:colOff>114300</xdr:colOff>
      <xdr:row>31</xdr:row>
      <xdr:rowOff>21735</xdr:rowOff>
    </xdr:to>
    <xdr:sp macro="" textlink="">
      <xdr:nvSpPr>
        <xdr:cNvPr id="83" name="楕円 82"/>
        <xdr:cNvSpPr/>
      </xdr:nvSpPr>
      <xdr:spPr>
        <a:xfrm>
          <a:off x="4584700" y="5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44612</xdr:rowOff>
    </xdr:from>
    <xdr:ext cx="690189" cy="259045"/>
    <xdr:sp macro="" textlink="">
      <xdr:nvSpPr>
        <xdr:cNvPr id="84" name="人件費該当値テキスト"/>
        <xdr:cNvSpPr txBox="1"/>
      </xdr:nvSpPr>
      <xdr:spPr>
        <a:xfrm>
          <a:off x="4686300" y="5188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128769</xdr:rowOff>
    </xdr:from>
    <xdr:to>
      <xdr:col>20</xdr:col>
      <xdr:colOff>38100</xdr:colOff>
      <xdr:row>31</xdr:row>
      <xdr:rowOff>58919</xdr:rowOff>
    </xdr:to>
    <xdr:sp macro="" textlink="">
      <xdr:nvSpPr>
        <xdr:cNvPr id="85" name="楕円 84"/>
        <xdr:cNvSpPr/>
      </xdr:nvSpPr>
      <xdr:spPr>
        <a:xfrm>
          <a:off x="3746500" y="52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29</xdr:row>
      <xdr:rowOff>75446</xdr:rowOff>
    </xdr:from>
    <xdr:ext cx="690189" cy="259045"/>
    <xdr:sp macro="" textlink="">
      <xdr:nvSpPr>
        <xdr:cNvPr id="86" name="テキスト ボックス 85"/>
        <xdr:cNvSpPr txBox="1"/>
      </xdr:nvSpPr>
      <xdr:spPr>
        <a:xfrm>
          <a:off x="3452205" y="5047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92405</xdr:rowOff>
    </xdr:from>
    <xdr:to>
      <xdr:col>15</xdr:col>
      <xdr:colOff>101600</xdr:colOff>
      <xdr:row>31</xdr:row>
      <xdr:rowOff>22555</xdr:rowOff>
    </xdr:to>
    <xdr:sp macro="" textlink="">
      <xdr:nvSpPr>
        <xdr:cNvPr id="87" name="楕円 86"/>
        <xdr:cNvSpPr/>
      </xdr:nvSpPr>
      <xdr:spPr>
        <a:xfrm>
          <a:off x="2857500" y="52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29</xdr:row>
      <xdr:rowOff>39082</xdr:rowOff>
    </xdr:from>
    <xdr:ext cx="690189" cy="259045"/>
    <xdr:sp macro="" textlink="">
      <xdr:nvSpPr>
        <xdr:cNvPr id="88" name="テキスト ボックス 87"/>
        <xdr:cNvSpPr txBox="1"/>
      </xdr:nvSpPr>
      <xdr:spPr>
        <a:xfrm>
          <a:off x="2563205" y="5011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94279</xdr:rowOff>
    </xdr:from>
    <xdr:to>
      <xdr:col>10</xdr:col>
      <xdr:colOff>165100</xdr:colOff>
      <xdr:row>31</xdr:row>
      <xdr:rowOff>24429</xdr:rowOff>
    </xdr:to>
    <xdr:sp macro="" textlink="">
      <xdr:nvSpPr>
        <xdr:cNvPr id="89" name="楕円 88"/>
        <xdr:cNvSpPr/>
      </xdr:nvSpPr>
      <xdr:spPr>
        <a:xfrm>
          <a:off x="1968500" y="52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29</xdr:row>
      <xdr:rowOff>40956</xdr:rowOff>
    </xdr:from>
    <xdr:ext cx="690189" cy="259045"/>
    <xdr:sp macro="" textlink="">
      <xdr:nvSpPr>
        <xdr:cNvPr id="90" name="テキスト ボックス 89"/>
        <xdr:cNvSpPr txBox="1"/>
      </xdr:nvSpPr>
      <xdr:spPr>
        <a:xfrm>
          <a:off x="1674205" y="5013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158516</xdr:rowOff>
    </xdr:from>
    <xdr:to>
      <xdr:col>6</xdr:col>
      <xdr:colOff>38100</xdr:colOff>
      <xdr:row>32</xdr:row>
      <xdr:rowOff>88666</xdr:rowOff>
    </xdr:to>
    <xdr:sp macro="" textlink="">
      <xdr:nvSpPr>
        <xdr:cNvPr id="91" name="楕円 90"/>
        <xdr:cNvSpPr/>
      </xdr:nvSpPr>
      <xdr:spPr>
        <a:xfrm>
          <a:off x="1079500" y="54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105193</xdr:rowOff>
    </xdr:from>
    <xdr:ext cx="599010" cy="259045"/>
    <xdr:sp macro="" textlink="">
      <xdr:nvSpPr>
        <xdr:cNvPr id="92" name="テキスト ボックス 91"/>
        <xdr:cNvSpPr txBox="1"/>
      </xdr:nvSpPr>
      <xdr:spPr>
        <a:xfrm>
          <a:off x="830795" y="524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4" name="テキスト ボックス 103"/>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7" name="直線コネクタ 106"/>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8" name="テキスト ボックス 107"/>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146323</xdr:rowOff>
    </xdr:from>
    <xdr:to>
      <xdr:col>24</xdr:col>
      <xdr:colOff>62865</xdr:colOff>
      <xdr:row>57</xdr:row>
      <xdr:rowOff>132571</xdr:rowOff>
    </xdr:to>
    <xdr:cxnSp macro="">
      <xdr:nvCxnSpPr>
        <xdr:cNvPr id="112" name="直線コネクタ 111"/>
        <xdr:cNvCxnSpPr/>
      </xdr:nvCxnSpPr>
      <xdr:spPr>
        <a:xfrm flipV="1">
          <a:off x="4633595" y="9061723"/>
          <a:ext cx="1270" cy="843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136398</xdr:rowOff>
    </xdr:from>
    <xdr:ext cx="599010" cy="259045"/>
    <xdr:sp macro="" textlink="">
      <xdr:nvSpPr>
        <xdr:cNvPr id="113" name="物件費最小値テキスト"/>
        <xdr:cNvSpPr txBox="1"/>
      </xdr:nvSpPr>
      <xdr:spPr>
        <a:xfrm>
          <a:off x="4686300" y="990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132571</xdr:rowOff>
    </xdr:from>
    <xdr:to>
      <xdr:col>24</xdr:col>
      <xdr:colOff>152400</xdr:colOff>
      <xdr:row>57</xdr:row>
      <xdr:rowOff>132571</xdr:rowOff>
    </xdr:to>
    <xdr:cxnSp macro="">
      <xdr:nvCxnSpPr>
        <xdr:cNvPr id="114" name="直線コネクタ 113"/>
        <xdr:cNvCxnSpPr/>
      </xdr:nvCxnSpPr>
      <xdr:spPr>
        <a:xfrm>
          <a:off x="4546600" y="990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93000</xdr:rowOff>
    </xdr:from>
    <xdr:ext cx="690189" cy="259045"/>
    <xdr:sp macro="" textlink="">
      <xdr:nvSpPr>
        <xdr:cNvPr id="115" name="物件費最大値テキスト"/>
        <xdr:cNvSpPr txBox="1"/>
      </xdr:nvSpPr>
      <xdr:spPr>
        <a:xfrm>
          <a:off x="4686300" y="8836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146323</xdr:rowOff>
    </xdr:from>
    <xdr:to>
      <xdr:col>24</xdr:col>
      <xdr:colOff>152400</xdr:colOff>
      <xdr:row>52</xdr:row>
      <xdr:rowOff>146323</xdr:rowOff>
    </xdr:to>
    <xdr:cxnSp macro="">
      <xdr:nvCxnSpPr>
        <xdr:cNvPr id="116" name="直線コネクタ 115"/>
        <xdr:cNvCxnSpPr/>
      </xdr:nvCxnSpPr>
      <xdr:spPr>
        <a:xfrm>
          <a:off x="4546600" y="90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70960</xdr:rowOff>
    </xdr:from>
    <xdr:to>
      <xdr:col>24</xdr:col>
      <xdr:colOff>63500</xdr:colOff>
      <xdr:row>52</xdr:row>
      <xdr:rowOff>146323</xdr:rowOff>
    </xdr:to>
    <xdr:cxnSp macro="">
      <xdr:nvCxnSpPr>
        <xdr:cNvPr id="117" name="直線コネクタ 116"/>
        <xdr:cNvCxnSpPr/>
      </xdr:nvCxnSpPr>
      <xdr:spPr>
        <a:xfrm>
          <a:off x="3797300" y="8986360"/>
          <a:ext cx="8382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144460</xdr:rowOff>
    </xdr:from>
    <xdr:ext cx="599010" cy="259045"/>
    <xdr:sp macro="" textlink="">
      <xdr:nvSpPr>
        <xdr:cNvPr id="118" name="物件費平均値テキスト"/>
        <xdr:cNvSpPr txBox="1"/>
      </xdr:nvSpPr>
      <xdr:spPr>
        <a:xfrm>
          <a:off x="4686300" y="9745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166033</xdr:rowOff>
    </xdr:from>
    <xdr:to>
      <xdr:col>24</xdr:col>
      <xdr:colOff>114300</xdr:colOff>
      <xdr:row>57</xdr:row>
      <xdr:rowOff>96183</xdr:rowOff>
    </xdr:to>
    <xdr:sp macro="" textlink="">
      <xdr:nvSpPr>
        <xdr:cNvPr id="119" name="フローチャート: 判断 118"/>
        <xdr:cNvSpPr/>
      </xdr:nvSpPr>
      <xdr:spPr>
        <a:xfrm>
          <a:off x="4584700" y="976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70960</xdr:rowOff>
    </xdr:from>
    <xdr:to>
      <xdr:col>19</xdr:col>
      <xdr:colOff>177800</xdr:colOff>
      <xdr:row>53</xdr:row>
      <xdr:rowOff>14811</xdr:rowOff>
    </xdr:to>
    <xdr:cxnSp macro="">
      <xdr:nvCxnSpPr>
        <xdr:cNvPr id="120" name="直線コネクタ 119"/>
        <xdr:cNvCxnSpPr/>
      </xdr:nvCxnSpPr>
      <xdr:spPr>
        <a:xfrm flipV="1">
          <a:off x="2908300" y="8986360"/>
          <a:ext cx="889000" cy="1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160573</xdr:rowOff>
    </xdr:from>
    <xdr:to>
      <xdr:col>20</xdr:col>
      <xdr:colOff>38100</xdr:colOff>
      <xdr:row>57</xdr:row>
      <xdr:rowOff>90723</xdr:rowOff>
    </xdr:to>
    <xdr:sp macro="" textlink="">
      <xdr:nvSpPr>
        <xdr:cNvPr id="121" name="フローチャート: 判断 120"/>
        <xdr:cNvSpPr/>
      </xdr:nvSpPr>
      <xdr:spPr>
        <a:xfrm>
          <a:off x="3746500" y="97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81850</xdr:rowOff>
    </xdr:from>
    <xdr:ext cx="599010" cy="259045"/>
    <xdr:sp macro="" textlink="">
      <xdr:nvSpPr>
        <xdr:cNvPr id="122" name="テキスト ボックス 121"/>
        <xdr:cNvSpPr txBox="1"/>
      </xdr:nvSpPr>
      <xdr:spPr>
        <a:xfrm>
          <a:off x="3497795" y="98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167646</xdr:rowOff>
    </xdr:from>
    <xdr:to>
      <xdr:col>15</xdr:col>
      <xdr:colOff>50800</xdr:colOff>
      <xdr:row>53</xdr:row>
      <xdr:rowOff>14811</xdr:rowOff>
    </xdr:to>
    <xdr:cxnSp macro="">
      <xdr:nvCxnSpPr>
        <xdr:cNvPr id="123" name="直線コネクタ 122"/>
        <xdr:cNvCxnSpPr/>
      </xdr:nvCxnSpPr>
      <xdr:spPr>
        <a:xfrm>
          <a:off x="2019300" y="908304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159765</xdr:rowOff>
    </xdr:from>
    <xdr:to>
      <xdr:col>15</xdr:col>
      <xdr:colOff>101600</xdr:colOff>
      <xdr:row>57</xdr:row>
      <xdr:rowOff>89915</xdr:rowOff>
    </xdr:to>
    <xdr:sp macro="" textlink="">
      <xdr:nvSpPr>
        <xdr:cNvPr id="124" name="フローチャート: 判断 123"/>
        <xdr:cNvSpPr/>
      </xdr:nvSpPr>
      <xdr:spPr>
        <a:xfrm>
          <a:off x="2857500" y="97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81042</xdr:rowOff>
    </xdr:from>
    <xdr:ext cx="599010" cy="259045"/>
    <xdr:sp macro="" textlink="">
      <xdr:nvSpPr>
        <xdr:cNvPr id="125" name="テキスト ボックス 124"/>
        <xdr:cNvSpPr txBox="1"/>
      </xdr:nvSpPr>
      <xdr:spPr>
        <a:xfrm>
          <a:off x="2608795" y="985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13552</xdr:rowOff>
    </xdr:from>
    <xdr:to>
      <xdr:col>10</xdr:col>
      <xdr:colOff>114300</xdr:colOff>
      <xdr:row>52</xdr:row>
      <xdr:rowOff>167646</xdr:rowOff>
    </xdr:to>
    <xdr:cxnSp macro="">
      <xdr:nvCxnSpPr>
        <xdr:cNvPr id="126" name="直線コネクタ 125"/>
        <xdr:cNvCxnSpPr/>
      </xdr:nvCxnSpPr>
      <xdr:spPr>
        <a:xfrm>
          <a:off x="1130300" y="8757502"/>
          <a:ext cx="889000" cy="3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157785</xdr:rowOff>
    </xdr:from>
    <xdr:to>
      <xdr:col>10</xdr:col>
      <xdr:colOff>165100</xdr:colOff>
      <xdr:row>57</xdr:row>
      <xdr:rowOff>87935</xdr:rowOff>
    </xdr:to>
    <xdr:sp macro="" textlink="">
      <xdr:nvSpPr>
        <xdr:cNvPr id="127" name="フローチャート: 判断 126"/>
        <xdr:cNvSpPr/>
      </xdr:nvSpPr>
      <xdr:spPr>
        <a:xfrm>
          <a:off x="1968500" y="97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79062</xdr:rowOff>
    </xdr:from>
    <xdr:ext cx="599010" cy="259045"/>
    <xdr:sp macro="" textlink="">
      <xdr:nvSpPr>
        <xdr:cNvPr id="128" name="テキスト ボックス 127"/>
        <xdr:cNvSpPr txBox="1"/>
      </xdr:nvSpPr>
      <xdr:spPr>
        <a:xfrm>
          <a:off x="1719795" y="985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161568</xdr:rowOff>
    </xdr:from>
    <xdr:to>
      <xdr:col>6</xdr:col>
      <xdr:colOff>38100</xdr:colOff>
      <xdr:row>57</xdr:row>
      <xdr:rowOff>91718</xdr:rowOff>
    </xdr:to>
    <xdr:sp macro="" textlink="">
      <xdr:nvSpPr>
        <xdr:cNvPr id="129" name="フローチャート: 判断 128"/>
        <xdr:cNvSpPr/>
      </xdr:nvSpPr>
      <xdr:spPr>
        <a:xfrm>
          <a:off x="10795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82845</xdr:rowOff>
    </xdr:from>
    <xdr:ext cx="599010" cy="259045"/>
    <xdr:sp macro="" textlink="">
      <xdr:nvSpPr>
        <xdr:cNvPr id="130" name="テキスト ボックス 129"/>
        <xdr:cNvSpPr txBox="1"/>
      </xdr:nvSpPr>
      <xdr:spPr>
        <a:xfrm>
          <a:off x="830795" y="985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95523</xdr:rowOff>
    </xdr:from>
    <xdr:to>
      <xdr:col>24</xdr:col>
      <xdr:colOff>114300</xdr:colOff>
      <xdr:row>53</xdr:row>
      <xdr:rowOff>25673</xdr:rowOff>
    </xdr:to>
    <xdr:sp macro="" textlink="">
      <xdr:nvSpPr>
        <xdr:cNvPr id="136" name="楕円 135"/>
        <xdr:cNvSpPr/>
      </xdr:nvSpPr>
      <xdr:spPr>
        <a:xfrm>
          <a:off x="4584700" y="90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48550</xdr:rowOff>
    </xdr:from>
    <xdr:ext cx="690189" cy="259045"/>
    <xdr:sp macro="" textlink="">
      <xdr:nvSpPr>
        <xdr:cNvPr id="137" name="物件費該当値テキスト"/>
        <xdr:cNvSpPr txBox="1"/>
      </xdr:nvSpPr>
      <xdr:spPr>
        <a:xfrm>
          <a:off x="4686300" y="8963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20160</xdr:rowOff>
    </xdr:from>
    <xdr:to>
      <xdr:col>20</xdr:col>
      <xdr:colOff>38100</xdr:colOff>
      <xdr:row>52</xdr:row>
      <xdr:rowOff>121760</xdr:rowOff>
    </xdr:to>
    <xdr:sp macro="" textlink="">
      <xdr:nvSpPr>
        <xdr:cNvPr id="138" name="楕円 137"/>
        <xdr:cNvSpPr/>
      </xdr:nvSpPr>
      <xdr:spPr>
        <a:xfrm>
          <a:off x="3746500" y="8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138287</xdr:rowOff>
    </xdr:from>
    <xdr:ext cx="690189" cy="259045"/>
    <xdr:sp macro="" textlink="">
      <xdr:nvSpPr>
        <xdr:cNvPr id="139" name="テキスト ボックス 138"/>
        <xdr:cNvSpPr txBox="1"/>
      </xdr:nvSpPr>
      <xdr:spPr>
        <a:xfrm>
          <a:off x="3452205" y="8710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135461</xdr:rowOff>
    </xdr:from>
    <xdr:to>
      <xdr:col>15</xdr:col>
      <xdr:colOff>101600</xdr:colOff>
      <xdr:row>53</xdr:row>
      <xdr:rowOff>65611</xdr:rowOff>
    </xdr:to>
    <xdr:sp macro="" textlink="">
      <xdr:nvSpPr>
        <xdr:cNvPr id="140" name="楕円 139"/>
        <xdr:cNvSpPr/>
      </xdr:nvSpPr>
      <xdr:spPr>
        <a:xfrm>
          <a:off x="2857500" y="90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82138</xdr:rowOff>
    </xdr:from>
    <xdr:ext cx="690189" cy="259045"/>
    <xdr:sp macro="" textlink="">
      <xdr:nvSpPr>
        <xdr:cNvPr id="141" name="テキスト ボックス 140"/>
        <xdr:cNvSpPr txBox="1"/>
      </xdr:nvSpPr>
      <xdr:spPr>
        <a:xfrm>
          <a:off x="2563205" y="88260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116846</xdr:rowOff>
    </xdr:from>
    <xdr:to>
      <xdr:col>10</xdr:col>
      <xdr:colOff>165100</xdr:colOff>
      <xdr:row>53</xdr:row>
      <xdr:rowOff>46996</xdr:rowOff>
    </xdr:to>
    <xdr:sp macro="" textlink="">
      <xdr:nvSpPr>
        <xdr:cNvPr id="142" name="楕円 141"/>
        <xdr:cNvSpPr/>
      </xdr:nvSpPr>
      <xdr:spPr>
        <a:xfrm>
          <a:off x="1968500" y="9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63523</xdr:rowOff>
    </xdr:from>
    <xdr:ext cx="690189" cy="259045"/>
    <xdr:sp macro="" textlink="">
      <xdr:nvSpPr>
        <xdr:cNvPr id="143" name="テキスト ボックス 142"/>
        <xdr:cNvSpPr txBox="1"/>
      </xdr:nvSpPr>
      <xdr:spPr>
        <a:xfrm>
          <a:off x="1674205" y="8807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134202</xdr:rowOff>
    </xdr:from>
    <xdr:to>
      <xdr:col>6</xdr:col>
      <xdr:colOff>38100</xdr:colOff>
      <xdr:row>51</xdr:row>
      <xdr:rowOff>64352</xdr:rowOff>
    </xdr:to>
    <xdr:sp macro="" textlink="">
      <xdr:nvSpPr>
        <xdr:cNvPr id="144" name="楕円 143"/>
        <xdr:cNvSpPr/>
      </xdr:nvSpPr>
      <xdr:spPr>
        <a:xfrm>
          <a:off x="1079500" y="87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80879</xdr:rowOff>
    </xdr:from>
    <xdr:ext cx="690189" cy="259045"/>
    <xdr:sp macro="" textlink="">
      <xdr:nvSpPr>
        <xdr:cNvPr id="145" name="テキスト ボックス 144"/>
        <xdr:cNvSpPr txBox="1"/>
      </xdr:nvSpPr>
      <xdr:spPr>
        <a:xfrm>
          <a:off x="785205" y="8481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69" name="直線コネクタ 168"/>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0"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1" name="直線コネクタ 170"/>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2"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3" name="直線コネクタ 172"/>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50386</xdr:rowOff>
    </xdr:from>
    <xdr:to>
      <xdr:col>24</xdr:col>
      <xdr:colOff>63500</xdr:colOff>
      <xdr:row>74</xdr:row>
      <xdr:rowOff>17872</xdr:rowOff>
    </xdr:to>
    <xdr:cxnSp macro="">
      <xdr:nvCxnSpPr>
        <xdr:cNvPr id="174" name="直線コネクタ 173"/>
        <xdr:cNvCxnSpPr/>
      </xdr:nvCxnSpPr>
      <xdr:spPr>
        <a:xfrm flipV="1">
          <a:off x="3797300" y="12051886"/>
          <a:ext cx="838200" cy="6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75"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76" name="フローチャート: 判断 175"/>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64388</xdr:rowOff>
    </xdr:from>
    <xdr:to>
      <xdr:col>19</xdr:col>
      <xdr:colOff>177800</xdr:colOff>
      <xdr:row>74</xdr:row>
      <xdr:rowOff>17872</xdr:rowOff>
    </xdr:to>
    <xdr:cxnSp macro="">
      <xdr:nvCxnSpPr>
        <xdr:cNvPr id="177" name="直線コネクタ 176"/>
        <xdr:cNvCxnSpPr/>
      </xdr:nvCxnSpPr>
      <xdr:spPr>
        <a:xfrm>
          <a:off x="2908300" y="12237338"/>
          <a:ext cx="889000" cy="4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78" name="フローチャート: 判断 177"/>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79" name="テキスト ボックス 178"/>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64388</xdr:rowOff>
    </xdr:from>
    <xdr:to>
      <xdr:col>15</xdr:col>
      <xdr:colOff>50800</xdr:colOff>
      <xdr:row>73</xdr:row>
      <xdr:rowOff>100061</xdr:rowOff>
    </xdr:to>
    <xdr:cxnSp macro="">
      <xdr:nvCxnSpPr>
        <xdr:cNvPr id="180" name="直線コネクタ 179"/>
        <xdr:cNvCxnSpPr/>
      </xdr:nvCxnSpPr>
      <xdr:spPr>
        <a:xfrm flipV="1">
          <a:off x="2019300" y="12237338"/>
          <a:ext cx="889000" cy="3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1" name="フローチャート: 判断 180"/>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2" name="テキスト ボックス 181"/>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100061</xdr:rowOff>
    </xdr:from>
    <xdr:to>
      <xdr:col>10</xdr:col>
      <xdr:colOff>114300</xdr:colOff>
      <xdr:row>73</xdr:row>
      <xdr:rowOff>131459</xdr:rowOff>
    </xdr:to>
    <xdr:cxnSp macro="">
      <xdr:nvCxnSpPr>
        <xdr:cNvPr id="183" name="直線コネクタ 182"/>
        <xdr:cNvCxnSpPr/>
      </xdr:nvCxnSpPr>
      <xdr:spPr>
        <a:xfrm flipV="1">
          <a:off x="1130300" y="12615911"/>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4" name="フローチャート: 判断 183"/>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85" name="テキスト ボックス 184"/>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86" name="フローチャート: 判断 185"/>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87" name="テキスト ボックス 186"/>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171036</xdr:rowOff>
    </xdr:from>
    <xdr:to>
      <xdr:col>24</xdr:col>
      <xdr:colOff>114300</xdr:colOff>
      <xdr:row>70</xdr:row>
      <xdr:rowOff>101186</xdr:rowOff>
    </xdr:to>
    <xdr:sp macro="" textlink="">
      <xdr:nvSpPr>
        <xdr:cNvPr id="193" name="楕円 192"/>
        <xdr:cNvSpPr/>
      </xdr:nvSpPr>
      <xdr:spPr>
        <a:xfrm>
          <a:off x="4584700" y="120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124063</xdr:rowOff>
    </xdr:from>
    <xdr:ext cx="599010" cy="259045"/>
    <xdr:sp macro="" textlink="">
      <xdr:nvSpPr>
        <xdr:cNvPr id="194" name="維持補修費該当値テキスト"/>
        <xdr:cNvSpPr txBox="1"/>
      </xdr:nvSpPr>
      <xdr:spPr>
        <a:xfrm>
          <a:off x="4686300" y="1195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138522</xdr:rowOff>
    </xdr:from>
    <xdr:to>
      <xdr:col>20</xdr:col>
      <xdr:colOff>38100</xdr:colOff>
      <xdr:row>74</xdr:row>
      <xdr:rowOff>68672</xdr:rowOff>
    </xdr:to>
    <xdr:sp macro="" textlink="">
      <xdr:nvSpPr>
        <xdr:cNvPr id="195" name="楕円 194"/>
        <xdr:cNvSpPr/>
      </xdr:nvSpPr>
      <xdr:spPr>
        <a:xfrm>
          <a:off x="3746500" y="126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85199</xdr:rowOff>
    </xdr:from>
    <xdr:ext cx="599010" cy="259045"/>
    <xdr:sp macro="" textlink="">
      <xdr:nvSpPr>
        <xdr:cNvPr id="196" name="テキスト ボックス 195"/>
        <xdr:cNvSpPr txBox="1"/>
      </xdr:nvSpPr>
      <xdr:spPr>
        <a:xfrm>
          <a:off x="3497795" y="1242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13588</xdr:rowOff>
    </xdr:from>
    <xdr:to>
      <xdr:col>15</xdr:col>
      <xdr:colOff>101600</xdr:colOff>
      <xdr:row>71</xdr:row>
      <xdr:rowOff>115188</xdr:rowOff>
    </xdr:to>
    <xdr:sp macro="" textlink="">
      <xdr:nvSpPr>
        <xdr:cNvPr id="197" name="楕円 196"/>
        <xdr:cNvSpPr/>
      </xdr:nvSpPr>
      <xdr:spPr>
        <a:xfrm>
          <a:off x="2857500" y="12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131715</xdr:rowOff>
    </xdr:from>
    <xdr:ext cx="599010" cy="259045"/>
    <xdr:sp macro="" textlink="">
      <xdr:nvSpPr>
        <xdr:cNvPr id="198" name="テキスト ボックス 197"/>
        <xdr:cNvSpPr txBox="1"/>
      </xdr:nvSpPr>
      <xdr:spPr>
        <a:xfrm>
          <a:off x="2608795" y="11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49261</xdr:rowOff>
    </xdr:from>
    <xdr:to>
      <xdr:col>10</xdr:col>
      <xdr:colOff>165100</xdr:colOff>
      <xdr:row>73</xdr:row>
      <xdr:rowOff>150861</xdr:rowOff>
    </xdr:to>
    <xdr:sp macro="" textlink="">
      <xdr:nvSpPr>
        <xdr:cNvPr id="199" name="楕円 198"/>
        <xdr:cNvSpPr/>
      </xdr:nvSpPr>
      <xdr:spPr>
        <a:xfrm>
          <a:off x="1968500" y="125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167388</xdr:rowOff>
    </xdr:from>
    <xdr:ext cx="599010" cy="259045"/>
    <xdr:sp macro="" textlink="">
      <xdr:nvSpPr>
        <xdr:cNvPr id="200" name="テキスト ボックス 199"/>
        <xdr:cNvSpPr txBox="1"/>
      </xdr:nvSpPr>
      <xdr:spPr>
        <a:xfrm>
          <a:off x="1719795" y="123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80659</xdr:rowOff>
    </xdr:from>
    <xdr:to>
      <xdr:col>6</xdr:col>
      <xdr:colOff>38100</xdr:colOff>
      <xdr:row>74</xdr:row>
      <xdr:rowOff>10809</xdr:rowOff>
    </xdr:to>
    <xdr:sp macro="" textlink="">
      <xdr:nvSpPr>
        <xdr:cNvPr id="201" name="楕円 200"/>
        <xdr:cNvSpPr/>
      </xdr:nvSpPr>
      <xdr:spPr>
        <a:xfrm>
          <a:off x="1079500" y="12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27336</xdr:rowOff>
    </xdr:from>
    <xdr:ext cx="599010" cy="259045"/>
    <xdr:sp macro="" textlink="">
      <xdr:nvSpPr>
        <xdr:cNvPr id="202" name="テキスト ボックス 201"/>
        <xdr:cNvSpPr txBox="1"/>
      </xdr:nvSpPr>
      <xdr:spPr>
        <a:xfrm>
          <a:off x="830795" y="123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28" name="直線コネクタ 227"/>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29"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0" name="直線コネクタ 229"/>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1"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2" name="直線コネクタ 231"/>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129609</xdr:rowOff>
    </xdr:from>
    <xdr:to>
      <xdr:col>24</xdr:col>
      <xdr:colOff>63500</xdr:colOff>
      <xdr:row>98</xdr:row>
      <xdr:rowOff>136271</xdr:rowOff>
    </xdr:to>
    <xdr:cxnSp macro="">
      <xdr:nvCxnSpPr>
        <xdr:cNvPr id="233" name="直線コネクタ 232"/>
        <xdr:cNvCxnSpPr/>
      </xdr:nvCxnSpPr>
      <xdr:spPr>
        <a:xfrm flipV="1">
          <a:off x="3797300" y="16931709"/>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34"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5" name="フローチャート: 判断 234"/>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108338</xdr:rowOff>
    </xdr:from>
    <xdr:to>
      <xdr:col>19</xdr:col>
      <xdr:colOff>177800</xdr:colOff>
      <xdr:row>98</xdr:row>
      <xdr:rowOff>136271</xdr:rowOff>
    </xdr:to>
    <xdr:cxnSp macro="">
      <xdr:nvCxnSpPr>
        <xdr:cNvPr id="236" name="直線コネクタ 235"/>
        <xdr:cNvCxnSpPr/>
      </xdr:nvCxnSpPr>
      <xdr:spPr>
        <a:xfrm>
          <a:off x="2908300" y="16910438"/>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37" name="フローチャート: 判断 236"/>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38" name="テキスト ボックス 237"/>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108283</xdr:rowOff>
    </xdr:from>
    <xdr:to>
      <xdr:col>15</xdr:col>
      <xdr:colOff>50800</xdr:colOff>
      <xdr:row>98</xdr:row>
      <xdr:rowOff>108338</xdr:rowOff>
    </xdr:to>
    <xdr:cxnSp macro="">
      <xdr:nvCxnSpPr>
        <xdr:cNvPr id="239" name="直線コネクタ 238"/>
        <xdr:cNvCxnSpPr/>
      </xdr:nvCxnSpPr>
      <xdr:spPr>
        <a:xfrm>
          <a:off x="2019300" y="1691038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0" name="フローチャート: 判断 239"/>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1" name="テキスト ボックス 240"/>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36013</xdr:rowOff>
    </xdr:from>
    <xdr:to>
      <xdr:col>10</xdr:col>
      <xdr:colOff>114300</xdr:colOff>
      <xdr:row>98</xdr:row>
      <xdr:rowOff>108283</xdr:rowOff>
    </xdr:to>
    <xdr:cxnSp macro="">
      <xdr:nvCxnSpPr>
        <xdr:cNvPr id="242" name="直線コネクタ 241"/>
        <xdr:cNvCxnSpPr/>
      </xdr:nvCxnSpPr>
      <xdr:spPr>
        <a:xfrm>
          <a:off x="1130300" y="16838113"/>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3" name="フローチャート: 判断 242"/>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44" name="テキスト ボックス 243"/>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5" name="フローチャート: 判断 244"/>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46" name="テキスト ボックス 245"/>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78809</xdr:rowOff>
    </xdr:from>
    <xdr:to>
      <xdr:col>24</xdr:col>
      <xdr:colOff>114300</xdr:colOff>
      <xdr:row>99</xdr:row>
      <xdr:rowOff>8959</xdr:rowOff>
    </xdr:to>
    <xdr:sp macro="" textlink="">
      <xdr:nvSpPr>
        <xdr:cNvPr id="252" name="楕円 251"/>
        <xdr:cNvSpPr/>
      </xdr:nvSpPr>
      <xdr:spPr>
        <a:xfrm>
          <a:off x="45847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165186</xdr:rowOff>
    </xdr:from>
    <xdr:ext cx="534377" cy="259045"/>
    <xdr:sp macro="" textlink="">
      <xdr:nvSpPr>
        <xdr:cNvPr id="253" name="扶助費該当値テキスト"/>
        <xdr:cNvSpPr txBox="1"/>
      </xdr:nvSpPr>
      <xdr:spPr>
        <a:xfrm>
          <a:off x="4686300" y="167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85471</xdr:rowOff>
    </xdr:from>
    <xdr:to>
      <xdr:col>20</xdr:col>
      <xdr:colOff>38100</xdr:colOff>
      <xdr:row>99</xdr:row>
      <xdr:rowOff>15621</xdr:rowOff>
    </xdr:to>
    <xdr:sp macro="" textlink="">
      <xdr:nvSpPr>
        <xdr:cNvPr id="254" name="楕円 253"/>
        <xdr:cNvSpPr/>
      </xdr:nvSpPr>
      <xdr:spPr>
        <a:xfrm>
          <a:off x="3746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6748</xdr:rowOff>
    </xdr:from>
    <xdr:ext cx="534377" cy="259045"/>
    <xdr:sp macro="" textlink="">
      <xdr:nvSpPr>
        <xdr:cNvPr id="255" name="テキスト ボックス 254"/>
        <xdr:cNvSpPr txBox="1"/>
      </xdr:nvSpPr>
      <xdr:spPr>
        <a:xfrm>
          <a:off x="3530111" y="169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57538</xdr:rowOff>
    </xdr:from>
    <xdr:to>
      <xdr:col>15</xdr:col>
      <xdr:colOff>101600</xdr:colOff>
      <xdr:row>98</xdr:row>
      <xdr:rowOff>159138</xdr:rowOff>
    </xdr:to>
    <xdr:sp macro="" textlink="">
      <xdr:nvSpPr>
        <xdr:cNvPr id="256" name="楕円 255"/>
        <xdr:cNvSpPr/>
      </xdr:nvSpPr>
      <xdr:spPr>
        <a:xfrm>
          <a:off x="2857500" y="168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150265</xdr:rowOff>
    </xdr:from>
    <xdr:ext cx="534377" cy="259045"/>
    <xdr:sp macro="" textlink="">
      <xdr:nvSpPr>
        <xdr:cNvPr id="257" name="テキスト ボックス 256"/>
        <xdr:cNvSpPr txBox="1"/>
      </xdr:nvSpPr>
      <xdr:spPr>
        <a:xfrm>
          <a:off x="2641111" y="169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57483</xdr:rowOff>
    </xdr:from>
    <xdr:to>
      <xdr:col>10</xdr:col>
      <xdr:colOff>165100</xdr:colOff>
      <xdr:row>98</xdr:row>
      <xdr:rowOff>159083</xdr:rowOff>
    </xdr:to>
    <xdr:sp macro="" textlink="">
      <xdr:nvSpPr>
        <xdr:cNvPr id="258" name="楕円 257"/>
        <xdr:cNvSpPr/>
      </xdr:nvSpPr>
      <xdr:spPr>
        <a:xfrm>
          <a:off x="1968500" y="16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150210</xdr:rowOff>
    </xdr:from>
    <xdr:ext cx="534377" cy="259045"/>
    <xdr:sp macro="" textlink="">
      <xdr:nvSpPr>
        <xdr:cNvPr id="259" name="テキスト ボックス 258"/>
        <xdr:cNvSpPr txBox="1"/>
      </xdr:nvSpPr>
      <xdr:spPr>
        <a:xfrm>
          <a:off x="1752111" y="16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156663</xdr:rowOff>
    </xdr:from>
    <xdr:to>
      <xdr:col>6</xdr:col>
      <xdr:colOff>38100</xdr:colOff>
      <xdr:row>98</xdr:row>
      <xdr:rowOff>86813</xdr:rowOff>
    </xdr:to>
    <xdr:sp macro="" textlink="">
      <xdr:nvSpPr>
        <xdr:cNvPr id="260" name="楕円 259"/>
        <xdr:cNvSpPr/>
      </xdr:nvSpPr>
      <xdr:spPr>
        <a:xfrm>
          <a:off x="1079500" y="16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77940</xdr:rowOff>
    </xdr:from>
    <xdr:ext cx="534377" cy="259045"/>
    <xdr:sp macro="" textlink="">
      <xdr:nvSpPr>
        <xdr:cNvPr id="261" name="テキスト ボックス 260"/>
        <xdr:cNvSpPr txBox="1"/>
      </xdr:nvSpPr>
      <xdr:spPr>
        <a:xfrm>
          <a:off x="863111" y="16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84" name="直線コネクタ 283"/>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85"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86" name="直線コネクタ 285"/>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87"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88" name="直線コネクタ 287"/>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164679</xdr:rowOff>
    </xdr:from>
    <xdr:to>
      <xdr:col>55</xdr:col>
      <xdr:colOff>0</xdr:colOff>
      <xdr:row>36</xdr:row>
      <xdr:rowOff>131100</xdr:rowOff>
    </xdr:to>
    <xdr:cxnSp macro="">
      <xdr:nvCxnSpPr>
        <xdr:cNvPr id="289" name="直線コネクタ 288"/>
        <xdr:cNvCxnSpPr/>
      </xdr:nvCxnSpPr>
      <xdr:spPr>
        <a:xfrm flipV="1">
          <a:off x="9639300" y="5993979"/>
          <a:ext cx="838200" cy="3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0"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1" name="フローチャート: 判断 290"/>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46909</xdr:rowOff>
    </xdr:from>
    <xdr:to>
      <xdr:col>50</xdr:col>
      <xdr:colOff>114300</xdr:colOff>
      <xdr:row>36</xdr:row>
      <xdr:rowOff>131100</xdr:rowOff>
    </xdr:to>
    <xdr:cxnSp macro="">
      <xdr:nvCxnSpPr>
        <xdr:cNvPr id="292" name="直線コネクタ 291"/>
        <xdr:cNvCxnSpPr/>
      </xdr:nvCxnSpPr>
      <xdr:spPr>
        <a:xfrm>
          <a:off x="8750300" y="6219109"/>
          <a:ext cx="889000" cy="8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3" name="フローチャート: 判断 292"/>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294" name="テキスト ボックス 293"/>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46909</xdr:rowOff>
    </xdr:from>
    <xdr:to>
      <xdr:col>45</xdr:col>
      <xdr:colOff>177800</xdr:colOff>
      <xdr:row>38</xdr:row>
      <xdr:rowOff>135775</xdr:rowOff>
    </xdr:to>
    <xdr:cxnSp macro="">
      <xdr:nvCxnSpPr>
        <xdr:cNvPr id="295" name="直線コネクタ 294"/>
        <xdr:cNvCxnSpPr/>
      </xdr:nvCxnSpPr>
      <xdr:spPr>
        <a:xfrm flipV="1">
          <a:off x="7861300" y="6219109"/>
          <a:ext cx="889000" cy="4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296" name="フローチャート: 判断 295"/>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297" name="テキスト ボックス 296"/>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46058</xdr:rowOff>
    </xdr:from>
    <xdr:to>
      <xdr:col>41</xdr:col>
      <xdr:colOff>50800</xdr:colOff>
      <xdr:row>38</xdr:row>
      <xdr:rowOff>135775</xdr:rowOff>
    </xdr:to>
    <xdr:cxnSp macro="">
      <xdr:nvCxnSpPr>
        <xdr:cNvPr id="298" name="直線コネクタ 297"/>
        <xdr:cNvCxnSpPr/>
      </xdr:nvCxnSpPr>
      <xdr:spPr>
        <a:xfrm>
          <a:off x="6972300" y="6218258"/>
          <a:ext cx="889000" cy="4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299" name="フローチャート: 判断 298"/>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0" name="テキスト ボックス 299"/>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1" name="フローチャート: 判断 300"/>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2" name="テキスト ボックス 301"/>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113879</xdr:rowOff>
    </xdr:from>
    <xdr:to>
      <xdr:col>55</xdr:col>
      <xdr:colOff>50800</xdr:colOff>
      <xdr:row>35</xdr:row>
      <xdr:rowOff>44029</xdr:rowOff>
    </xdr:to>
    <xdr:sp macro="" textlink="">
      <xdr:nvSpPr>
        <xdr:cNvPr id="308" name="楕円 307"/>
        <xdr:cNvSpPr/>
      </xdr:nvSpPr>
      <xdr:spPr>
        <a:xfrm>
          <a:off x="10426700" y="5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136756</xdr:rowOff>
    </xdr:from>
    <xdr:ext cx="599010" cy="259045"/>
    <xdr:sp macro="" textlink="">
      <xdr:nvSpPr>
        <xdr:cNvPr id="309" name="補助費等該当値テキスト"/>
        <xdr:cNvSpPr txBox="1"/>
      </xdr:nvSpPr>
      <xdr:spPr>
        <a:xfrm>
          <a:off x="10528300" y="579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80300</xdr:rowOff>
    </xdr:from>
    <xdr:to>
      <xdr:col>50</xdr:col>
      <xdr:colOff>165100</xdr:colOff>
      <xdr:row>37</xdr:row>
      <xdr:rowOff>10450</xdr:rowOff>
    </xdr:to>
    <xdr:sp macro="" textlink="">
      <xdr:nvSpPr>
        <xdr:cNvPr id="310" name="楕円 309"/>
        <xdr:cNvSpPr/>
      </xdr:nvSpPr>
      <xdr:spPr>
        <a:xfrm>
          <a:off x="9588500" y="62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26977</xdr:rowOff>
    </xdr:from>
    <xdr:ext cx="599010" cy="259045"/>
    <xdr:sp macro="" textlink="">
      <xdr:nvSpPr>
        <xdr:cNvPr id="311" name="テキスト ボックス 310"/>
        <xdr:cNvSpPr txBox="1"/>
      </xdr:nvSpPr>
      <xdr:spPr>
        <a:xfrm>
          <a:off x="9339795" y="602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167559</xdr:rowOff>
    </xdr:from>
    <xdr:to>
      <xdr:col>46</xdr:col>
      <xdr:colOff>38100</xdr:colOff>
      <xdr:row>36</xdr:row>
      <xdr:rowOff>97709</xdr:rowOff>
    </xdr:to>
    <xdr:sp macro="" textlink="">
      <xdr:nvSpPr>
        <xdr:cNvPr id="312" name="楕円 311"/>
        <xdr:cNvSpPr/>
      </xdr:nvSpPr>
      <xdr:spPr>
        <a:xfrm>
          <a:off x="8699500" y="61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114236</xdr:rowOff>
    </xdr:from>
    <xdr:ext cx="599010" cy="259045"/>
    <xdr:sp macro="" textlink="">
      <xdr:nvSpPr>
        <xdr:cNvPr id="313" name="テキスト ボックス 312"/>
        <xdr:cNvSpPr txBox="1"/>
      </xdr:nvSpPr>
      <xdr:spPr>
        <a:xfrm>
          <a:off x="8450795" y="594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84975</xdr:rowOff>
    </xdr:from>
    <xdr:to>
      <xdr:col>41</xdr:col>
      <xdr:colOff>101600</xdr:colOff>
      <xdr:row>39</xdr:row>
      <xdr:rowOff>15125</xdr:rowOff>
    </xdr:to>
    <xdr:sp macro="" textlink="">
      <xdr:nvSpPr>
        <xdr:cNvPr id="314" name="楕円 313"/>
        <xdr:cNvSpPr/>
      </xdr:nvSpPr>
      <xdr:spPr>
        <a:xfrm>
          <a:off x="7810500" y="66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31652</xdr:rowOff>
    </xdr:from>
    <xdr:ext cx="599010" cy="259045"/>
    <xdr:sp macro="" textlink="">
      <xdr:nvSpPr>
        <xdr:cNvPr id="315" name="テキスト ボックス 314"/>
        <xdr:cNvSpPr txBox="1"/>
      </xdr:nvSpPr>
      <xdr:spPr>
        <a:xfrm>
          <a:off x="7561795" y="637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166708</xdr:rowOff>
    </xdr:from>
    <xdr:to>
      <xdr:col>36</xdr:col>
      <xdr:colOff>165100</xdr:colOff>
      <xdr:row>36</xdr:row>
      <xdr:rowOff>96858</xdr:rowOff>
    </xdr:to>
    <xdr:sp macro="" textlink="">
      <xdr:nvSpPr>
        <xdr:cNvPr id="316" name="楕円 315"/>
        <xdr:cNvSpPr/>
      </xdr:nvSpPr>
      <xdr:spPr>
        <a:xfrm>
          <a:off x="6921500" y="61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113385</xdr:rowOff>
    </xdr:from>
    <xdr:ext cx="599010" cy="259045"/>
    <xdr:sp macro="" textlink="">
      <xdr:nvSpPr>
        <xdr:cNvPr id="317" name="テキスト ボックス 316"/>
        <xdr:cNvSpPr txBox="1"/>
      </xdr:nvSpPr>
      <xdr:spPr>
        <a:xfrm>
          <a:off x="6672795" y="594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1" name="テキスト ボックス 330"/>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3" name="テキスト ボックス 33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5" name="テキスト ボックス 33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26490</xdr:rowOff>
    </xdr:from>
    <xdr:to>
      <xdr:col>54</xdr:col>
      <xdr:colOff>189865</xdr:colOff>
      <xdr:row>58</xdr:row>
      <xdr:rowOff>124765</xdr:rowOff>
    </xdr:to>
    <xdr:cxnSp macro="">
      <xdr:nvCxnSpPr>
        <xdr:cNvPr id="339" name="直線コネクタ 338"/>
        <xdr:cNvCxnSpPr/>
      </xdr:nvCxnSpPr>
      <xdr:spPr>
        <a:xfrm flipV="1">
          <a:off x="10475595" y="9113340"/>
          <a:ext cx="1270" cy="95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128592</xdr:rowOff>
    </xdr:from>
    <xdr:ext cx="534377" cy="259045"/>
    <xdr:sp macro="" textlink="">
      <xdr:nvSpPr>
        <xdr:cNvPr id="340" name="普通建設事業費最小値テキスト"/>
        <xdr:cNvSpPr txBox="1"/>
      </xdr:nvSpPr>
      <xdr:spPr>
        <a:xfrm>
          <a:off x="10528300" y="100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124765</xdr:rowOff>
    </xdr:from>
    <xdr:to>
      <xdr:col>55</xdr:col>
      <xdr:colOff>88900</xdr:colOff>
      <xdr:row>58</xdr:row>
      <xdr:rowOff>124765</xdr:rowOff>
    </xdr:to>
    <xdr:cxnSp macro="">
      <xdr:nvCxnSpPr>
        <xdr:cNvPr id="341" name="直線コネクタ 340"/>
        <xdr:cNvCxnSpPr/>
      </xdr:nvCxnSpPr>
      <xdr:spPr>
        <a:xfrm>
          <a:off x="10388600" y="1006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144617</xdr:rowOff>
    </xdr:from>
    <xdr:ext cx="690189" cy="259045"/>
    <xdr:sp macro="" textlink="">
      <xdr:nvSpPr>
        <xdr:cNvPr id="342" name="普通建設事業費最大値テキスト"/>
        <xdr:cNvSpPr txBox="1"/>
      </xdr:nvSpPr>
      <xdr:spPr>
        <a:xfrm>
          <a:off x="10528300" y="8888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26490</xdr:rowOff>
    </xdr:from>
    <xdr:to>
      <xdr:col>55</xdr:col>
      <xdr:colOff>88900</xdr:colOff>
      <xdr:row>53</xdr:row>
      <xdr:rowOff>26490</xdr:rowOff>
    </xdr:to>
    <xdr:cxnSp macro="">
      <xdr:nvCxnSpPr>
        <xdr:cNvPr id="343" name="直線コネクタ 342"/>
        <xdr:cNvCxnSpPr/>
      </xdr:nvCxnSpPr>
      <xdr:spPr>
        <a:xfrm>
          <a:off x="10388600" y="91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38368</xdr:rowOff>
    </xdr:from>
    <xdr:to>
      <xdr:col>55</xdr:col>
      <xdr:colOff>0</xdr:colOff>
      <xdr:row>57</xdr:row>
      <xdr:rowOff>29678</xdr:rowOff>
    </xdr:to>
    <xdr:cxnSp macro="">
      <xdr:nvCxnSpPr>
        <xdr:cNvPr id="344" name="直線コネクタ 343"/>
        <xdr:cNvCxnSpPr/>
      </xdr:nvCxnSpPr>
      <xdr:spPr>
        <a:xfrm flipV="1">
          <a:off x="9639300" y="9639568"/>
          <a:ext cx="838200" cy="16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86827</xdr:rowOff>
    </xdr:from>
    <xdr:ext cx="599010" cy="259045"/>
    <xdr:sp macro="" textlink="">
      <xdr:nvSpPr>
        <xdr:cNvPr id="345" name="普通建設事業費平均値テキスト"/>
        <xdr:cNvSpPr txBox="1"/>
      </xdr:nvSpPr>
      <xdr:spPr>
        <a:xfrm>
          <a:off x="10528300" y="98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108400</xdr:rowOff>
    </xdr:from>
    <xdr:to>
      <xdr:col>55</xdr:col>
      <xdr:colOff>50800</xdr:colOff>
      <xdr:row>58</xdr:row>
      <xdr:rowOff>38550</xdr:rowOff>
    </xdr:to>
    <xdr:sp macro="" textlink="">
      <xdr:nvSpPr>
        <xdr:cNvPr id="346" name="フローチャート: 判断 345"/>
        <xdr:cNvSpPr/>
      </xdr:nvSpPr>
      <xdr:spPr>
        <a:xfrm>
          <a:off x="10426700" y="98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109143</xdr:rowOff>
    </xdr:from>
    <xdr:to>
      <xdr:col>50</xdr:col>
      <xdr:colOff>114300</xdr:colOff>
      <xdr:row>57</xdr:row>
      <xdr:rowOff>29678</xdr:rowOff>
    </xdr:to>
    <xdr:cxnSp macro="">
      <xdr:nvCxnSpPr>
        <xdr:cNvPr id="347" name="直線コネクタ 346"/>
        <xdr:cNvCxnSpPr/>
      </xdr:nvCxnSpPr>
      <xdr:spPr>
        <a:xfrm>
          <a:off x="8750300" y="9710343"/>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115446</xdr:rowOff>
    </xdr:from>
    <xdr:to>
      <xdr:col>50</xdr:col>
      <xdr:colOff>165100</xdr:colOff>
      <xdr:row>58</xdr:row>
      <xdr:rowOff>45596</xdr:rowOff>
    </xdr:to>
    <xdr:sp macro="" textlink="">
      <xdr:nvSpPr>
        <xdr:cNvPr id="348" name="フローチャート: 判断 347"/>
        <xdr:cNvSpPr/>
      </xdr:nvSpPr>
      <xdr:spPr>
        <a:xfrm>
          <a:off x="95885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36723</xdr:rowOff>
    </xdr:from>
    <xdr:ext cx="599010" cy="259045"/>
    <xdr:sp macro="" textlink="">
      <xdr:nvSpPr>
        <xdr:cNvPr id="349" name="テキスト ボックス 348"/>
        <xdr:cNvSpPr txBox="1"/>
      </xdr:nvSpPr>
      <xdr:spPr>
        <a:xfrm>
          <a:off x="9339795" y="998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109143</xdr:rowOff>
    </xdr:from>
    <xdr:to>
      <xdr:col>45</xdr:col>
      <xdr:colOff>177800</xdr:colOff>
      <xdr:row>57</xdr:row>
      <xdr:rowOff>7696</xdr:rowOff>
    </xdr:to>
    <xdr:cxnSp macro="">
      <xdr:nvCxnSpPr>
        <xdr:cNvPr id="350" name="直線コネクタ 349"/>
        <xdr:cNvCxnSpPr/>
      </xdr:nvCxnSpPr>
      <xdr:spPr>
        <a:xfrm flipV="1">
          <a:off x="7861300" y="9710343"/>
          <a:ext cx="889000" cy="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127882</xdr:rowOff>
    </xdr:from>
    <xdr:to>
      <xdr:col>46</xdr:col>
      <xdr:colOff>38100</xdr:colOff>
      <xdr:row>58</xdr:row>
      <xdr:rowOff>58032</xdr:rowOff>
    </xdr:to>
    <xdr:sp macro="" textlink="">
      <xdr:nvSpPr>
        <xdr:cNvPr id="351" name="フローチャート: 判断 350"/>
        <xdr:cNvSpPr/>
      </xdr:nvSpPr>
      <xdr:spPr>
        <a:xfrm>
          <a:off x="8699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49159</xdr:rowOff>
    </xdr:from>
    <xdr:ext cx="599010" cy="259045"/>
    <xdr:sp macro="" textlink="">
      <xdr:nvSpPr>
        <xdr:cNvPr id="352" name="テキスト ボックス 351"/>
        <xdr:cNvSpPr txBox="1"/>
      </xdr:nvSpPr>
      <xdr:spPr>
        <a:xfrm>
          <a:off x="8450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82759</xdr:rowOff>
    </xdr:from>
    <xdr:to>
      <xdr:col>41</xdr:col>
      <xdr:colOff>50800</xdr:colOff>
      <xdr:row>57</xdr:row>
      <xdr:rowOff>7696</xdr:rowOff>
    </xdr:to>
    <xdr:cxnSp macro="">
      <xdr:nvCxnSpPr>
        <xdr:cNvPr id="353" name="直線コネクタ 352"/>
        <xdr:cNvCxnSpPr/>
      </xdr:nvCxnSpPr>
      <xdr:spPr>
        <a:xfrm>
          <a:off x="6972300" y="8826709"/>
          <a:ext cx="889000" cy="9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115272</xdr:rowOff>
    </xdr:from>
    <xdr:to>
      <xdr:col>41</xdr:col>
      <xdr:colOff>101600</xdr:colOff>
      <xdr:row>58</xdr:row>
      <xdr:rowOff>45422</xdr:rowOff>
    </xdr:to>
    <xdr:sp macro="" textlink="">
      <xdr:nvSpPr>
        <xdr:cNvPr id="354" name="フローチャート: 判断 353"/>
        <xdr:cNvSpPr/>
      </xdr:nvSpPr>
      <xdr:spPr>
        <a:xfrm>
          <a:off x="7810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36549</xdr:rowOff>
    </xdr:from>
    <xdr:ext cx="599010" cy="259045"/>
    <xdr:sp macro="" textlink="">
      <xdr:nvSpPr>
        <xdr:cNvPr id="355" name="テキスト ボックス 354"/>
        <xdr:cNvSpPr txBox="1"/>
      </xdr:nvSpPr>
      <xdr:spPr>
        <a:xfrm>
          <a:off x="7561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118481</xdr:rowOff>
    </xdr:from>
    <xdr:to>
      <xdr:col>36</xdr:col>
      <xdr:colOff>165100</xdr:colOff>
      <xdr:row>58</xdr:row>
      <xdr:rowOff>48631</xdr:rowOff>
    </xdr:to>
    <xdr:sp macro="" textlink="">
      <xdr:nvSpPr>
        <xdr:cNvPr id="356" name="フローチャート: 判断 355"/>
        <xdr:cNvSpPr/>
      </xdr:nvSpPr>
      <xdr:spPr>
        <a:xfrm>
          <a:off x="6921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39758</xdr:rowOff>
    </xdr:from>
    <xdr:ext cx="599010" cy="259045"/>
    <xdr:sp macro="" textlink="">
      <xdr:nvSpPr>
        <xdr:cNvPr id="357" name="テキスト ボックス 356"/>
        <xdr:cNvSpPr txBox="1"/>
      </xdr:nvSpPr>
      <xdr:spPr>
        <a:xfrm>
          <a:off x="6672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159018</xdr:rowOff>
    </xdr:from>
    <xdr:to>
      <xdr:col>55</xdr:col>
      <xdr:colOff>50800</xdr:colOff>
      <xdr:row>56</xdr:row>
      <xdr:rowOff>89168</xdr:rowOff>
    </xdr:to>
    <xdr:sp macro="" textlink="">
      <xdr:nvSpPr>
        <xdr:cNvPr id="363" name="楕円 362"/>
        <xdr:cNvSpPr/>
      </xdr:nvSpPr>
      <xdr:spPr>
        <a:xfrm>
          <a:off x="10426700" y="95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10445</xdr:rowOff>
    </xdr:from>
    <xdr:ext cx="599010" cy="259045"/>
    <xdr:sp macro="" textlink="">
      <xdr:nvSpPr>
        <xdr:cNvPr id="364" name="普通建設事業費該当値テキスト"/>
        <xdr:cNvSpPr txBox="1"/>
      </xdr:nvSpPr>
      <xdr:spPr>
        <a:xfrm>
          <a:off x="10528300" y="944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150328</xdr:rowOff>
    </xdr:from>
    <xdr:to>
      <xdr:col>50</xdr:col>
      <xdr:colOff>165100</xdr:colOff>
      <xdr:row>57</xdr:row>
      <xdr:rowOff>80478</xdr:rowOff>
    </xdr:to>
    <xdr:sp macro="" textlink="">
      <xdr:nvSpPr>
        <xdr:cNvPr id="365" name="楕円 364"/>
        <xdr:cNvSpPr/>
      </xdr:nvSpPr>
      <xdr:spPr>
        <a:xfrm>
          <a:off x="95885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97005</xdr:rowOff>
    </xdr:from>
    <xdr:ext cx="599010" cy="259045"/>
    <xdr:sp macro="" textlink="">
      <xdr:nvSpPr>
        <xdr:cNvPr id="366" name="テキスト ボックス 365"/>
        <xdr:cNvSpPr txBox="1"/>
      </xdr:nvSpPr>
      <xdr:spPr>
        <a:xfrm>
          <a:off x="9339795" y="95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58343</xdr:rowOff>
    </xdr:from>
    <xdr:to>
      <xdr:col>46</xdr:col>
      <xdr:colOff>38100</xdr:colOff>
      <xdr:row>56</xdr:row>
      <xdr:rowOff>159943</xdr:rowOff>
    </xdr:to>
    <xdr:sp macro="" textlink="">
      <xdr:nvSpPr>
        <xdr:cNvPr id="367" name="楕円 366"/>
        <xdr:cNvSpPr/>
      </xdr:nvSpPr>
      <xdr:spPr>
        <a:xfrm>
          <a:off x="8699500" y="9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5020</xdr:rowOff>
    </xdr:from>
    <xdr:ext cx="599010" cy="259045"/>
    <xdr:sp macro="" textlink="">
      <xdr:nvSpPr>
        <xdr:cNvPr id="368" name="テキスト ボックス 367"/>
        <xdr:cNvSpPr txBox="1"/>
      </xdr:nvSpPr>
      <xdr:spPr>
        <a:xfrm>
          <a:off x="8450795" y="943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128346</xdr:rowOff>
    </xdr:from>
    <xdr:to>
      <xdr:col>41</xdr:col>
      <xdr:colOff>101600</xdr:colOff>
      <xdr:row>57</xdr:row>
      <xdr:rowOff>58496</xdr:rowOff>
    </xdr:to>
    <xdr:sp macro="" textlink="">
      <xdr:nvSpPr>
        <xdr:cNvPr id="369" name="楕円 368"/>
        <xdr:cNvSpPr/>
      </xdr:nvSpPr>
      <xdr:spPr>
        <a:xfrm>
          <a:off x="7810500" y="97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75023</xdr:rowOff>
    </xdr:from>
    <xdr:ext cx="599010" cy="259045"/>
    <xdr:sp macro="" textlink="">
      <xdr:nvSpPr>
        <xdr:cNvPr id="370" name="テキスト ボックス 369"/>
        <xdr:cNvSpPr txBox="1"/>
      </xdr:nvSpPr>
      <xdr:spPr>
        <a:xfrm>
          <a:off x="7561795" y="95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31959</xdr:rowOff>
    </xdr:from>
    <xdr:to>
      <xdr:col>36</xdr:col>
      <xdr:colOff>165100</xdr:colOff>
      <xdr:row>51</xdr:row>
      <xdr:rowOff>133559</xdr:rowOff>
    </xdr:to>
    <xdr:sp macro="" textlink="">
      <xdr:nvSpPr>
        <xdr:cNvPr id="371" name="楕円 370"/>
        <xdr:cNvSpPr/>
      </xdr:nvSpPr>
      <xdr:spPr>
        <a:xfrm>
          <a:off x="6921500" y="87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150086</xdr:rowOff>
    </xdr:from>
    <xdr:ext cx="690189" cy="259045"/>
    <xdr:sp macro="" textlink="">
      <xdr:nvSpPr>
        <xdr:cNvPr id="372" name="テキスト ボックス 371"/>
        <xdr:cNvSpPr txBox="1"/>
      </xdr:nvSpPr>
      <xdr:spPr>
        <a:xfrm>
          <a:off x="6627205" y="8551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8" name="テキスト ボックス 387"/>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0" name="テキスト ボックス 389"/>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6" name="直線コネクタ 395"/>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399"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0" name="直線コネクタ 399"/>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169872</xdr:rowOff>
    </xdr:from>
    <xdr:to>
      <xdr:col>55</xdr:col>
      <xdr:colOff>0</xdr:colOff>
      <xdr:row>78</xdr:row>
      <xdr:rowOff>124709</xdr:rowOff>
    </xdr:to>
    <xdr:cxnSp macro="">
      <xdr:nvCxnSpPr>
        <xdr:cNvPr id="401" name="直線コネクタ 400"/>
        <xdr:cNvCxnSpPr/>
      </xdr:nvCxnSpPr>
      <xdr:spPr>
        <a:xfrm>
          <a:off x="9639300" y="13371522"/>
          <a:ext cx="838200" cy="1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2"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3" name="フローチャート: 判断 402"/>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169872</xdr:rowOff>
    </xdr:from>
    <xdr:to>
      <xdr:col>50</xdr:col>
      <xdr:colOff>114300</xdr:colOff>
      <xdr:row>78</xdr:row>
      <xdr:rowOff>81260</xdr:rowOff>
    </xdr:to>
    <xdr:cxnSp macro="">
      <xdr:nvCxnSpPr>
        <xdr:cNvPr id="404" name="直線コネクタ 403"/>
        <xdr:cNvCxnSpPr/>
      </xdr:nvCxnSpPr>
      <xdr:spPr>
        <a:xfrm flipV="1">
          <a:off x="8750300" y="13371522"/>
          <a:ext cx="889000" cy="8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5" name="フローチャート: 判断 404"/>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06" name="テキスト ボックス 405"/>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89306</xdr:rowOff>
    </xdr:from>
    <xdr:to>
      <xdr:col>45</xdr:col>
      <xdr:colOff>177800</xdr:colOff>
      <xdr:row>78</xdr:row>
      <xdr:rowOff>81260</xdr:rowOff>
    </xdr:to>
    <xdr:cxnSp macro="">
      <xdr:nvCxnSpPr>
        <xdr:cNvPr id="407" name="直線コネクタ 406"/>
        <xdr:cNvCxnSpPr/>
      </xdr:nvCxnSpPr>
      <xdr:spPr>
        <a:xfrm>
          <a:off x="7861300" y="13290956"/>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08" name="フローチャート: 判断 407"/>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09" name="テキスト ボックス 408"/>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89894</xdr:rowOff>
    </xdr:from>
    <xdr:to>
      <xdr:col>41</xdr:col>
      <xdr:colOff>50800</xdr:colOff>
      <xdr:row>77</xdr:row>
      <xdr:rowOff>89306</xdr:rowOff>
    </xdr:to>
    <xdr:cxnSp macro="">
      <xdr:nvCxnSpPr>
        <xdr:cNvPr id="410" name="直線コネクタ 409"/>
        <xdr:cNvCxnSpPr/>
      </xdr:nvCxnSpPr>
      <xdr:spPr>
        <a:xfrm>
          <a:off x="6972300" y="12091394"/>
          <a:ext cx="889000" cy="119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1" name="フローチャート: 判断 410"/>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2" name="テキスト ボックス 411"/>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3" name="フローチャート: 判断 412"/>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4" name="テキスト ボックス 413"/>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73909</xdr:rowOff>
    </xdr:from>
    <xdr:to>
      <xdr:col>55</xdr:col>
      <xdr:colOff>50800</xdr:colOff>
      <xdr:row>79</xdr:row>
      <xdr:rowOff>4059</xdr:rowOff>
    </xdr:to>
    <xdr:sp macro="" textlink="">
      <xdr:nvSpPr>
        <xdr:cNvPr id="420" name="楕円 419"/>
        <xdr:cNvSpPr/>
      </xdr:nvSpPr>
      <xdr:spPr>
        <a:xfrm>
          <a:off x="10426700" y="134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33286</xdr:rowOff>
    </xdr:from>
    <xdr:ext cx="599010" cy="259045"/>
    <xdr:sp macro="" textlink="">
      <xdr:nvSpPr>
        <xdr:cNvPr id="421" name="普通建設事業費 （ うち新規整備　）該当値テキスト"/>
        <xdr:cNvSpPr txBox="1"/>
      </xdr:nvSpPr>
      <xdr:spPr>
        <a:xfrm>
          <a:off x="10528300" y="1323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119072</xdr:rowOff>
    </xdr:from>
    <xdr:to>
      <xdr:col>50</xdr:col>
      <xdr:colOff>165100</xdr:colOff>
      <xdr:row>78</xdr:row>
      <xdr:rowOff>49222</xdr:rowOff>
    </xdr:to>
    <xdr:sp macro="" textlink="">
      <xdr:nvSpPr>
        <xdr:cNvPr id="422" name="楕円 421"/>
        <xdr:cNvSpPr/>
      </xdr:nvSpPr>
      <xdr:spPr>
        <a:xfrm>
          <a:off x="9588500" y="133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65749</xdr:rowOff>
    </xdr:from>
    <xdr:ext cx="599010" cy="259045"/>
    <xdr:sp macro="" textlink="">
      <xdr:nvSpPr>
        <xdr:cNvPr id="423" name="テキスト ボックス 422"/>
        <xdr:cNvSpPr txBox="1"/>
      </xdr:nvSpPr>
      <xdr:spPr>
        <a:xfrm>
          <a:off x="9339795" y="130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30460</xdr:rowOff>
    </xdr:from>
    <xdr:to>
      <xdr:col>46</xdr:col>
      <xdr:colOff>38100</xdr:colOff>
      <xdr:row>78</xdr:row>
      <xdr:rowOff>132060</xdr:rowOff>
    </xdr:to>
    <xdr:sp macro="" textlink="">
      <xdr:nvSpPr>
        <xdr:cNvPr id="424" name="楕円 423"/>
        <xdr:cNvSpPr/>
      </xdr:nvSpPr>
      <xdr:spPr>
        <a:xfrm>
          <a:off x="86995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148587</xdr:rowOff>
    </xdr:from>
    <xdr:ext cx="599010" cy="259045"/>
    <xdr:sp macro="" textlink="">
      <xdr:nvSpPr>
        <xdr:cNvPr id="425" name="テキスト ボックス 424"/>
        <xdr:cNvSpPr txBox="1"/>
      </xdr:nvSpPr>
      <xdr:spPr>
        <a:xfrm>
          <a:off x="8450795" y="131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38506</xdr:rowOff>
    </xdr:from>
    <xdr:to>
      <xdr:col>41</xdr:col>
      <xdr:colOff>101600</xdr:colOff>
      <xdr:row>77</xdr:row>
      <xdr:rowOff>140106</xdr:rowOff>
    </xdr:to>
    <xdr:sp macro="" textlink="">
      <xdr:nvSpPr>
        <xdr:cNvPr id="426" name="楕円 425"/>
        <xdr:cNvSpPr/>
      </xdr:nvSpPr>
      <xdr:spPr>
        <a:xfrm>
          <a:off x="7810500" y="132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156633</xdr:rowOff>
    </xdr:from>
    <xdr:ext cx="599010" cy="259045"/>
    <xdr:sp macro="" textlink="">
      <xdr:nvSpPr>
        <xdr:cNvPr id="427" name="テキスト ボックス 426"/>
        <xdr:cNvSpPr txBox="1"/>
      </xdr:nvSpPr>
      <xdr:spPr>
        <a:xfrm>
          <a:off x="7561795" y="130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39094</xdr:rowOff>
    </xdr:from>
    <xdr:to>
      <xdr:col>36</xdr:col>
      <xdr:colOff>165100</xdr:colOff>
      <xdr:row>70</xdr:row>
      <xdr:rowOff>140694</xdr:rowOff>
    </xdr:to>
    <xdr:sp macro="" textlink="">
      <xdr:nvSpPr>
        <xdr:cNvPr id="428" name="楕円 427"/>
        <xdr:cNvSpPr/>
      </xdr:nvSpPr>
      <xdr:spPr>
        <a:xfrm>
          <a:off x="6921500" y="120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157221</xdr:rowOff>
    </xdr:from>
    <xdr:ext cx="690189" cy="259045"/>
    <xdr:sp macro="" textlink="">
      <xdr:nvSpPr>
        <xdr:cNvPr id="429" name="テキスト ボックス 428"/>
        <xdr:cNvSpPr txBox="1"/>
      </xdr:nvSpPr>
      <xdr:spPr>
        <a:xfrm>
          <a:off x="6627205" y="11815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1" name="直線コネクタ 450"/>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2"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3" name="直線コネクタ 452"/>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4"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5" name="直線コネクタ 454"/>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61571</xdr:rowOff>
    </xdr:from>
    <xdr:to>
      <xdr:col>55</xdr:col>
      <xdr:colOff>0</xdr:colOff>
      <xdr:row>97</xdr:row>
      <xdr:rowOff>9181</xdr:rowOff>
    </xdr:to>
    <xdr:cxnSp macro="">
      <xdr:nvCxnSpPr>
        <xdr:cNvPr id="456" name="直線コネクタ 455"/>
        <xdr:cNvCxnSpPr/>
      </xdr:nvCxnSpPr>
      <xdr:spPr>
        <a:xfrm flipV="1">
          <a:off x="9639300" y="16177871"/>
          <a:ext cx="838200" cy="46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57"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58" name="フローチャート: 判断 457"/>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93270</xdr:rowOff>
    </xdr:from>
    <xdr:to>
      <xdr:col>50</xdr:col>
      <xdr:colOff>114300</xdr:colOff>
      <xdr:row>97</xdr:row>
      <xdr:rowOff>9181</xdr:rowOff>
    </xdr:to>
    <xdr:cxnSp macro="">
      <xdr:nvCxnSpPr>
        <xdr:cNvPr id="459" name="直線コネクタ 458"/>
        <xdr:cNvCxnSpPr/>
      </xdr:nvCxnSpPr>
      <xdr:spPr>
        <a:xfrm>
          <a:off x="8750300" y="16381020"/>
          <a:ext cx="889000" cy="2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0" name="フローチャート: 判断 459"/>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1" name="テキスト ボックス 460"/>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93270</xdr:rowOff>
    </xdr:from>
    <xdr:to>
      <xdr:col>45</xdr:col>
      <xdr:colOff>177800</xdr:colOff>
      <xdr:row>97</xdr:row>
      <xdr:rowOff>61894</xdr:rowOff>
    </xdr:to>
    <xdr:cxnSp macro="">
      <xdr:nvCxnSpPr>
        <xdr:cNvPr id="462" name="直線コネクタ 461"/>
        <xdr:cNvCxnSpPr/>
      </xdr:nvCxnSpPr>
      <xdr:spPr>
        <a:xfrm flipV="1">
          <a:off x="7861300" y="16381020"/>
          <a:ext cx="889000" cy="3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3" name="フローチャート: 判断 462"/>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4" name="テキスト ボックス 463"/>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120560</xdr:rowOff>
    </xdr:from>
    <xdr:to>
      <xdr:col>41</xdr:col>
      <xdr:colOff>50800</xdr:colOff>
      <xdr:row>97</xdr:row>
      <xdr:rowOff>61894</xdr:rowOff>
    </xdr:to>
    <xdr:cxnSp macro="">
      <xdr:nvCxnSpPr>
        <xdr:cNvPr id="465" name="直線コネクタ 464"/>
        <xdr:cNvCxnSpPr/>
      </xdr:nvCxnSpPr>
      <xdr:spPr>
        <a:xfrm>
          <a:off x="6972300" y="16236860"/>
          <a:ext cx="889000" cy="4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6" name="フローチャート: 判断 465"/>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67" name="テキスト ボックス 466"/>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68" name="フローチャート: 判断 467"/>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69" name="テキスト ボックス 468"/>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10771</xdr:rowOff>
    </xdr:from>
    <xdr:to>
      <xdr:col>55</xdr:col>
      <xdr:colOff>50800</xdr:colOff>
      <xdr:row>94</xdr:row>
      <xdr:rowOff>112371</xdr:rowOff>
    </xdr:to>
    <xdr:sp macro="" textlink="">
      <xdr:nvSpPr>
        <xdr:cNvPr id="475" name="楕円 474"/>
        <xdr:cNvSpPr/>
      </xdr:nvSpPr>
      <xdr:spPr>
        <a:xfrm>
          <a:off x="10426700" y="161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33648</xdr:rowOff>
    </xdr:from>
    <xdr:ext cx="599010" cy="259045"/>
    <xdr:sp macro="" textlink="">
      <xdr:nvSpPr>
        <xdr:cNvPr id="476" name="普通建設事業費 （ うち更新整備　）該当値テキスト"/>
        <xdr:cNvSpPr txBox="1"/>
      </xdr:nvSpPr>
      <xdr:spPr>
        <a:xfrm>
          <a:off x="10528300" y="1597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129831</xdr:rowOff>
    </xdr:from>
    <xdr:to>
      <xdr:col>50</xdr:col>
      <xdr:colOff>165100</xdr:colOff>
      <xdr:row>97</xdr:row>
      <xdr:rowOff>59981</xdr:rowOff>
    </xdr:to>
    <xdr:sp macro="" textlink="">
      <xdr:nvSpPr>
        <xdr:cNvPr id="477" name="楕円 476"/>
        <xdr:cNvSpPr/>
      </xdr:nvSpPr>
      <xdr:spPr>
        <a:xfrm>
          <a:off x="9588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76508</xdr:rowOff>
    </xdr:from>
    <xdr:ext cx="599010" cy="259045"/>
    <xdr:sp macro="" textlink="">
      <xdr:nvSpPr>
        <xdr:cNvPr id="478" name="テキスト ボックス 477"/>
        <xdr:cNvSpPr txBox="1"/>
      </xdr:nvSpPr>
      <xdr:spPr>
        <a:xfrm>
          <a:off x="9339795" y="163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42470</xdr:rowOff>
    </xdr:from>
    <xdr:to>
      <xdr:col>46</xdr:col>
      <xdr:colOff>38100</xdr:colOff>
      <xdr:row>95</xdr:row>
      <xdr:rowOff>144070</xdr:rowOff>
    </xdr:to>
    <xdr:sp macro="" textlink="">
      <xdr:nvSpPr>
        <xdr:cNvPr id="479" name="楕円 478"/>
        <xdr:cNvSpPr/>
      </xdr:nvSpPr>
      <xdr:spPr>
        <a:xfrm>
          <a:off x="8699500" y="163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160597</xdr:rowOff>
    </xdr:from>
    <xdr:ext cx="599010" cy="259045"/>
    <xdr:sp macro="" textlink="">
      <xdr:nvSpPr>
        <xdr:cNvPr id="480" name="テキスト ボックス 479"/>
        <xdr:cNvSpPr txBox="1"/>
      </xdr:nvSpPr>
      <xdr:spPr>
        <a:xfrm>
          <a:off x="8450795" y="1610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11094</xdr:rowOff>
    </xdr:from>
    <xdr:to>
      <xdr:col>41</xdr:col>
      <xdr:colOff>101600</xdr:colOff>
      <xdr:row>97</xdr:row>
      <xdr:rowOff>112694</xdr:rowOff>
    </xdr:to>
    <xdr:sp macro="" textlink="">
      <xdr:nvSpPr>
        <xdr:cNvPr id="481" name="楕円 480"/>
        <xdr:cNvSpPr/>
      </xdr:nvSpPr>
      <xdr:spPr>
        <a:xfrm>
          <a:off x="7810500" y="166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129221</xdr:rowOff>
    </xdr:from>
    <xdr:ext cx="599010" cy="259045"/>
    <xdr:sp macro="" textlink="">
      <xdr:nvSpPr>
        <xdr:cNvPr id="482" name="テキスト ボックス 481"/>
        <xdr:cNvSpPr txBox="1"/>
      </xdr:nvSpPr>
      <xdr:spPr>
        <a:xfrm>
          <a:off x="7561795" y="164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69760</xdr:rowOff>
    </xdr:from>
    <xdr:to>
      <xdr:col>36</xdr:col>
      <xdr:colOff>165100</xdr:colOff>
      <xdr:row>94</xdr:row>
      <xdr:rowOff>171360</xdr:rowOff>
    </xdr:to>
    <xdr:sp macro="" textlink="">
      <xdr:nvSpPr>
        <xdr:cNvPr id="483" name="楕円 482"/>
        <xdr:cNvSpPr/>
      </xdr:nvSpPr>
      <xdr:spPr>
        <a:xfrm>
          <a:off x="6921500" y="16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16437</xdr:rowOff>
    </xdr:from>
    <xdr:ext cx="599010" cy="259045"/>
    <xdr:sp macro="" textlink="">
      <xdr:nvSpPr>
        <xdr:cNvPr id="484" name="テキスト ボックス 483"/>
        <xdr:cNvSpPr txBox="1"/>
      </xdr:nvSpPr>
      <xdr:spPr>
        <a:xfrm>
          <a:off x="6672795" y="1596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0" name="直線コネクタ 509"/>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3"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4" name="直線コネクタ 513"/>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6"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17" name="フローチャート: 判断 516"/>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19" name="フローチャート: 判断 518"/>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0" name="テキスト ボックス 519"/>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2" name="フローチャート: 判断 521"/>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3" name="テキスト ボックス 522"/>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5" name="フローチャート: 判断 524"/>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26" name="テキスト ボックス 525"/>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27" name="フローチャート: 判断 526"/>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28" name="テキスト ボックス 527"/>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4" name="テキスト ボックス 61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6" name="直線コネクタ 615"/>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17"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18" name="直線コネクタ 617"/>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19"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0" name="直線コネクタ 619"/>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165553</xdr:rowOff>
    </xdr:from>
    <xdr:to>
      <xdr:col>85</xdr:col>
      <xdr:colOff>127000</xdr:colOff>
      <xdr:row>78</xdr:row>
      <xdr:rowOff>5079</xdr:rowOff>
    </xdr:to>
    <xdr:cxnSp macro="">
      <xdr:nvCxnSpPr>
        <xdr:cNvPr id="621" name="直線コネクタ 620"/>
        <xdr:cNvCxnSpPr/>
      </xdr:nvCxnSpPr>
      <xdr:spPr>
        <a:xfrm>
          <a:off x="15481300" y="13367203"/>
          <a:ext cx="8382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2"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3" name="フローチャート: 判断 622"/>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91573</xdr:rowOff>
    </xdr:from>
    <xdr:to>
      <xdr:col>81</xdr:col>
      <xdr:colOff>50800</xdr:colOff>
      <xdr:row>77</xdr:row>
      <xdr:rowOff>165553</xdr:rowOff>
    </xdr:to>
    <xdr:cxnSp macro="">
      <xdr:nvCxnSpPr>
        <xdr:cNvPr id="624" name="直線コネクタ 623"/>
        <xdr:cNvCxnSpPr/>
      </xdr:nvCxnSpPr>
      <xdr:spPr>
        <a:xfrm>
          <a:off x="14592300" y="13293223"/>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5" name="フローチャート: 判断 624"/>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26" name="テキスト ボックス 625"/>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12880</xdr:rowOff>
    </xdr:from>
    <xdr:to>
      <xdr:col>76</xdr:col>
      <xdr:colOff>114300</xdr:colOff>
      <xdr:row>77</xdr:row>
      <xdr:rowOff>91573</xdr:rowOff>
    </xdr:to>
    <xdr:cxnSp macro="">
      <xdr:nvCxnSpPr>
        <xdr:cNvPr id="627" name="直線コネクタ 626"/>
        <xdr:cNvCxnSpPr/>
      </xdr:nvCxnSpPr>
      <xdr:spPr>
        <a:xfrm>
          <a:off x="13703300" y="13214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28" name="フローチャート: 判断 627"/>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29" name="テキスト ボックス 628"/>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144390</xdr:rowOff>
    </xdr:from>
    <xdr:to>
      <xdr:col>71</xdr:col>
      <xdr:colOff>177800</xdr:colOff>
      <xdr:row>77</xdr:row>
      <xdr:rowOff>12880</xdr:rowOff>
    </xdr:to>
    <xdr:cxnSp macro="">
      <xdr:nvCxnSpPr>
        <xdr:cNvPr id="630" name="直線コネクタ 629"/>
        <xdr:cNvCxnSpPr/>
      </xdr:nvCxnSpPr>
      <xdr:spPr>
        <a:xfrm>
          <a:off x="12814300" y="13174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1" name="フローチャート: 判断 630"/>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2" name="テキスト ボックス 631"/>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3" name="フローチャート: 判断 632"/>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4" name="テキスト ボックス 633"/>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125729</xdr:rowOff>
    </xdr:from>
    <xdr:to>
      <xdr:col>85</xdr:col>
      <xdr:colOff>177800</xdr:colOff>
      <xdr:row>78</xdr:row>
      <xdr:rowOff>55879</xdr:rowOff>
    </xdr:to>
    <xdr:sp macro="" textlink="">
      <xdr:nvSpPr>
        <xdr:cNvPr id="640" name="楕円 639"/>
        <xdr:cNvSpPr/>
      </xdr:nvSpPr>
      <xdr:spPr>
        <a:xfrm>
          <a:off x="16268700" y="13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104156</xdr:rowOff>
    </xdr:from>
    <xdr:ext cx="599010" cy="259045"/>
    <xdr:sp macro="" textlink="">
      <xdr:nvSpPr>
        <xdr:cNvPr id="641" name="公債費該当値テキスト"/>
        <xdr:cNvSpPr txBox="1"/>
      </xdr:nvSpPr>
      <xdr:spPr>
        <a:xfrm>
          <a:off x="16370300" y="133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114753</xdr:rowOff>
    </xdr:from>
    <xdr:to>
      <xdr:col>81</xdr:col>
      <xdr:colOff>101600</xdr:colOff>
      <xdr:row>78</xdr:row>
      <xdr:rowOff>44903</xdr:rowOff>
    </xdr:to>
    <xdr:sp macro="" textlink="">
      <xdr:nvSpPr>
        <xdr:cNvPr id="642" name="楕円 641"/>
        <xdr:cNvSpPr/>
      </xdr:nvSpPr>
      <xdr:spPr>
        <a:xfrm>
          <a:off x="15430500" y="13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36030</xdr:rowOff>
    </xdr:from>
    <xdr:ext cx="599010" cy="259045"/>
    <xdr:sp macro="" textlink="">
      <xdr:nvSpPr>
        <xdr:cNvPr id="643" name="テキスト ボックス 642"/>
        <xdr:cNvSpPr txBox="1"/>
      </xdr:nvSpPr>
      <xdr:spPr>
        <a:xfrm>
          <a:off x="15181795" y="134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40773</xdr:rowOff>
    </xdr:from>
    <xdr:to>
      <xdr:col>76</xdr:col>
      <xdr:colOff>165100</xdr:colOff>
      <xdr:row>77</xdr:row>
      <xdr:rowOff>142373</xdr:rowOff>
    </xdr:to>
    <xdr:sp macro="" textlink="">
      <xdr:nvSpPr>
        <xdr:cNvPr id="644" name="楕円 643"/>
        <xdr:cNvSpPr/>
      </xdr:nvSpPr>
      <xdr:spPr>
        <a:xfrm>
          <a:off x="145415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158900</xdr:rowOff>
    </xdr:from>
    <xdr:ext cx="599010" cy="259045"/>
    <xdr:sp macro="" textlink="">
      <xdr:nvSpPr>
        <xdr:cNvPr id="645" name="テキスト ボックス 644"/>
        <xdr:cNvSpPr txBox="1"/>
      </xdr:nvSpPr>
      <xdr:spPr>
        <a:xfrm>
          <a:off x="14292795" y="1301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133530</xdr:rowOff>
    </xdr:from>
    <xdr:to>
      <xdr:col>72</xdr:col>
      <xdr:colOff>38100</xdr:colOff>
      <xdr:row>77</xdr:row>
      <xdr:rowOff>63680</xdr:rowOff>
    </xdr:to>
    <xdr:sp macro="" textlink="">
      <xdr:nvSpPr>
        <xdr:cNvPr id="646" name="楕円 645"/>
        <xdr:cNvSpPr/>
      </xdr:nvSpPr>
      <xdr:spPr>
        <a:xfrm>
          <a:off x="13652500" y="131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80208</xdr:rowOff>
    </xdr:from>
    <xdr:ext cx="599010" cy="259045"/>
    <xdr:sp macro="" textlink="">
      <xdr:nvSpPr>
        <xdr:cNvPr id="647" name="テキスト ボックス 646"/>
        <xdr:cNvSpPr txBox="1"/>
      </xdr:nvSpPr>
      <xdr:spPr>
        <a:xfrm>
          <a:off x="13403795" y="129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93590</xdr:rowOff>
    </xdr:from>
    <xdr:to>
      <xdr:col>67</xdr:col>
      <xdr:colOff>101600</xdr:colOff>
      <xdr:row>77</xdr:row>
      <xdr:rowOff>23740</xdr:rowOff>
    </xdr:to>
    <xdr:sp macro="" textlink="">
      <xdr:nvSpPr>
        <xdr:cNvPr id="648" name="楕円 647"/>
        <xdr:cNvSpPr/>
      </xdr:nvSpPr>
      <xdr:spPr>
        <a:xfrm>
          <a:off x="12763500" y="131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40267</xdr:rowOff>
    </xdr:from>
    <xdr:ext cx="599010" cy="259045"/>
    <xdr:sp macro="" textlink="">
      <xdr:nvSpPr>
        <xdr:cNvPr id="649" name="テキスト ボックス 648"/>
        <xdr:cNvSpPr txBox="1"/>
      </xdr:nvSpPr>
      <xdr:spPr>
        <a:xfrm>
          <a:off x="12514795" y="128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5" name="テキスト ボックス 664"/>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7" name="テキスト ボックス 666"/>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9" name="テキスト ボックス 66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3" name="直線コネクタ 672"/>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4"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5" name="直線コネクタ 674"/>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76"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77" name="直線コネクタ 676"/>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27271</xdr:rowOff>
    </xdr:from>
    <xdr:to>
      <xdr:col>85</xdr:col>
      <xdr:colOff>127000</xdr:colOff>
      <xdr:row>94</xdr:row>
      <xdr:rowOff>107373</xdr:rowOff>
    </xdr:to>
    <xdr:cxnSp macro="">
      <xdr:nvCxnSpPr>
        <xdr:cNvPr id="678" name="直線コネクタ 677"/>
        <xdr:cNvCxnSpPr/>
      </xdr:nvCxnSpPr>
      <xdr:spPr>
        <a:xfrm flipV="1">
          <a:off x="15481300" y="15629221"/>
          <a:ext cx="838200" cy="5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79"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0" name="フローチャート: 判断 679"/>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107373</xdr:rowOff>
    </xdr:from>
    <xdr:to>
      <xdr:col>81</xdr:col>
      <xdr:colOff>50800</xdr:colOff>
      <xdr:row>99</xdr:row>
      <xdr:rowOff>43841</xdr:rowOff>
    </xdr:to>
    <xdr:cxnSp macro="">
      <xdr:nvCxnSpPr>
        <xdr:cNvPr id="681" name="直線コネクタ 680"/>
        <xdr:cNvCxnSpPr/>
      </xdr:nvCxnSpPr>
      <xdr:spPr>
        <a:xfrm flipV="1">
          <a:off x="14592300" y="16223673"/>
          <a:ext cx="889000" cy="7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2" name="フローチャート: 判断 681"/>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3" name="テキスト ボックス 682"/>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43841</xdr:rowOff>
    </xdr:from>
    <xdr:to>
      <xdr:col>76</xdr:col>
      <xdr:colOff>114300</xdr:colOff>
      <xdr:row>99</xdr:row>
      <xdr:rowOff>43867</xdr:rowOff>
    </xdr:to>
    <xdr:cxnSp macro="">
      <xdr:nvCxnSpPr>
        <xdr:cNvPr id="684" name="直線コネクタ 683"/>
        <xdr:cNvCxnSpPr/>
      </xdr:nvCxnSpPr>
      <xdr:spPr>
        <a:xfrm flipV="1">
          <a:off x="13703300" y="1701739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5" name="フローチャート: 判断 684"/>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86" name="テキスト ボックス 685"/>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42301</xdr:rowOff>
    </xdr:from>
    <xdr:to>
      <xdr:col>71</xdr:col>
      <xdr:colOff>177800</xdr:colOff>
      <xdr:row>99</xdr:row>
      <xdr:rowOff>43867</xdr:rowOff>
    </xdr:to>
    <xdr:cxnSp macro="">
      <xdr:nvCxnSpPr>
        <xdr:cNvPr id="687" name="直線コネクタ 686"/>
        <xdr:cNvCxnSpPr/>
      </xdr:nvCxnSpPr>
      <xdr:spPr>
        <a:xfrm>
          <a:off x="12814300" y="17015851"/>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88" name="フローチャート: 判断 687"/>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89" name="テキスト ボックス 688"/>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0" name="フローチャート: 判断 689"/>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1" name="テキスト ボックス 690"/>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147921</xdr:rowOff>
    </xdr:from>
    <xdr:to>
      <xdr:col>85</xdr:col>
      <xdr:colOff>177800</xdr:colOff>
      <xdr:row>91</xdr:row>
      <xdr:rowOff>78071</xdr:rowOff>
    </xdr:to>
    <xdr:sp macro="" textlink="">
      <xdr:nvSpPr>
        <xdr:cNvPr id="697" name="楕円 696"/>
        <xdr:cNvSpPr/>
      </xdr:nvSpPr>
      <xdr:spPr>
        <a:xfrm>
          <a:off x="16268700" y="155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100948</xdr:rowOff>
    </xdr:from>
    <xdr:ext cx="690189" cy="259045"/>
    <xdr:sp macro="" textlink="">
      <xdr:nvSpPr>
        <xdr:cNvPr id="698" name="積立金該当値テキスト"/>
        <xdr:cNvSpPr txBox="1"/>
      </xdr:nvSpPr>
      <xdr:spPr>
        <a:xfrm>
          <a:off x="16370300" y="15531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56573</xdr:rowOff>
    </xdr:from>
    <xdr:to>
      <xdr:col>81</xdr:col>
      <xdr:colOff>101600</xdr:colOff>
      <xdr:row>94</xdr:row>
      <xdr:rowOff>158173</xdr:rowOff>
    </xdr:to>
    <xdr:sp macro="" textlink="">
      <xdr:nvSpPr>
        <xdr:cNvPr id="699" name="楕円 698"/>
        <xdr:cNvSpPr/>
      </xdr:nvSpPr>
      <xdr:spPr>
        <a:xfrm>
          <a:off x="15430500" y="161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93</xdr:row>
      <xdr:rowOff>3250</xdr:rowOff>
    </xdr:from>
    <xdr:ext cx="690189" cy="259045"/>
    <xdr:sp macro="" textlink="">
      <xdr:nvSpPr>
        <xdr:cNvPr id="700" name="テキスト ボックス 699"/>
        <xdr:cNvSpPr txBox="1"/>
      </xdr:nvSpPr>
      <xdr:spPr>
        <a:xfrm>
          <a:off x="15136205" y="15948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164491</xdr:rowOff>
    </xdr:from>
    <xdr:to>
      <xdr:col>76</xdr:col>
      <xdr:colOff>165100</xdr:colOff>
      <xdr:row>99</xdr:row>
      <xdr:rowOff>94641</xdr:rowOff>
    </xdr:to>
    <xdr:sp macro="" textlink="">
      <xdr:nvSpPr>
        <xdr:cNvPr id="701" name="楕円 700"/>
        <xdr:cNvSpPr/>
      </xdr:nvSpPr>
      <xdr:spPr>
        <a:xfrm>
          <a:off x="14541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85768</xdr:rowOff>
    </xdr:from>
    <xdr:ext cx="378565" cy="259045"/>
    <xdr:sp macro="" textlink="">
      <xdr:nvSpPr>
        <xdr:cNvPr id="702" name="テキスト ボックス 701"/>
        <xdr:cNvSpPr txBox="1"/>
      </xdr:nvSpPr>
      <xdr:spPr>
        <a:xfrm>
          <a:off x="14403017" y="1705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164517</xdr:rowOff>
    </xdr:from>
    <xdr:to>
      <xdr:col>72</xdr:col>
      <xdr:colOff>38100</xdr:colOff>
      <xdr:row>99</xdr:row>
      <xdr:rowOff>94667</xdr:rowOff>
    </xdr:to>
    <xdr:sp macro="" textlink="">
      <xdr:nvSpPr>
        <xdr:cNvPr id="703" name="楕円 702"/>
        <xdr:cNvSpPr/>
      </xdr:nvSpPr>
      <xdr:spPr>
        <a:xfrm>
          <a:off x="13652500" y="169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85794</xdr:rowOff>
    </xdr:from>
    <xdr:ext cx="378565" cy="259045"/>
    <xdr:sp macro="" textlink="">
      <xdr:nvSpPr>
        <xdr:cNvPr id="704" name="テキスト ボックス 703"/>
        <xdr:cNvSpPr txBox="1"/>
      </xdr:nvSpPr>
      <xdr:spPr>
        <a:xfrm>
          <a:off x="13514017" y="1705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162951</xdr:rowOff>
    </xdr:from>
    <xdr:to>
      <xdr:col>67</xdr:col>
      <xdr:colOff>101600</xdr:colOff>
      <xdr:row>99</xdr:row>
      <xdr:rowOff>93101</xdr:rowOff>
    </xdr:to>
    <xdr:sp macro="" textlink="">
      <xdr:nvSpPr>
        <xdr:cNvPr id="705" name="楕円 704"/>
        <xdr:cNvSpPr/>
      </xdr:nvSpPr>
      <xdr:spPr>
        <a:xfrm>
          <a:off x="12763500" y="169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84228</xdr:rowOff>
    </xdr:from>
    <xdr:ext cx="469744" cy="259045"/>
    <xdr:sp macro="" textlink="">
      <xdr:nvSpPr>
        <xdr:cNvPr id="706" name="テキスト ボックス 705"/>
        <xdr:cNvSpPr txBox="1"/>
      </xdr:nvSpPr>
      <xdr:spPr>
        <a:xfrm>
          <a:off x="12579428" y="1705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8" name="直線コネクタ 727"/>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1"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2" name="直線コネクタ 731"/>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4"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5" name="フローチャート: 判断 734"/>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7" name="フローチャート: 判断 736"/>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38" name="テキスト ボックス 737"/>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0" name="フローチャート: 判断 739"/>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1" name="テキスト ボックス 740"/>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3" name="フローチャート: 判断 742"/>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4" name="テキスト ボックス 743"/>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5" name="フローチャート: 判断 744"/>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46" name="テキスト ボックス 745"/>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1" name="テキスト ボックス 78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5" name="直線コネクタ 784"/>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8"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89" name="直線コネクタ 788"/>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1"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2" name="フローチャート: 判断 791"/>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4" name="フローチャート: 判断 793"/>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5" name="テキスト ボックス 794"/>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7" name="フローチャート: 判断 796"/>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798" name="テキスト ボックス 797"/>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0" name="フローチャート: 判断 799"/>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1" name="テキスト ボックス 800"/>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2" name="フローチャート: 判断 801"/>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3" name="テキスト ボックス 802"/>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9739</xdr:rowOff>
    </xdr:from>
    <xdr:to>
      <xdr:col>116</xdr:col>
      <xdr:colOff>62864</xdr:colOff>
      <xdr:row>78</xdr:row>
      <xdr:rowOff>55443</xdr:rowOff>
    </xdr:to>
    <xdr:cxnSp macro="">
      <xdr:nvCxnSpPr>
        <xdr:cNvPr id="840" name="直線コネクタ 839"/>
        <xdr:cNvCxnSpPr/>
      </xdr:nvCxnSpPr>
      <xdr:spPr>
        <a:xfrm flipV="1">
          <a:off x="22159595" y="12525589"/>
          <a:ext cx="1269" cy="90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59270</xdr:rowOff>
    </xdr:from>
    <xdr:ext cx="534377" cy="259045"/>
    <xdr:sp macro="" textlink="">
      <xdr:nvSpPr>
        <xdr:cNvPr id="841" name="繰出金最小値テキスト"/>
        <xdr:cNvSpPr txBox="1"/>
      </xdr:nvSpPr>
      <xdr:spPr>
        <a:xfrm>
          <a:off x="22212300" y="13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55443</xdr:rowOff>
    </xdr:from>
    <xdr:to>
      <xdr:col>116</xdr:col>
      <xdr:colOff>152400</xdr:colOff>
      <xdr:row>78</xdr:row>
      <xdr:rowOff>55443</xdr:rowOff>
    </xdr:to>
    <xdr:cxnSp macro="">
      <xdr:nvCxnSpPr>
        <xdr:cNvPr id="842" name="直線コネクタ 841"/>
        <xdr:cNvCxnSpPr/>
      </xdr:nvCxnSpPr>
      <xdr:spPr>
        <a:xfrm>
          <a:off x="22072600" y="1342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127866</xdr:rowOff>
    </xdr:from>
    <xdr:ext cx="599010" cy="259045"/>
    <xdr:sp macro="" textlink="">
      <xdr:nvSpPr>
        <xdr:cNvPr id="843" name="繰出金最大値テキスト"/>
        <xdr:cNvSpPr txBox="1"/>
      </xdr:nvSpPr>
      <xdr:spPr>
        <a:xfrm>
          <a:off x="22212300" y="123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9739</xdr:rowOff>
    </xdr:from>
    <xdr:to>
      <xdr:col>116</xdr:col>
      <xdr:colOff>152400</xdr:colOff>
      <xdr:row>73</xdr:row>
      <xdr:rowOff>9739</xdr:rowOff>
    </xdr:to>
    <xdr:cxnSp macro="">
      <xdr:nvCxnSpPr>
        <xdr:cNvPr id="844" name="直線コネクタ 843"/>
        <xdr:cNvCxnSpPr/>
      </xdr:nvCxnSpPr>
      <xdr:spPr>
        <a:xfrm>
          <a:off x="22072600" y="1252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157730</xdr:rowOff>
    </xdr:from>
    <xdr:to>
      <xdr:col>116</xdr:col>
      <xdr:colOff>63500</xdr:colOff>
      <xdr:row>73</xdr:row>
      <xdr:rowOff>43149</xdr:rowOff>
    </xdr:to>
    <xdr:cxnSp macro="">
      <xdr:nvCxnSpPr>
        <xdr:cNvPr id="845" name="直線コネクタ 844"/>
        <xdr:cNvCxnSpPr/>
      </xdr:nvCxnSpPr>
      <xdr:spPr>
        <a:xfrm>
          <a:off x="21323300" y="12330680"/>
          <a:ext cx="838200" cy="2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127044</xdr:rowOff>
    </xdr:from>
    <xdr:ext cx="599010" cy="259045"/>
    <xdr:sp macro="" textlink="">
      <xdr:nvSpPr>
        <xdr:cNvPr id="846" name="繰出金平均値テキスト"/>
        <xdr:cNvSpPr txBox="1"/>
      </xdr:nvSpPr>
      <xdr:spPr>
        <a:xfrm>
          <a:off x="22212300" y="131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148617</xdr:rowOff>
    </xdr:from>
    <xdr:to>
      <xdr:col>116</xdr:col>
      <xdr:colOff>114300</xdr:colOff>
      <xdr:row>77</xdr:row>
      <xdr:rowOff>78767</xdr:rowOff>
    </xdr:to>
    <xdr:sp macro="" textlink="">
      <xdr:nvSpPr>
        <xdr:cNvPr id="847" name="フローチャート: 判断 846"/>
        <xdr:cNvSpPr/>
      </xdr:nvSpPr>
      <xdr:spPr>
        <a:xfrm>
          <a:off x="22110700" y="131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157730</xdr:rowOff>
    </xdr:from>
    <xdr:to>
      <xdr:col>111</xdr:col>
      <xdr:colOff>177800</xdr:colOff>
      <xdr:row>72</xdr:row>
      <xdr:rowOff>70688</xdr:rowOff>
    </xdr:to>
    <xdr:cxnSp macro="">
      <xdr:nvCxnSpPr>
        <xdr:cNvPr id="848" name="直線コネクタ 847"/>
        <xdr:cNvCxnSpPr/>
      </xdr:nvCxnSpPr>
      <xdr:spPr>
        <a:xfrm flipV="1">
          <a:off x="20434300" y="12330680"/>
          <a:ext cx="889000" cy="8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150039</xdr:rowOff>
    </xdr:from>
    <xdr:to>
      <xdr:col>112</xdr:col>
      <xdr:colOff>38100</xdr:colOff>
      <xdr:row>77</xdr:row>
      <xdr:rowOff>80189</xdr:rowOff>
    </xdr:to>
    <xdr:sp macro="" textlink="">
      <xdr:nvSpPr>
        <xdr:cNvPr id="849" name="フローチャート: 判断 848"/>
        <xdr:cNvSpPr/>
      </xdr:nvSpPr>
      <xdr:spPr>
        <a:xfrm>
          <a:off x="21272500" y="131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71316</xdr:rowOff>
    </xdr:from>
    <xdr:ext cx="599010" cy="259045"/>
    <xdr:sp macro="" textlink="">
      <xdr:nvSpPr>
        <xdr:cNvPr id="850" name="テキスト ボックス 849"/>
        <xdr:cNvSpPr txBox="1"/>
      </xdr:nvSpPr>
      <xdr:spPr>
        <a:xfrm>
          <a:off x="21023795" y="132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1907</xdr:rowOff>
    </xdr:from>
    <xdr:to>
      <xdr:col>107</xdr:col>
      <xdr:colOff>50800</xdr:colOff>
      <xdr:row>72</xdr:row>
      <xdr:rowOff>70688</xdr:rowOff>
    </xdr:to>
    <xdr:cxnSp macro="">
      <xdr:nvCxnSpPr>
        <xdr:cNvPr id="851" name="直線コネクタ 850"/>
        <xdr:cNvCxnSpPr/>
      </xdr:nvCxnSpPr>
      <xdr:spPr>
        <a:xfrm>
          <a:off x="19545300" y="12174857"/>
          <a:ext cx="889000" cy="2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139990</xdr:rowOff>
    </xdr:from>
    <xdr:to>
      <xdr:col>107</xdr:col>
      <xdr:colOff>101600</xdr:colOff>
      <xdr:row>77</xdr:row>
      <xdr:rowOff>70140</xdr:rowOff>
    </xdr:to>
    <xdr:sp macro="" textlink="">
      <xdr:nvSpPr>
        <xdr:cNvPr id="852" name="フローチャート: 判断 851"/>
        <xdr:cNvSpPr/>
      </xdr:nvSpPr>
      <xdr:spPr>
        <a:xfrm>
          <a:off x="203835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61267</xdr:rowOff>
    </xdr:from>
    <xdr:ext cx="599010" cy="259045"/>
    <xdr:sp macro="" textlink="">
      <xdr:nvSpPr>
        <xdr:cNvPr id="853" name="テキスト ボックス 852"/>
        <xdr:cNvSpPr txBox="1"/>
      </xdr:nvSpPr>
      <xdr:spPr>
        <a:xfrm>
          <a:off x="20134795" y="132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1907</xdr:rowOff>
    </xdr:from>
    <xdr:to>
      <xdr:col>102</xdr:col>
      <xdr:colOff>114300</xdr:colOff>
      <xdr:row>76</xdr:row>
      <xdr:rowOff>62404</xdr:rowOff>
    </xdr:to>
    <xdr:cxnSp macro="">
      <xdr:nvCxnSpPr>
        <xdr:cNvPr id="854" name="直線コネクタ 853"/>
        <xdr:cNvCxnSpPr/>
      </xdr:nvCxnSpPr>
      <xdr:spPr>
        <a:xfrm flipV="1">
          <a:off x="18656300" y="12174857"/>
          <a:ext cx="889000" cy="9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159553</xdr:rowOff>
    </xdr:from>
    <xdr:to>
      <xdr:col>102</xdr:col>
      <xdr:colOff>165100</xdr:colOff>
      <xdr:row>77</xdr:row>
      <xdr:rowOff>89703</xdr:rowOff>
    </xdr:to>
    <xdr:sp macro="" textlink="">
      <xdr:nvSpPr>
        <xdr:cNvPr id="855" name="フローチャート: 判断 854"/>
        <xdr:cNvSpPr/>
      </xdr:nvSpPr>
      <xdr:spPr>
        <a:xfrm>
          <a:off x="19494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80830</xdr:rowOff>
    </xdr:from>
    <xdr:ext cx="599010" cy="259045"/>
    <xdr:sp macro="" textlink="">
      <xdr:nvSpPr>
        <xdr:cNvPr id="856" name="テキスト ボックス 855"/>
        <xdr:cNvSpPr txBox="1"/>
      </xdr:nvSpPr>
      <xdr:spPr>
        <a:xfrm>
          <a:off x="19245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156232</xdr:rowOff>
    </xdr:from>
    <xdr:to>
      <xdr:col>98</xdr:col>
      <xdr:colOff>38100</xdr:colOff>
      <xdr:row>77</xdr:row>
      <xdr:rowOff>86382</xdr:rowOff>
    </xdr:to>
    <xdr:sp macro="" textlink="">
      <xdr:nvSpPr>
        <xdr:cNvPr id="857" name="フローチャート: 判断 856"/>
        <xdr:cNvSpPr/>
      </xdr:nvSpPr>
      <xdr:spPr>
        <a:xfrm>
          <a:off x="18605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77509</xdr:rowOff>
    </xdr:from>
    <xdr:ext cx="599010" cy="259045"/>
    <xdr:sp macro="" textlink="">
      <xdr:nvSpPr>
        <xdr:cNvPr id="858" name="テキスト ボックス 857"/>
        <xdr:cNvSpPr txBox="1"/>
      </xdr:nvSpPr>
      <xdr:spPr>
        <a:xfrm>
          <a:off x="18356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163799</xdr:rowOff>
    </xdr:from>
    <xdr:to>
      <xdr:col>116</xdr:col>
      <xdr:colOff>114300</xdr:colOff>
      <xdr:row>73</xdr:row>
      <xdr:rowOff>93949</xdr:rowOff>
    </xdr:to>
    <xdr:sp macro="" textlink="">
      <xdr:nvSpPr>
        <xdr:cNvPr id="864" name="楕円 863"/>
        <xdr:cNvSpPr/>
      </xdr:nvSpPr>
      <xdr:spPr>
        <a:xfrm>
          <a:off x="22110700" y="125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83416</xdr:rowOff>
    </xdr:from>
    <xdr:ext cx="599010" cy="259045"/>
    <xdr:sp macro="" textlink="">
      <xdr:nvSpPr>
        <xdr:cNvPr id="865" name="繰出金該当値テキスト"/>
        <xdr:cNvSpPr txBox="1"/>
      </xdr:nvSpPr>
      <xdr:spPr>
        <a:xfrm>
          <a:off x="22212300" y="124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106930</xdr:rowOff>
    </xdr:from>
    <xdr:to>
      <xdr:col>112</xdr:col>
      <xdr:colOff>38100</xdr:colOff>
      <xdr:row>72</xdr:row>
      <xdr:rowOff>37080</xdr:rowOff>
    </xdr:to>
    <xdr:sp macro="" textlink="">
      <xdr:nvSpPr>
        <xdr:cNvPr id="866" name="楕円 865"/>
        <xdr:cNvSpPr/>
      </xdr:nvSpPr>
      <xdr:spPr>
        <a:xfrm>
          <a:off x="21272500" y="12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53607</xdr:rowOff>
    </xdr:from>
    <xdr:ext cx="599010" cy="259045"/>
    <xdr:sp macro="" textlink="">
      <xdr:nvSpPr>
        <xdr:cNvPr id="867" name="テキスト ボックス 866"/>
        <xdr:cNvSpPr txBox="1"/>
      </xdr:nvSpPr>
      <xdr:spPr>
        <a:xfrm>
          <a:off x="21023795" y="120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19888</xdr:rowOff>
    </xdr:from>
    <xdr:to>
      <xdr:col>107</xdr:col>
      <xdr:colOff>101600</xdr:colOff>
      <xdr:row>72</xdr:row>
      <xdr:rowOff>121488</xdr:rowOff>
    </xdr:to>
    <xdr:sp macro="" textlink="">
      <xdr:nvSpPr>
        <xdr:cNvPr id="868" name="楕円 867"/>
        <xdr:cNvSpPr/>
      </xdr:nvSpPr>
      <xdr:spPr>
        <a:xfrm>
          <a:off x="20383500" y="123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138015</xdr:rowOff>
    </xdr:from>
    <xdr:ext cx="599010" cy="259045"/>
    <xdr:sp macro="" textlink="">
      <xdr:nvSpPr>
        <xdr:cNvPr id="869" name="テキスト ボックス 868"/>
        <xdr:cNvSpPr txBox="1"/>
      </xdr:nvSpPr>
      <xdr:spPr>
        <a:xfrm>
          <a:off x="20134795" y="1213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122557</xdr:rowOff>
    </xdr:from>
    <xdr:to>
      <xdr:col>102</xdr:col>
      <xdr:colOff>165100</xdr:colOff>
      <xdr:row>71</xdr:row>
      <xdr:rowOff>52707</xdr:rowOff>
    </xdr:to>
    <xdr:sp macro="" textlink="">
      <xdr:nvSpPr>
        <xdr:cNvPr id="870" name="楕円 869"/>
        <xdr:cNvSpPr/>
      </xdr:nvSpPr>
      <xdr:spPr>
        <a:xfrm>
          <a:off x="19494500" y="121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69234</xdr:rowOff>
    </xdr:from>
    <xdr:ext cx="599010" cy="259045"/>
    <xdr:sp macro="" textlink="">
      <xdr:nvSpPr>
        <xdr:cNvPr id="871" name="テキスト ボックス 870"/>
        <xdr:cNvSpPr txBox="1"/>
      </xdr:nvSpPr>
      <xdr:spPr>
        <a:xfrm>
          <a:off x="19245795" y="118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11604</xdr:rowOff>
    </xdr:from>
    <xdr:to>
      <xdr:col>98</xdr:col>
      <xdr:colOff>38100</xdr:colOff>
      <xdr:row>76</xdr:row>
      <xdr:rowOff>113204</xdr:rowOff>
    </xdr:to>
    <xdr:sp macro="" textlink="">
      <xdr:nvSpPr>
        <xdr:cNvPr id="872" name="楕円 871"/>
        <xdr:cNvSpPr/>
      </xdr:nvSpPr>
      <xdr:spPr>
        <a:xfrm>
          <a:off x="18605500" y="13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129730</xdr:rowOff>
    </xdr:from>
    <xdr:ext cx="599010" cy="259045"/>
    <xdr:sp macro="" textlink="">
      <xdr:nvSpPr>
        <xdr:cNvPr id="873" name="テキスト ボックス 872"/>
        <xdr:cNvSpPr txBox="1"/>
      </xdr:nvSpPr>
      <xdr:spPr>
        <a:xfrm>
          <a:off x="18356795" y="1281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整備により、維持補修費、建設事業費は、昨年度より増額。物件費ではシステム改修費などで減額となった。積立金の額が大幅に増となっているが、来年度以降、村営住宅やヘリポート待合所建設など大型事業が控えており、積立金の取り崩しが必要となる見込み。</a:t>
          </a: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
165
5.96
1,200,869
1,137,520
40,020
255,449
90,086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82398</xdr:rowOff>
    </xdr:from>
    <xdr:to>
      <xdr:col>24</xdr:col>
      <xdr:colOff>62865</xdr:colOff>
      <xdr:row>38</xdr:row>
      <xdr:rowOff>90005</xdr:rowOff>
    </xdr:to>
    <xdr:cxnSp macro="">
      <xdr:nvCxnSpPr>
        <xdr:cNvPr id="55" name="直線コネクタ 54"/>
        <xdr:cNvCxnSpPr/>
      </xdr:nvCxnSpPr>
      <xdr:spPr>
        <a:xfrm flipV="1">
          <a:off x="4633595" y="5397348"/>
          <a:ext cx="1270" cy="120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93832</xdr:rowOff>
    </xdr:from>
    <xdr:ext cx="469744" cy="259045"/>
    <xdr:sp macro="" textlink="">
      <xdr:nvSpPr>
        <xdr:cNvPr id="56" name="議会費最小値テキスト"/>
        <xdr:cNvSpPr txBox="1"/>
      </xdr:nvSpPr>
      <xdr:spPr>
        <a:xfrm>
          <a:off x="4686300" y="660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90005</xdr:rowOff>
    </xdr:from>
    <xdr:to>
      <xdr:col>24</xdr:col>
      <xdr:colOff>152400</xdr:colOff>
      <xdr:row>38</xdr:row>
      <xdr:rowOff>90005</xdr:rowOff>
    </xdr:to>
    <xdr:cxnSp macro="">
      <xdr:nvCxnSpPr>
        <xdr:cNvPr id="57" name="直線コネクタ 56"/>
        <xdr:cNvCxnSpPr/>
      </xdr:nvCxnSpPr>
      <xdr:spPr>
        <a:xfrm>
          <a:off x="4546600" y="660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29075</xdr:rowOff>
    </xdr:from>
    <xdr:ext cx="599010" cy="259045"/>
    <xdr:sp macro="" textlink="">
      <xdr:nvSpPr>
        <xdr:cNvPr id="58" name="議会費最大値テキスト"/>
        <xdr:cNvSpPr txBox="1"/>
      </xdr:nvSpPr>
      <xdr:spPr>
        <a:xfrm>
          <a:off x="4686300" y="517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82398</xdr:rowOff>
    </xdr:from>
    <xdr:to>
      <xdr:col>24</xdr:col>
      <xdr:colOff>152400</xdr:colOff>
      <xdr:row>31</xdr:row>
      <xdr:rowOff>82398</xdr:rowOff>
    </xdr:to>
    <xdr:cxnSp macro="">
      <xdr:nvCxnSpPr>
        <xdr:cNvPr id="59" name="直線コネクタ 58"/>
        <xdr:cNvCxnSpPr/>
      </xdr:nvCxnSpPr>
      <xdr:spPr>
        <a:xfrm>
          <a:off x="4546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xdr:rowOff>
    </xdr:from>
    <xdr:to>
      <xdr:col>24</xdr:col>
      <xdr:colOff>63500</xdr:colOff>
      <xdr:row>31</xdr:row>
      <xdr:rowOff>82398</xdr:rowOff>
    </xdr:to>
    <xdr:cxnSp macro="">
      <xdr:nvCxnSpPr>
        <xdr:cNvPr id="60" name="直線コネクタ 59"/>
        <xdr:cNvCxnSpPr/>
      </xdr:nvCxnSpPr>
      <xdr:spPr>
        <a:xfrm>
          <a:off x="3797300" y="5330520"/>
          <a:ext cx="8382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70807</xdr:rowOff>
    </xdr:from>
    <xdr:ext cx="534377" cy="259045"/>
    <xdr:sp macro="" textlink="">
      <xdr:nvSpPr>
        <xdr:cNvPr id="61" name="議会費平均値テキスト"/>
        <xdr:cNvSpPr txBox="1"/>
      </xdr:nvSpPr>
      <xdr:spPr>
        <a:xfrm>
          <a:off x="4686300" y="6414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92380</xdr:rowOff>
    </xdr:from>
    <xdr:to>
      <xdr:col>24</xdr:col>
      <xdr:colOff>114300</xdr:colOff>
      <xdr:row>38</xdr:row>
      <xdr:rowOff>22530</xdr:rowOff>
    </xdr:to>
    <xdr:sp macro="" textlink="">
      <xdr:nvSpPr>
        <xdr:cNvPr id="62" name="フローチャート: 判断 61"/>
        <xdr:cNvSpPr/>
      </xdr:nvSpPr>
      <xdr:spPr>
        <a:xfrm>
          <a:off x="4584700" y="64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98247</xdr:rowOff>
    </xdr:from>
    <xdr:to>
      <xdr:col>19</xdr:col>
      <xdr:colOff>177800</xdr:colOff>
      <xdr:row>31</xdr:row>
      <xdr:rowOff>15570</xdr:rowOff>
    </xdr:to>
    <xdr:cxnSp macro="">
      <xdr:nvCxnSpPr>
        <xdr:cNvPr id="63" name="直線コネクタ 62"/>
        <xdr:cNvCxnSpPr/>
      </xdr:nvCxnSpPr>
      <xdr:spPr>
        <a:xfrm>
          <a:off x="2908300" y="5241747"/>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82461</xdr:rowOff>
    </xdr:from>
    <xdr:to>
      <xdr:col>20</xdr:col>
      <xdr:colOff>38100</xdr:colOff>
      <xdr:row>38</xdr:row>
      <xdr:rowOff>12612</xdr:rowOff>
    </xdr:to>
    <xdr:sp macro="" textlink="">
      <xdr:nvSpPr>
        <xdr:cNvPr id="64" name="フローチャート: 判断 63"/>
        <xdr:cNvSpPr/>
      </xdr:nvSpPr>
      <xdr:spPr>
        <a:xfrm>
          <a:off x="37465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3738</xdr:rowOff>
    </xdr:from>
    <xdr:ext cx="534377" cy="259045"/>
    <xdr:sp macro="" textlink="">
      <xdr:nvSpPr>
        <xdr:cNvPr id="65" name="テキスト ボックス 64"/>
        <xdr:cNvSpPr txBox="1"/>
      </xdr:nvSpPr>
      <xdr:spPr>
        <a:xfrm>
          <a:off x="3530111" y="65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98247</xdr:rowOff>
    </xdr:from>
    <xdr:to>
      <xdr:col>15</xdr:col>
      <xdr:colOff>50800</xdr:colOff>
      <xdr:row>30</xdr:row>
      <xdr:rowOff>155003</xdr:rowOff>
    </xdr:to>
    <xdr:cxnSp macro="">
      <xdr:nvCxnSpPr>
        <xdr:cNvPr id="66" name="直線コネクタ 65"/>
        <xdr:cNvCxnSpPr/>
      </xdr:nvCxnSpPr>
      <xdr:spPr>
        <a:xfrm flipV="1">
          <a:off x="2019300" y="5241747"/>
          <a:ext cx="8890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87185</xdr:rowOff>
    </xdr:from>
    <xdr:to>
      <xdr:col>15</xdr:col>
      <xdr:colOff>101600</xdr:colOff>
      <xdr:row>38</xdr:row>
      <xdr:rowOff>17335</xdr:rowOff>
    </xdr:to>
    <xdr:sp macro="" textlink="">
      <xdr:nvSpPr>
        <xdr:cNvPr id="67" name="フローチャート: 判断 66"/>
        <xdr:cNvSpPr/>
      </xdr:nvSpPr>
      <xdr:spPr>
        <a:xfrm>
          <a:off x="2857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8462</xdr:rowOff>
    </xdr:from>
    <xdr:ext cx="534377" cy="259045"/>
    <xdr:sp macro="" textlink="">
      <xdr:nvSpPr>
        <xdr:cNvPr id="68" name="テキスト ボックス 67"/>
        <xdr:cNvSpPr txBox="1"/>
      </xdr:nvSpPr>
      <xdr:spPr>
        <a:xfrm>
          <a:off x="2641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42469</xdr:rowOff>
    </xdr:from>
    <xdr:to>
      <xdr:col>10</xdr:col>
      <xdr:colOff>114300</xdr:colOff>
      <xdr:row>30</xdr:row>
      <xdr:rowOff>155003</xdr:rowOff>
    </xdr:to>
    <xdr:cxnSp macro="">
      <xdr:nvCxnSpPr>
        <xdr:cNvPr id="69" name="直線コネクタ 68"/>
        <xdr:cNvCxnSpPr/>
      </xdr:nvCxnSpPr>
      <xdr:spPr>
        <a:xfrm>
          <a:off x="1130300" y="5185969"/>
          <a:ext cx="889000" cy="1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79489</xdr:rowOff>
    </xdr:from>
    <xdr:to>
      <xdr:col>10</xdr:col>
      <xdr:colOff>165100</xdr:colOff>
      <xdr:row>38</xdr:row>
      <xdr:rowOff>9640</xdr:rowOff>
    </xdr:to>
    <xdr:sp macro="" textlink="">
      <xdr:nvSpPr>
        <xdr:cNvPr id="70" name="フローチャート: 判断 69"/>
        <xdr:cNvSpPr/>
      </xdr:nvSpPr>
      <xdr:spPr>
        <a:xfrm>
          <a:off x="1968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766</xdr:rowOff>
    </xdr:from>
    <xdr:ext cx="534377" cy="259045"/>
    <xdr:sp macro="" textlink="">
      <xdr:nvSpPr>
        <xdr:cNvPr id="71" name="テキスト ボックス 70"/>
        <xdr:cNvSpPr txBox="1"/>
      </xdr:nvSpPr>
      <xdr:spPr>
        <a:xfrm>
          <a:off x="1752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75806</xdr:rowOff>
    </xdr:from>
    <xdr:to>
      <xdr:col>6</xdr:col>
      <xdr:colOff>38100</xdr:colOff>
      <xdr:row>38</xdr:row>
      <xdr:rowOff>5956</xdr:rowOff>
    </xdr:to>
    <xdr:sp macro="" textlink="">
      <xdr:nvSpPr>
        <xdr:cNvPr id="72" name="フローチャート: 判断 71"/>
        <xdr:cNvSpPr/>
      </xdr:nvSpPr>
      <xdr:spPr>
        <a:xfrm>
          <a:off x="1079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168533</xdr:rowOff>
    </xdr:from>
    <xdr:ext cx="534377" cy="259045"/>
    <xdr:sp macro="" textlink="">
      <xdr:nvSpPr>
        <xdr:cNvPr id="73" name="テキスト ボックス 72"/>
        <xdr:cNvSpPr txBox="1"/>
      </xdr:nvSpPr>
      <xdr:spPr>
        <a:xfrm>
          <a:off x="863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31598</xdr:rowOff>
    </xdr:from>
    <xdr:to>
      <xdr:col>24</xdr:col>
      <xdr:colOff>114300</xdr:colOff>
      <xdr:row>31</xdr:row>
      <xdr:rowOff>133198</xdr:rowOff>
    </xdr:to>
    <xdr:sp macro="" textlink="">
      <xdr:nvSpPr>
        <xdr:cNvPr id="79" name="楕円 78"/>
        <xdr:cNvSpPr/>
      </xdr:nvSpPr>
      <xdr:spPr>
        <a:xfrm>
          <a:off x="4584700" y="5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156075</xdr:rowOff>
    </xdr:from>
    <xdr:ext cx="599010" cy="259045"/>
    <xdr:sp macro="" textlink="">
      <xdr:nvSpPr>
        <xdr:cNvPr id="80" name="議会費該当値テキスト"/>
        <xdr:cNvSpPr txBox="1"/>
      </xdr:nvSpPr>
      <xdr:spPr>
        <a:xfrm>
          <a:off x="4686300" y="529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136220</xdr:rowOff>
    </xdr:from>
    <xdr:to>
      <xdr:col>20</xdr:col>
      <xdr:colOff>38100</xdr:colOff>
      <xdr:row>31</xdr:row>
      <xdr:rowOff>66370</xdr:rowOff>
    </xdr:to>
    <xdr:sp macro="" textlink="">
      <xdr:nvSpPr>
        <xdr:cNvPr id="81" name="楕円 80"/>
        <xdr:cNvSpPr/>
      </xdr:nvSpPr>
      <xdr:spPr>
        <a:xfrm>
          <a:off x="3746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82897</xdr:rowOff>
    </xdr:from>
    <xdr:ext cx="599010" cy="259045"/>
    <xdr:sp macro="" textlink="">
      <xdr:nvSpPr>
        <xdr:cNvPr id="82" name="テキスト ボックス 81"/>
        <xdr:cNvSpPr txBox="1"/>
      </xdr:nvSpPr>
      <xdr:spPr>
        <a:xfrm>
          <a:off x="3497795" y="50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47447</xdr:rowOff>
    </xdr:from>
    <xdr:to>
      <xdr:col>15</xdr:col>
      <xdr:colOff>101600</xdr:colOff>
      <xdr:row>30</xdr:row>
      <xdr:rowOff>149047</xdr:rowOff>
    </xdr:to>
    <xdr:sp macro="" textlink="">
      <xdr:nvSpPr>
        <xdr:cNvPr id="83" name="楕円 82"/>
        <xdr:cNvSpPr/>
      </xdr:nvSpPr>
      <xdr:spPr>
        <a:xfrm>
          <a:off x="2857500" y="51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165574</xdr:rowOff>
    </xdr:from>
    <xdr:ext cx="599010" cy="259045"/>
    <xdr:sp macro="" textlink="">
      <xdr:nvSpPr>
        <xdr:cNvPr id="84" name="テキスト ボックス 83"/>
        <xdr:cNvSpPr txBox="1"/>
      </xdr:nvSpPr>
      <xdr:spPr>
        <a:xfrm>
          <a:off x="2608795" y="49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104203</xdr:rowOff>
    </xdr:from>
    <xdr:to>
      <xdr:col>10</xdr:col>
      <xdr:colOff>165100</xdr:colOff>
      <xdr:row>31</xdr:row>
      <xdr:rowOff>34353</xdr:rowOff>
    </xdr:to>
    <xdr:sp macro="" textlink="">
      <xdr:nvSpPr>
        <xdr:cNvPr id="85" name="楕円 84"/>
        <xdr:cNvSpPr/>
      </xdr:nvSpPr>
      <xdr:spPr>
        <a:xfrm>
          <a:off x="1968500" y="52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50880</xdr:rowOff>
    </xdr:from>
    <xdr:ext cx="599010" cy="259045"/>
    <xdr:sp macro="" textlink="">
      <xdr:nvSpPr>
        <xdr:cNvPr id="86" name="テキスト ボックス 85"/>
        <xdr:cNvSpPr txBox="1"/>
      </xdr:nvSpPr>
      <xdr:spPr>
        <a:xfrm>
          <a:off x="1719795" y="50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163119</xdr:rowOff>
    </xdr:from>
    <xdr:to>
      <xdr:col>6</xdr:col>
      <xdr:colOff>38100</xdr:colOff>
      <xdr:row>30</xdr:row>
      <xdr:rowOff>93269</xdr:rowOff>
    </xdr:to>
    <xdr:sp macro="" textlink="">
      <xdr:nvSpPr>
        <xdr:cNvPr id="87" name="楕円 86"/>
        <xdr:cNvSpPr/>
      </xdr:nvSpPr>
      <xdr:spPr>
        <a:xfrm>
          <a:off x="1079500" y="5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109796</xdr:rowOff>
    </xdr:from>
    <xdr:ext cx="599010" cy="259045"/>
    <xdr:sp macro="" textlink="">
      <xdr:nvSpPr>
        <xdr:cNvPr id="88" name="テキスト ボックス 87"/>
        <xdr:cNvSpPr txBox="1"/>
      </xdr:nvSpPr>
      <xdr:spPr>
        <a:xfrm>
          <a:off x="830795" y="491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2" name="直線コネクタ 111"/>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3"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4" name="直線コネクタ 113"/>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5"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6" name="直線コネクタ 115"/>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40346</xdr:rowOff>
    </xdr:from>
    <xdr:to>
      <xdr:col>24</xdr:col>
      <xdr:colOff>63500</xdr:colOff>
      <xdr:row>52</xdr:row>
      <xdr:rowOff>88598</xdr:rowOff>
    </xdr:to>
    <xdr:cxnSp macro="">
      <xdr:nvCxnSpPr>
        <xdr:cNvPr id="117" name="直線コネクタ 116"/>
        <xdr:cNvCxnSpPr/>
      </xdr:nvCxnSpPr>
      <xdr:spPr>
        <a:xfrm flipV="1">
          <a:off x="3797300" y="8612846"/>
          <a:ext cx="838200" cy="39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18"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19" name="フローチャート: 判断 118"/>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88598</xdr:rowOff>
    </xdr:from>
    <xdr:to>
      <xdr:col>19</xdr:col>
      <xdr:colOff>177800</xdr:colOff>
      <xdr:row>54</xdr:row>
      <xdr:rowOff>75792</xdr:rowOff>
    </xdr:to>
    <xdr:cxnSp macro="">
      <xdr:nvCxnSpPr>
        <xdr:cNvPr id="120" name="直線コネクタ 119"/>
        <xdr:cNvCxnSpPr/>
      </xdr:nvCxnSpPr>
      <xdr:spPr>
        <a:xfrm flipV="1">
          <a:off x="2908300" y="9003998"/>
          <a:ext cx="889000" cy="3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1" name="フローチャート: 判断 120"/>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2" name="テキスト ボックス 121"/>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75792</xdr:rowOff>
    </xdr:from>
    <xdr:to>
      <xdr:col>15</xdr:col>
      <xdr:colOff>50800</xdr:colOff>
      <xdr:row>54</xdr:row>
      <xdr:rowOff>87521</xdr:rowOff>
    </xdr:to>
    <xdr:cxnSp macro="">
      <xdr:nvCxnSpPr>
        <xdr:cNvPr id="123" name="直線コネクタ 122"/>
        <xdr:cNvCxnSpPr/>
      </xdr:nvCxnSpPr>
      <xdr:spPr>
        <a:xfrm flipV="1">
          <a:off x="2019300" y="9334092"/>
          <a:ext cx="889000" cy="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4" name="フローチャート: 判断 123"/>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5" name="テキスト ボックス 124"/>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6469</xdr:rowOff>
    </xdr:from>
    <xdr:to>
      <xdr:col>10</xdr:col>
      <xdr:colOff>114300</xdr:colOff>
      <xdr:row>54</xdr:row>
      <xdr:rowOff>87521</xdr:rowOff>
    </xdr:to>
    <xdr:cxnSp macro="">
      <xdr:nvCxnSpPr>
        <xdr:cNvPr id="126" name="直線コネクタ 125"/>
        <xdr:cNvCxnSpPr/>
      </xdr:nvCxnSpPr>
      <xdr:spPr>
        <a:xfrm>
          <a:off x="1130300" y="8578969"/>
          <a:ext cx="889000" cy="7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7" name="フローチャート: 判断 126"/>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28" name="テキスト ボックス 127"/>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29" name="フローチャート: 判断 128"/>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0" name="テキスト ボックス 129"/>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160996</xdr:rowOff>
    </xdr:from>
    <xdr:to>
      <xdr:col>24</xdr:col>
      <xdr:colOff>114300</xdr:colOff>
      <xdr:row>50</xdr:row>
      <xdr:rowOff>91146</xdr:rowOff>
    </xdr:to>
    <xdr:sp macro="" textlink="">
      <xdr:nvSpPr>
        <xdr:cNvPr id="136" name="楕円 135"/>
        <xdr:cNvSpPr/>
      </xdr:nvSpPr>
      <xdr:spPr>
        <a:xfrm>
          <a:off x="4584700" y="85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114023</xdr:rowOff>
    </xdr:from>
    <xdr:ext cx="690189" cy="259045"/>
    <xdr:sp macro="" textlink="">
      <xdr:nvSpPr>
        <xdr:cNvPr id="137" name="総務費該当値テキスト"/>
        <xdr:cNvSpPr txBox="1"/>
      </xdr:nvSpPr>
      <xdr:spPr>
        <a:xfrm>
          <a:off x="4686300" y="8515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37798</xdr:rowOff>
    </xdr:from>
    <xdr:to>
      <xdr:col>20</xdr:col>
      <xdr:colOff>38100</xdr:colOff>
      <xdr:row>52</xdr:row>
      <xdr:rowOff>139398</xdr:rowOff>
    </xdr:to>
    <xdr:sp macro="" textlink="">
      <xdr:nvSpPr>
        <xdr:cNvPr id="138" name="楕円 137"/>
        <xdr:cNvSpPr/>
      </xdr:nvSpPr>
      <xdr:spPr>
        <a:xfrm>
          <a:off x="3746500" y="89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155925</xdr:rowOff>
    </xdr:from>
    <xdr:ext cx="690189" cy="259045"/>
    <xdr:sp macro="" textlink="">
      <xdr:nvSpPr>
        <xdr:cNvPr id="139" name="テキスト ボックス 138"/>
        <xdr:cNvSpPr txBox="1"/>
      </xdr:nvSpPr>
      <xdr:spPr>
        <a:xfrm>
          <a:off x="3452205" y="87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24992</xdr:rowOff>
    </xdr:from>
    <xdr:to>
      <xdr:col>15</xdr:col>
      <xdr:colOff>101600</xdr:colOff>
      <xdr:row>54</xdr:row>
      <xdr:rowOff>126592</xdr:rowOff>
    </xdr:to>
    <xdr:sp macro="" textlink="">
      <xdr:nvSpPr>
        <xdr:cNvPr id="140" name="楕円 139"/>
        <xdr:cNvSpPr/>
      </xdr:nvSpPr>
      <xdr:spPr>
        <a:xfrm>
          <a:off x="2857500" y="92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143119</xdr:rowOff>
    </xdr:from>
    <xdr:ext cx="690189" cy="259045"/>
    <xdr:sp macro="" textlink="">
      <xdr:nvSpPr>
        <xdr:cNvPr id="141" name="テキスト ボックス 140"/>
        <xdr:cNvSpPr txBox="1"/>
      </xdr:nvSpPr>
      <xdr:spPr>
        <a:xfrm>
          <a:off x="2563205" y="905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36721</xdr:rowOff>
    </xdr:from>
    <xdr:to>
      <xdr:col>10</xdr:col>
      <xdr:colOff>165100</xdr:colOff>
      <xdr:row>54</xdr:row>
      <xdr:rowOff>138321</xdr:rowOff>
    </xdr:to>
    <xdr:sp macro="" textlink="">
      <xdr:nvSpPr>
        <xdr:cNvPr id="142" name="楕円 141"/>
        <xdr:cNvSpPr/>
      </xdr:nvSpPr>
      <xdr:spPr>
        <a:xfrm>
          <a:off x="1968500" y="92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154848</xdr:rowOff>
    </xdr:from>
    <xdr:ext cx="690189" cy="259045"/>
    <xdr:sp macro="" textlink="">
      <xdr:nvSpPr>
        <xdr:cNvPr id="143" name="テキスト ボックス 142"/>
        <xdr:cNvSpPr txBox="1"/>
      </xdr:nvSpPr>
      <xdr:spPr>
        <a:xfrm>
          <a:off x="1674205" y="9070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127119</xdr:rowOff>
    </xdr:from>
    <xdr:to>
      <xdr:col>6</xdr:col>
      <xdr:colOff>38100</xdr:colOff>
      <xdr:row>50</xdr:row>
      <xdr:rowOff>57269</xdr:rowOff>
    </xdr:to>
    <xdr:sp macro="" textlink="">
      <xdr:nvSpPr>
        <xdr:cNvPr id="144" name="楕円 143"/>
        <xdr:cNvSpPr/>
      </xdr:nvSpPr>
      <xdr:spPr>
        <a:xfrm>
          <a:off x="1079500" y="85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73796</xdr:rowOff>
    </xdr:from>
    <xdr:ext cx="690189" cy="259045"/>
    <xdr:sp macro="" textlink="">
      <xdr:nvSpPr>
        <xdr:cNvPr id="145" name="テキスト ボックス 144"/>
        <xdr:cNvSpPr txBox="1"/>
      </xdr:nvSpPr>
      <xdr:spPr>
        <a:xfrm>
          <a:off x="785205" y="8303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0" name="直線コネクタ 169"/>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1"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2" name="直線コネクタ 171"/>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3"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4" name="直線コネクタ 173"/>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29164</xdr:rowOff>
    </xdr:from>
    <xdr:to>
      <xdr:col>24</xdr:col>
      <xdr:colOff>63500</xdr:colOff>
      <xdr:row>75</xdr:row>
      <xdr:rowOff>120334</xdr:rowOff>
    </xdr:to>
    <xdr:cxnSp macro="">
      <xdr:nvCxnSpPr>
        <xdr:cNvPr id="175" name="直線コネクタ 174"/>
        <xdr:cNvCxnSpPr/>
      </xdr:nvCxnSpPr>
      <xdr:spPr>
        <a:xfrm flipV="1">
          <a:off x="3797300" y="12887914"/>
          <a:ext cx="838200" cy="9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6"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7" name="フローチャート: 判断 176"/>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43779</xdr:rowOff>
    </xdr:from>
    <xdr:to>
      <xdr:col>19</xdr:col>
      <xdr:colOff>177800</xdr:colOff>
      <xdr:row>75</xdr:row>
      <xdr:rowOff>120334</xdr:rowOff>
    </xdr:to>
    <xdr:cxnSp macro="">
      <xdr:nvCxnSpPr>
        <xdr:cNvPr id="178" name="直線コネクタ 177"/>
        <xdr:cNvCxnSpPr/>
      </xdr:nvCxnSpPr>
      <xdr:spPr>
        <a:xfrm>
          <a:off x="2908300" y="12902529"/>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79" name="フローチャート: 判断 178"/>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0" name="テキスト ボックス 179"/>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129348</xdr:rowOff>
    </xdr:from>
    <xdr:to>
      <xdr:col>15</xdr:col>
      <xdr:colOff>50800</xdr:colOff>
      <xdr:row>75</xdr:row>
      <xdr:rowOff>43779</xdr:rowOff>
    </xdr:to>
    <xdr:cxnSp macro="">
      <xdr:nvCxnSpPr>
        <xdr:cNvPr id="181" name="直線コネクタ 180"/>
        <xdr:cNvCxnSpPr/>
      </xdr:nvCxnSpPr>
      <xdr:spPr>
        <a:xfrm>
          <a:off x="2019300" y="12645198"/>
          <a:ext cx="889000" cy="2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2" name="フローチャート: 判断 181"/>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3" name="テキスト ボックス 182"/>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129348</xdr:rowOff>
    </xdr:from>
    <xdr:to>
      <xdr:col>10</xdr:col>
      <xdr:colOff>114300</xdr:colOff>
      <xdr:row>77</xdr:row>
      <xdr:rowOff>27329</xdr:rowOff>
    </xdr:to>
    <xdr:cxnSp macro="">
      <xdr:nvCxnSpPr>
        <xdr:cNvPr id="184" name="直線コネクタ 183"/>
        <xdr:cNvCxnSpPr/>
      </xdr:nvCxnSpPr>
      <xdr:spPr>
        <a:xfrm flipV="1">
          <a:off x="1130300" y="12645198"/>
          <a:ext cx="889000" cy="5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5" name="フローチャート: 判断 184"/>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6" name="テキスト ボックス 185"/>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7" name="フローチャート: 判断 186"/>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88" name="テキスト ボックス 187"/>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149814</xdr:rowOff>
    </xdr:from>
    <xdr:to>
      <xdr:col>24</xdr:col>
      <xdr:colOff>114300</xdr:colOff>
      <xdr:row>75</xdr:row>
      <xdr:rowOff>79964</xdr:rowOff>
    </xdr:to>
    <xdr:sp macro="" textlink="">
      <xdr:nvSpPr>
        <xdr:cNvPr id="194" name="楕円 193"/>
        <xdr:cNvSpPr/>
      </xdr:nvSpPr>
      <xdr:spPr>
        <a:xfrm>
          <a:off x="4584700" y="128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1241</xdr:rowOff>
    </xdr:from>
    <xdr:ext cx="599010" cy="259045"/>
    <xdr:sp macro="" textlink="">
      <xdr:nvSpPr>
        <xdr:cNvPr id="195" name="民生費該当値テキスト"/>
        <xdr:cNvSpPr txBox="1"/>
      </xdr:nvSpPr>
      <xdr:spPr>
        <a:xfrm>
          <a:off x="4686300" y="1268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69534</xdr:rowOff>
    </xdr:from>
    <xdr:to>
      <xdr:col>20</xdr:col>
      <xdr:colOff>38100</xdr:colOff>
      <xdr:row>75</xdr:row>
      <xdr:rowOff>171134</xdr:rowOff>
    </xdr:to>
    <xdr:sp macro="" textlink="">
      <xdr:nvSpPr>
        <xdr:cNvPr id="196" name="楕円 195"/>
        <xdr:cNvSpPr/>
      </xdr:nvSpPr>
      <xdr:spPr>
        <a:xfrm>
          <a:off x="3746500" y="129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16211</xdr:rowOff>
    </xdr:from>
    <xdr:ext cx="599010" cy="259045"/>
    <xdr:sp macro="" textlink="">
      <xdr:nvSpPr>
        <xdr:cNvPr id="197" name="テキスト ボックス 196"/>
        <xdr:cNvSpPr txBox="1"/>
      </xdr:nvSpPr>
      <xdr:spPr>
        <a:xfrm>
          <a:off x="3497795" y="1270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164429</xdr:rowOff>
    </xdr:from>
    <xdr:to>
      <xdr:col>15</xdr:col>
      <xdr:colOff>101600</xdr:colOff>
      <xdr:row>75</xdr:row>
      <xdr:rowOff>94579</xdr:rowOff>
    </xdr:to>
    <xdr:sp macro="" textlink="">
      <xdr:nvSpPr>
        <xdr:cNvPr id="198" name="楕円 197"/>
        <xdr:cNvSpPr/>
      </xdr:nvSpPr>
      <xdr:spPr>
        <a:xfrm>
          <a:off x="2857500" y="128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111106</xdr:rowOff>
    </xdr:from>
    <xdr:ext cx="599010" cy="259045"/>
    <xdr:sp macro="" textlink="">
      <xdr:nvSpPr>
        <xdr:cNvPr id="199" name="テキスト ボックス 198"/>
        <xdr:cNvSpPr txBox="1"/>
      </xdr:nvSpPr>
      <xdr:spPr>
        <a:xfrm>
          <a:off x="2608795" y="126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78548</xdr:rowOff>
    </xdr:from>
    <xdr:to>
      <xdr:col>10</xdr:col>
      <xdr:colOff>165100</xdr:colOff>
      <xdr:row>74</xdr:row>
      <xdr:rowOff>8698</xdr:rowOff>
    </xdr:to>
    <xdr:sp macro="" textlink="">
      <xdr:nvSpPr>
        <xdr:cNvPr id="200" name="楕円 199"/>
        <xdr:cNvSpPr/>
      </xdr:nvSpPr>
      <xdr:spPr>
        <a:xfrm>
          <a:off x="1968500" y="125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25225</xdr:rowOff>
    </xdr:from>
    <xdr:ext cx="599010" cy="259045"/>
    <xdr:sp macro="" textlink="">
      <xdr:nvSpPr>
        <xdr:cNvPr id="201" name="テキスト ボックス 200"/>
        <xdr:cNvSpPr txBox="1"/>
      </xdr:nvSpPr>
      <xdr:spPr>
        <a:xfrm>
          <a:off x="1719795" y="123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147979</xdr:rowOff>
    </xdr:from>
    <xdr:to>
      <xdr:col>6</xdr:col>
      <xdr:colOff>38100</xdr:colOff>
      <xdr:row>77</xdr:row>
      <xdr:rowOff>78129</xdr:rowOff>
    </xdr:to>
    <xdr:sp macro="" textlink="">
      <xdr:nvSpPr>
        <xdr:cNvPr id="202" name="楕円 201"/>
        <xdr:cNvSpPr/>
      </xdr:nvSpPr>
      <xdr:spPr>
        <a:xfrm>
          <a:off x="1079500" y="131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69256</xdr:rowOff>
    </xdr:from>
    <xdr:ext cx="599010" cy="259045"/>
    <xdr:sp macro="" textlink="">
      <xdr:nvSpPr>
        <xdr:cNvPr id="203" name="テキスト ボックス 202"/>
        <xdr:cNvSpPr txBox="1"/>
      </xdr:nvSpPr>
      <xdr:spPr>
        <a:xfrm>
          <a:off x="830795" y="1327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7" name="直線コネクタ 226"/>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28"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29" name="直線コネクタ 228"/>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0"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1" name="直線コネクタ 230"/>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34733</xdr:rowOff>
    </xdr:from>
    <xdr:to>
      <xdr:col>24</xdr:col>
      <xdr:colOff>63500</xdr:colOff>
      <xdr:row>92</xdr:row>
      <xdr:rowOff>163461</xdr:rowOff>
    </xdr:to>
    <xdr:cxnSp macro="">
      <xdr:nvCxnSpPr>
        <xdr:cNvPr id="232" name="直線コネクタ 231"/>
        <xdr:cNvCxnSpPr/>
      </xdr:nvCxnSpPr>
      <xdr:spPr>
        <a:xfrm>
          <a:off x="3797300" y="15808133"/>
          <a:ext cx="838200" cy="1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3"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4" name="フローチャート: 判断 233"/>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34733</xdr:rowOff>
    </xdr:from>
    <xdr:to>
      <xdr:col>19</xdr:col>
      <xdr:colOff>177800</xdr:colOff>
      <xdr:row>93</xdr:row>
      <xdr:rowOff>21913</xdr:rowOff>
    </xdr:to>
    <xdr:cxnSp macro="">
      <xdr:nvCxnSpPr>
        <xdr:cNvPr id="235" name="直線コネクタ 234"/>
        <xdr:cNvCxnSpPr/>
      </xdr:nvCxnSpPr>
      <xdr:spPr>
        <a:xfrm flipV="1">
          <a:off x="2908300" y="15808133"/>
          <a:ext cx="889000" cy="15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6" name="フローチャート: 判断 235"/>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7" name="テキスト ボックス 236"/>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84479</xdr:rowOff>
    </xdr:from>
    <xdr:to>
      <xdr:col>15</xdr:col>
      <xdr:colOff>50800</xdr:colOff>
      <xdr:row>93</xdr:row>
      <xdr:rowOff>21913</xdr:rowOff>
    </xdr:to>
    <xdr:cxnSp macro="">
      <xdr:nvCxnSpPr>
        <xdr:cNvPr id="238" name="直線コネクタ 237"/>
        <xdr:cNvCxnSpPr/>
      </xdr:nvCxnSpPr>
      <xdr:spPr>
        <a:xfrm>
          <a:off x="2019300" y="15857879"/>
          <a:ext cx="889000" cy="10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39" name="フローチャート: 判断 238"/>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0" name="テキスト ボックス 239"/>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84479</xdr:rowOff>
    </xdr:from>
    <xdr:to>
      <xdr:col>10</xdr:col>
      <xdr:colOff>114300</xdr:colOff>
      <xdr:row>95</xdr:row>
      <xdr:rowOff>164630</xdr:rowOff>
    </xdr:to>
    <xdr:cxnSp macro="">
      <xdr:nvCxnSpPr>
        <xdr:cNvPr id="241" name="直線コネクタ 240"/>
        <xdr:cNvCxnSpPr/>
      </xdr:nvCxnSpPr>
      <xdr:spPr>
        <a:xfrm flipV="1">
          <a:off x="1130300" y="15857879"/>
          <a:ext cx="889000" cy="5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2" name="フローチャート: 判断 241"/>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3" name="テキスト ボックス 242"/>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4" name="フローチャート: 判断 243"/>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5" name="テキスト ボックス 244"/>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112661</xdr:rowOff>
    </xdr:from>
    <xdr:to>
      <xdr:col>24</xdr:col>
      <xdr:colOff>114300</xdr:colOff>
      <xdr:row>93</xdr:row>
      <xdr:rowOff>42811</xdr:rowOff>
    </xdr:to>
    <xdr:sp macro="" textlink="">
      <xdr:nvSpPr>
        <xdr:cNvPr id="251" name="楕円 250"/>
        <xdr:cNvSpPr/>
      </xdr:nvSpPr>
      <xdr:spPr>
        <a:xfrm>
          <a:off x="4584700" y="158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135538</xdr:rowOff>
    </xdr:from>
    <xdr:ext cx="599010" cy="259045"/>
    <xdr:sp macro="" textlink="">
      <xdr:nvSpPr>
        <xdr:cNvPr id="252" name="衛生費該当値テキスト"/>
        <xdr:cNvSpPr txBox="1"/>
      </xdr:nvSpPr>
      <xdr:spPr>
        <a:xfrm>
          <a:off x="4686300" y="1573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155383</xdr:rowOff>
    </xdr:from>
    <xdr:to>
      <xdr:col>20</xdr:col>
      <xdr:colOff>38100</xdr:colOff>
      <xdr:row>92</xdr:row>
      <xdr:rowOff>85533</xdr:rowOff>
    </xdr:to>
    <xdr:sp macro="" textlink="">
      <xdr:nvSpPr>
        <xdr:cNvPr id="253" name="楕円 252"/>
        <xdr:cNvSpPr/>
      </xdr:nvSpPr>
      <xdr:spPr>
        <a:xfrm>
          <a:off x="3746500" y="157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102060</xdr:rowOff>
    </xdr:from>
    <xdr:ext cx="599010" cy="259045"/>
    <xdr:sp macro="" textlink="">
      <xdr:nvSpPr>
        <xdr:cNvPr id="254" name="テキスト ボックス 253"/>
        <xdr:cNvSpPr txBox="1"/>
      </xdr:nvSpPr>
      <xdr:spPr>
        <a:xfrm>
          <a:off x="3497795" y="1553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142563</xdr:rowOff>
    </xdr:from>
    <xdr:to>
      <xdr:col>15</xdr:col>
      <xdr:colOff>101600</xdr:colOff>
      <xdr:row>93</xdr:row>
      <xdr:rowOff>72713</xdr:rowOff>
    </xdr:to>
    <xdr:sp macro="" textlink="">
      <xdr:nvSpPr>
        <xdr:cNvPr id="255" name="楕円 254"/>
        <xdr:cNvSpPr/>
      </xdr:nvSpPr>
      <xdr:spPr>
        <a:xfrm>
          <a:off x="2857500" y="159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89240</xdr:rowOff>
    </xdr:from>
    <xdr:ext cx="599010" cy="259045"/>
    <xdr:sp macro="" textlink="">
      <xdr:nvSpPr>
        <xdr:cNvPr id="256" name="テキスト ボックス 255"/>
        <xdr:cNvSpPr txBox="1"/>
      </xdr:nvSpPr>
      <xdr:spPr>
        <a:xfrm>
          <a:off x="2608795" y="1569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33679</xdr:rowOff>
    </xdr:from>
    <xdr:to>
      <xdr:col>10</xdr:col>
      <xdr:colOff>165100</xdr:colOff>
      <xdr:row>92</xdr:row>
      <xdr:rowOff>135279</xdr:rowOff>
    </xdr:to>
    <xdr:sp macro="" textlink="">
      <xdr:nvSpPr>
        <xdr:cNvPr id="257" name="楕円 256"/>
        <xdr:cNvSpPr/>
      </xdr:nvSpPr>
      <xdr:spPr>
        <a:xfrm>
          <a:off x="1968500" y="158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151806</xdr:rowOff>
    </xdr:from>
    <xdr:ext cx="599010" cy="259045"/>
    <xdr:sp macro="" textlink="">
      <xdr:nvSpPr>
        <xdr:cNvPr id="258" name="テキスト ボックス 257"/>
        <xdr:cNvSpPr txBox="1"/>
      </xdr:nvSpPr>
      <xdr:spPr>
        <a:xfrm>
          <a:off x="1719795" y="155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113830</xdr:rowOff>
    </xdr:from>
    <xdr:to>
      <xdr:col>6</xdr:col>
      <xdr:colOff>38100</xdr:colOff>
      <xdr:row>96</xdr:row>
      <xdr:rowOff>43980</xdr:rowOff>
    </xdr:to>
    <xdr:sp macro="" textlink="">
      <xdr:nvSpPr>
        <xdr:cNvPr id="259" name="楕円 258"/>
        <xdr:cNvSpPr/>
      </xdr:nvSpPr>
      <xdr:spPr>
        <a:xfrm>
          <a:off x="1079500" y="16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60507</xdr:rowOff>
    </xdr:from>
    <xdr:ext cx="599010" cy="259045"/>
    <xdr:sp macro="" textlink="">
      <xdr:nvSpPr>
        <xdr:cNvPr id="260" name="テキスト ボックス 259"/>
        <xdr:cNvSpPr txBox="1"/>
      </xdr:nvSpPr>
      <xdr:spPr>
        <a:xfrm>
          <a:off x="830795" y="161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4" name="直線コネクタ 283"/>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5"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7"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88" name="直線コネクタ 287"/>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0"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1" name="フローチャート: 判断 290"/>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3" name="フローチャート: 判断 292"/>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4" name="テキスト ボックス 293"/>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6" name="フローチャート: 判断 295"/>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7" name="テキスト ボックス 296"/>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299" name="フローチャート: 判断 298"/>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0" name="テキスト ボックス 299"/>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1" name="フローチャート: 判断 300"/>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2" name="テキスト ボックス 301"/>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09"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1" name="直線コネクタ 340"/>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2"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3" name="直線コネクタ 342"/>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4"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5" name="直線コネクタ 344"/>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23003</xdr:rowOff>
    </xdr:from>
    <xdr:to>
      <xdr:col>55</xdr:col>
      <xdr:colOff>0</xdr:colOff>
      <xdr:row>57</xdr:row>
      <xdr:rowOff>87084</xdr:rowOff>
    </xdr:to>
    <xdr:cxnSp macro="">
      <xdr:nvCxnSpPr>
        <xdr:cNvPr id="346" name="直線コネクタ 345"/>
        <xdr:cNvCxnSpPr/>
      </xdr:nvCxnSpPr>
      <xdr:spPr>
        <a:xfrm>
          <a:off x="9639300" y="9795653"/>
          <a:ext cx="838200" cy="6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7"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48" name="フローチャート: 判断 347"/>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103749</xdr:rowOff>
    </xdr:from>
    <xdr:to>
      <xdr:col>50</xdr:col>
      <xdr:colOff>114300</xdr:colOff>
      <xdr:row>57</xdr:row>
      <xdr:rowOff>23003</xdr:rowOff>
    </xdr:to>
    <xdr:cxnSp macro="">
      <xdr:nvCxnSpPr>
        <xdr:cNvPr id="349" name="直線コネクタ 348"/>
        <xdr:cNvCxnSpPr/>
      </xdr:nvCxnSpPr>
      <xdr:spPr>
        <a:xfrm>
          <a:off x="8750300" y="9704949"/>
          <a:ext cx="889000" cy="9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0" name="フローチャート: 判断 349"/>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1" name="テキスト ボックス 350"/>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74272</xdr:rowOff>
    </xdr:from>
    <xdr:to>
      <xdr:col>45</xdr:col>
      <xdr:colOff>177800</xdr:colOff>
      <xdr:row>56</xdr:row>
      <xdr:rowOff>103749</xdr:rowOff>
    </xdr:to>
    <xdr:cxnSp macro="">
      <xdr:nvCxnSpPr>
        <xdr:cNvPr id="352" name="直線コネクタ 351"/>
        <xdr:cNvCxnSpPr/>
      </xdr:nvCxnSpPr>
      <xdr:spPr>
        <a:xfrm>
          <a:off x="7861300" y="9504022"/>
          <a:ext cx="889000" cy="2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3" name="フローチャート: 判断 352"/>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4" name="テキスト ボックス 353"/>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65953</xdr:rowOff>
    </xdr:from>
    <xdr:to>
      <xdr:col>41</xdr:col>
      <xdr:colOff>50800</xdr:colOff>
      <xdr:row>55</xdr:row>
      <xdr:rowOff>74272</xdr:rowOff>
    </xdr:to>
    <xdr:cxnSp macro="">
      <xdr:nvCxnSpPr>
        <xdr:cNvPr id="355" name="直線コネクタ 354"/>
        <xdr:cNvCxnSpPr/>
      </xdr:nvCxnSpPr>
      <xdr:spPr>
        <a:xfrm>
          <a:off x="6972300" y="9152803"/>
          <a:ext cx="889000" cy="3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6" name="フローチャート: 判断 355"/>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7" name="テキスト ボックス 356"/>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58" name="フローチャート: 判断 357"/>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59" name="テキスト ボックス 358"/>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36284</xdr:rowOff>
    </xdr:from>
    <xdr:to>
      <xdr:col>55</xdr:col>
      <xdr:colOff>50800</xdr:colOff>
      <xdr:row>57</xdr:row>
      <xdr:rowOff>137884</xdr:rowOff>
    </xdr:to>
    <xdr:sp macro="" textlink="">
      <xdr:nvSpPr>
        <xdr:cNvPr id="365" name="楕円 364"/>
        <xdr:cNvSpPr/>
      </xdr:nvSpPr>
      <xdr:spPr>
        <a:xfrm>
          <a:off x="104267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59161</xdr:rowOff>
    </xdr:from>
    <xdr:ext cx="599010" cy="259045"/>
    <xdr:sp macro="" textlink="">
      <xdr:nvSpPr>
        <xdr:cNvPr id="366" name="農林水産業費該当値テキスト"/>
        <xdr:cNvSpPr txBox="1"/>
      </xdr:nvSpPr>
      <xdr:spPr>
        <a:xfrm>
          <a:off x="10528300" y="96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143653</xdr:rowOff>
    </xdr:from>
    <xdr:to>
      <xdr:col>50</xdr:col>
      <xdr:colOff>165100</xdr:colOff>
      <xdr:row>57</xdr:row>
      <xdr:rowOff>73803</xdr:rowOff>
    </xdr:to>
    <xdr:sp macro="" textlink="">
      <xdr:nvSpPr>
        <xdr:cNvPr id="367" name="楕円 366"/>
        <xdr:cNvSpPr/>
      </xdr:nvSpPr>
      <xdr:spPr>
        <a:xfrm>
          <a:off x="9588500" y="97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90330</xdr:rowOff>
    </xdr:from>
    <xdr:ext cx="599010" cy="259045"/>
    <xdr:sp macro="" textlink="">
      <xdr:nvSpPr>
        <xdr:cNvPr id="368" name="テキスト ボックス 367"/>
        <xdr:cNvSpPr txBox="1"/>
      </xdr:nvSpPr>
      <xdr:spPr>
        <a:xfrm>
          <a:off x="9339795" y="95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52949</xdr:rowOff>
    </xdr:from>
    <xdr:to>
      <xdr:col>46</xdr:col>
      <xdr:colOff>38100</xdr:colOff>
      <xdr:row>56</xdr:row>
      <xdr:rowOff>154549</xdr:rowOff>
    </xdr:to>
    <xdr:sp macro="" textlink="">
      <xdr:nvSpPr>
        <xdr:cNvPr id="369" name="楕円 368"/>
        <xdr:cNvSpPr/>
      </xdr:nvSpPr>
      <xdr:spPr>
        <a:xfrm>
          <a:off x="8699500" y="9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171076</xdr:rowOff>
    </xdr:from>
    <xdr:ext cx="599010" cy="259045"/>
    <xdr:sp macro="" textlink="">
      <xdr:nvSpPr>
        <xdr:cNvPr id="370" name="テキスト ボックス 369"/>
        <xdr:cNvSpPr txBox="1"/>
      </xdr:nvSpPr>
      <xdr:spPr>
        <a:xfrm>
          <a:off x="8450795" y="942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23472</xdr:rowOff>
    </xdr:from>
    <xdr:to>
      <xdr:col>41</xdr:col>
      <xdr:colOff>101600</xdr:colOff>
      <xdr:row>55</xdr:row>
      <xdr:rowOff>125072</xdr:rowOff>
    </xdr:to>
    <xdr:sp macro="" textlink="">
      <xdr:nvSpPr>
        <xdr:cNvPr id="371" name="楕円 370"/>
        <xdr:cNvSpPr/>
      </xdr:nvSpPr>
      <xdr:spPr>
        <a:xfrm>
          <a:off x="7810500" y="9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141599</xdr:rowOff>
    </xdr:from>
    <xdr:ext cx="599010" cy="259045"/>
    <xdr:sp macro="" textlink="">
      <xdr:nvSpPr>
        <xdr:cNvPr id="372" name="テキスト ボックス 371"/>
        <xdr:cNvSpPr txBox="1"/>
      </xdr:nvSpPr>
      <xdr:spPr>
        <a:xfrm>
          <a:off x="7561795" y="922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15153</xdr:rowOff>
    </xdr:from>
    <xdr:to>
      <xdr:col>36</xdr:col>
      <xdr:colOff>165100</xdr:colOff>
      <xdr:row>53</xdr:row>
      <xdr:rowOff>116753</xdr:rowOff>
    </xdr:to>
    <xdr:sp macro="" textlink="">
      <xdr:nvSpPr>
        <xdr:cNvPr id="373" name="楕円 372"/>
        <xdr:cNvSpPr/>
      </xdr:nvSpPr>
      <xdr:spPr>
        <a:xfrm>
          <a:off x="6921500" y="91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133280</xdr:rowOff>
    </xdr:from>
    <xdr:ext cx="599010" cy="259045"/>
    <xdr:sp macro="" textlink="">
      <xdr:nvSpPr>
        <xdr:cNvPr id="374" name="テキスト ボックス 373"/>
        <xdr:cNvSpPr txBox="1"/>
      </xdr:nvSpPr>
      <xdr:spPr>
        <a:xfrm>
          <a:off x="6672795" y="887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398" name="直線コネクタ 397"/>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399"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0" name="直線コネクタ 399"/>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1"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2" name="直線コネクタ 401"/>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57327</xdr:rowOff>
    </xdr:from>
    <xdr:to>
      <xdr:col>55</xdr:col>
      <xdr:colOff>0</xdr:colOff>
      <xdr:row>78</xdr:row>
      <xdr:rowOff>95862</xdr:rowOff>
    </xdr:to>
    <xdr:cxnSp macro="">
      <xdr:nvCxnSpPr>
        <xdr:cNvPr id="403" name="直線コネクタ 402"/>
        <xdr:cNvCxnSpPr/>
      </xdr:nvCxnSpPr>
      <xdr:spPr>
        <a:xfrm flipV="1">
          <a:off x="9639300" y="13430427"/>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4"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5" name="フローチャート: 判断 404"/>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12756</xdr:rowOff>
    </xdr:from>
    <xdr:to>
      <xdr:col>50</xdr:col>
      <xdr:colOff>114300</xdr:colOff>
      <xdr:row>78</xdr:row>
      <xdr:rowOff>95862</xdr:rowOff>
    </xdr:to>
    <xdr:cxnSp macro="">
      <xdr:nvCxnSpPr>
        <xdr:cNvPr id="406" name="直線コネクタ 405"/>
        <xdr:cNvCxnSpPr/>
      </xdr:nvCxnSpPr>
      <xdr:spPr>
        <a:xfrm>
          <a:off x="8750300" y="13214406"/>
          <a:ext cx="889000" cy="25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7" name="フローチャート: 判断 406"/>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08" name="テキスト ボックス 407"/>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12756</xdr:rowOff>
    </xdr:from>
    <xdr:to>
      <xdr:col>45</xdr:col>
      <xdr:colOff>177800</xdr:colOff>
      <xdr:row>78</xdr:row>
      <xdr:rowOff>118041</xdr:rowOff>
    </xdr:to>
    <xdr:cxnSp macro="">
      <xdr:nvCxnSpPr>
        <xdr:cNvPr id="409" name="直線コネクタ 408"/>
        <xdr:cNvCxnSpPr/>
      </xdr:nvCxnSpPr>
      <xdr:spPr>
        <a:xfrm flipV="1">
          <a:off x="7861300" y="13214406"/>
          <a:ext cx="889000" cy="2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0" name="フローチャート: 判断 409"/>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1" name="テキスト ボックス 410"/>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79558</xdr:rowOff>
    </xdr:from>
    <xdr:to>
      <xdr:col>41</xdr:col>
      <xdr:colOff>50800</xdr:colOff>
      <xdr:row>78</xdr:row>
      <xdr:rowOff>118041</xdr:rowOff>
    </xdr:to>
    <xdr:cxnSp macro="">
      <xdr:nvCxnSpPr>
        <xdr:cNvPr id="412" name="直線コネクタ 411"/>
        <xdr:cNvCxnSpPr/>
      </xdr:nvCxnSpPr>
      <xdr:spPr>
        <a:xfrm>
          <a:off x="6972300" y="13281208"/>
          <a:ext cx="889000" cy="20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3" name="フローチャート: 判断 412"/>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4" name="テキスト ボックス 413"/>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5" name="フローチャート: 判断 414"/>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6" name="テキスト ボックス 415"/>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6527</xdr:rowOff>
    </xdr:from>
    <xdr:to>
      <xdr:col>55</xdr:col>
      <xdr:colOff>50800</xdr:colOff>
      <xdr:row>78</xdr:row>
      <xdr:rowOff>108127</xdr:rowOff>
    </xdr:to>
    <xdr:sp macro="" textlink="">
      <xdr:nvSpPr>
        <xdr:cNvPr id="422" name="楕円 421"/>
        <xdr:cNvSpPr/>
      </xdr:nvSpPr>
      <xdr:spPr>
        <a:xfrm>
          <a:off x="10426700" y="133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29404</xdr:rowOff>
    </xdr:from>
    <xdr:ext cx="599010" cy="259045"/>
    <xdr:sp macro="" textlink="">
      <xdr:nvSpPr>
        <xdr:cNvPr id="423" name="商工費該当値テキスト"/>
        <xdr:cNvSpPr txBox="1"/>
      </xdr:nvSpPr>
      <xdr:spPr>
        <a:xfrm>
          <a:off x="10528300" y="1323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45062</xdr:rowOff>
    </xdr:from>
    <xdr:to>
      <xdr:col>50</xdr:col>
      <xdr:colOff>165100</xdr:colOff>
      <xdr:row>78</xdr:row>
      <xdr:rowOff>146662</xdr:rowOff>
    </xdr:to>
    <xdr:sp macro="" textlink="">
      <xdr:nvSpPr>
        <xdr:cNvPr id="424" name="楕円 423"/>
        <xdr:cNvSpPr/>
      </xdr:nvSpPr>
      <xdr:spPr>
        <a:xfrm>
          <a:off x="9588500" y="134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163189</xdr:rowOff>
    </xdr:from>
    <xdr:ext cx="534377" cy="259045"/>
    <xdr:sp macro="" textlink="">
      <xdr:nvSpPr>
        <xdr:cNvPr id="425" name="テキスト ボックス 424"/>
        <xdr:cNvSpPr txBox="1"/>
      </xdr:nvSpPr>
      <xdr:spPr>
        <a:xfrm>
          <a:off x="9372111" y="1319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133406</xdr:rowOff>
    </xdr:from>
    <xdr:to>
      <xdr:col>46</xdr:col>
      <xdr:colOff>38100</xdr:colOff>
      <xdr:row>77</xdr:row>
      <xdr:rowOff>63556</xdr:rowOff>
    </xdr:to>
    <xdr:sp macro="" textlink="">
      <xdr:nvSpPr>
        <xdr:cNvPr id="426" name="楕円 425"/>
        <xdr:cNvSpPr/>
      </xdr:nvSpPr>
      <xdr:spPr>
        <a:xfrm>
          <a:off x="8699500" y="131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80083</xdr:rowOff>
    </xdr:from>
    <xdr:ext cx="599010" cy="259045"/>
    <xdr:sp macro="" textlink="">
      <xdr:nvSpPr>
        <xdr:cNvPr id="427" name="テキスト ボックス 426"/>
        <xdr:cNvSpPr txBox="1"/>
      </xdr:nvSpPr>
      <xdr:spPr>
        <a:xfrm>
          <a:off x="8450795" y="129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67241</xdr:rowOff>
    </xdr:from>
    <xdr:to>
      <xdr:col>41</xdr:col>
      <xdr:colOff>101600</xdr:colOff>
      <xdr:row>78</xdr:row>
      <xdr:rowOff>168841</xdr:rowOff>
    </xdr:to>
    <xdr:sp macro="" textlink="">
      <xdr:nvSpPr>
        <xdr:cNvPr id="428" name="楕円 427"/>
        <xdr:cNvSpPr/>
      </xdr:nvSpPr>
      <xdr:spPr>
        <a:xfrm>
          <a:off x="7810500" y="134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13918</xdr:rowOff>
    </xdr:from>
    <xdr:ext cx="534377" cy="259045"/>
    <xdr:sp macro="" textlink="">
      <xdr:nvSpPr>
        <xdr:cNvPr id="429" name="テキスト ボックス 428"/>
        <xdr:cNvSpPr txBox="1"/>
      </xdr:nvSpPr>
      <xdr:spPr>
        <a:xfrm>
          <a:off x="7594111" y="132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28758</xdr:rowOff>
    </xdr:from>
    <xdr:to>
      <xdr:col>36</xdr:col>
      <xdr:colOff>165100</xdr:colOff>
      <xdr:row>77</xdr:row>
      <xdr:rowOff>130358</xdr:rowOff>
    </xdr:to>
    <xdr:sp macro="" textlink="">
      <xdr:nvSpPr>
        <xdr:cNvPr id="430" name="楕円 429"/>
        <xdr:cNvSpPr/>
      </xdr:nvSpPr>
      <xdr:spPr>
        <a:xfrm>
          <a:off x="6921500" y="13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146885</xdr:rowOff>
    </xdr:from>
    <xdr:ext cx="599010" cy="259045"/>
    <xdr:sp macro="" textlink="">
      <xdr:nvSpPr>
        <xdr:cNvPr id="431" name="テキスト ボックス 430"/>
        <xdr:cNvSpPr txBox="1"/>
      </xdr:nvSpPr>
      <xdr:spPr>
        <a:xfrm>
          <a:off x="6672795" y="1300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3" name="テキスト ボックス 452"/>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7" name="直線コネクタ 456"/>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58"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59" name="直線コネクタ 458"/>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0"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1" name="直線コネクタ 460"/>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149943</xdr:rowOff>
    </xdr:from>
    <xdr:to>
      <xdr:col>55</xdr:col>
      <xdr:colOff>0</xdr:colOff>
      <xdr:row>92</xdr:row>
      <xdr:rowOff>167624</xdr:rowOff>
    </xdr:to>
    <xdr:cxnSp macro="">
      <xdr:nvCxnSpPr>
        <xdr:cNvPr id="462" name="直線コネクタ 461"/>
        <xdr:cNvCxnSpPr/>
      </xdr:nvCxnSpPr>
      <xdr:spPr>
        <a:xfrm flipV="1">
          <a:off x="9639300" y="15580443"/>
          <a:ext cx="838200" cy="36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3"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4" name="フローチャート: 判断 463"/>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167624</xdr:rowOff>
    </xdr:from>
    <xdr:to>
      <xdr:col>50</xdr:col>
      <xdr:colOff>114300</xdr:colOff>
      <xdr:row>95</xdr:row>
      <xdr:rowOff>70586</xdr:rowOff>
    </xdr:to>
    <xdr:cxnSp macro="">
      <xdr:nvCxnSpPr>
        <xdr:cNvPr id="465" name="直線コネクタ 464"/>
        <xdr:cNvCxnSpPr/>
      </xdr:nvCxnSpPr>
      <xdr:spPr>
        <a:xfrm flipV="1">
          <a:off x="8750300" y="15941024"/>
          <a:ext cx="889000" cy="4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6" name="フローチャート: 判断 465"/>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7" name="テキスト ボックス 466"/>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70586</xdr:rowOff>
    </xdr:from>
    <xdr:to>
      <xdr:col>45</xdr:col>
      <xdr:colOff>177800</xdr:colOff>
      <xdr:row>98</xdr:row>
      <xdr:rowOff>114725</xdr:rowOff>
    </xdr:to>
    <xdr:cxnSp macro="">
      <xdr:nvCxnSpPr>
        <xdr:cNvPr id="468" name="直線コネクタ 467"/>
        <xdr:cNvCxnSpPr/>
      </xdr:nvCxnSpPr>
      <xdr:spPr>
        <a:xfrm flipV="1">
          <a:off x="7861300" y="16358336"/>
          <a:ext cx="889000" cy="5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69" name="フローチャート: 判断 468"/>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0" name="テキスト ボックス 469"/>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52781</xdr:rowOff>
    </xdr:from>
    <xdr:to>
      <xdr:col>41</xdr:col>
      <xdr:colOff>50800</xdr:colOff>
      <xdr:row>98</xdr:row>
      <xdr:rowOff>114725</xdr:rowOff>
    </xdr:to>
    <xdr:cxnSp macro="">
      <xdr:nvCxnSpPr>
        <xdr:cNvPr id="471" name="直線コネクタ 470"/>
        <xdr:cNvCxnSpPr/>
      </xdr:nvCxnSpPr>
      <xdr:spPr>
        <a:xfrm>
          <a:off x="6972300" y="16854881"/>
          <a:ext cx="889000" cy="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2" name="フローチャート: 判断 471"/>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3" name="テキスト ボックス 472"/>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4" name="フローチャート: 判断 473"/>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5" name="テキスト ボックス 474"/>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99143</xdr:rowOff>
    </xdr:from>
    <xdr:to>
      <xdr:col>55</xdr:col>
      <xdr:colOff>50800</xdr:colOff>
      <xdr:row>91</xdr:row>
      <xdr:rowOff>29293</xdr:rowOff>
    </xdr:to>
    <xdr:sp macro="" textlink="">
      <xdr:nvSpPr>
        <xdr:cNvPr id="481" name="楕円 480"/>
        <xdr:cNvSpPr/>
      </xdr:nvSpPr>
      <xdr:spPr>
        <a:xfrm>
          <a:off x="10426700" y="155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14070</xdr:rowOff>
    </xdr:from>
    <xdr:ext cx="599010" cy="259045"/>
    <xdr:sp macro="" textlink="">
      <xdr:nvSpPr>
        <xdr:cNvPr id="482" name="土木費該当値テキスト"/>
        <xdr:cNvSpPr txBox="1"/>
      </xdr:nvSpPr>
      <xdr:spPr>
        <a:xfrm>
          <a:off x="10528300" y="1544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116824</xdr:rowOff>
    </xdr:from>
    <xdr:to>
      <xdr:col>50</xdr:col>
      <xdr:colOff>165100</xdr:colOff>
      <xdr:row>93</xdr:row>
      <xdr:rowOff>46974</xdr:rowOff>
    </xdr:to>
    <xdr:sp macro="" textlink="">
      <xdr:nvSpPr>
        <xdr:cNvPr id="483" name="楕円 482"/>
        <xdr:cNvSpPr/>
      </xdr:nvSpPr>
      <xdr:spPr>
        <a:xfrm>
          <a:off x="9588500" y="158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63501</xdr:rowOff>
    </xdr:from>
    <xdr:ext cx="599010" cy="259045"/>
    <xdr:sp macro="" textlink="">
      <xdr:nvSpPr>
        <xdr:cNvPr id="484" name="テキスト ボックス 483"/>
        <xdr:cNvSpPr txBox="1"/>
      </xdr:nvSpPr>
      <xdr:spPr>
        <a:xfrm>
          <a:off x="9339795" y="156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19786</xdr:rowOff>
    </xdr:from>
    <xdr:to>
      <xdr:col>46</xdr:col>
      <xdr:colOff>38100</xdr:colOff>
      <xdr:row>95</xdr:row>
      <xdr:rowOff>121386</xdr:rowOff>
    </xdr:to>
    <xdr:sp macro="" textlink="">
      <xdr:nvSpPr>
        <xdr:cNvPr id="485" name="楕円 484"/>
        <xdr:cNvSpPr/>
      </xdr:nvSpPr>
      <xdr:spPr>
        <a:xfrm>
          <a:off x="8699500" y="163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137913</xdr:rowOff>
    </xdr:from>
    <xdr:ext cx="599010" cy="259045"/>
    <xdr:sp macro="" textlink="">
      <xdr:nvSpPr>
        <xdr:cNvPr id="486" name="テキスト ボックス 485"/>
        <xdr:cNvSpPr txBox="1"/>
      </xdr:nvSpPr>
      <xdr:spPr>
        <a:xfrm>
          <a:off x="8450795" y="1608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63925</xdr:rowOff>
    </xdr:from>
    <xdr:to>
      <xdr:col>41</xdr:col>
      <xdr:colOff>101600</xdr:colOff>
      <xdr:row>98</xdr:row>
      <xdr:rowOff>165525</xdr:rowOff>
    </xdr:to>
    <xdr:sp macro="" textlink="">
      <xdr:nvSpPr>
        <xdr:cNvPr id="487" name="楕円 486"/>
        <xdr:cNvSpPr/>
      </xdr:nvSpPr>
      <xdr:spPr>
        <a:xfrm>
          <a:off x="7810500" y="168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156652</xdr:rowOff>
    </xdr:from>
    <xdr:ext cx="534377" cy="259045"/>
    <xdr:sp macro="" textlink="">
      <xdr:nvSpPr>
        <xdr:cNvPr id="488" name="テキスト ボックス 487"/>
        <xdr:cNvSpPr txBox="1"/>
      </xdr:nvSpPr>
      <xdr:spPr>
        <a:xfrm>
          <a:off x="7594111" y="169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1981</xdr:rowOff>
    </xdr:from>
    <xdr:to>
      <xdr:col>36</xdr:col>
      <xdr:colOff>165100</xdr:colOff>
      <xdr:row>98</xdr:row>
      <xdr:rowOff>103581</xdr:rowOff>
    </xdr:to>
    <xdr:sp macro="" textlink="">
      <xdr:nvSpPr>
        <xdr:cNvPr id="489" name="楕円 488"/>
        <xdr:cNvSpPr/>
      </xdr:nvSpPr>
      <xdr:spPr>
        <a:xfrm>
          <a:off x="6921500" y="16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94708</xdr:rowOff>
    </xdr:from>
    <xdr:ext cx="599010" cy="259045"/>
    <xdr:sp macro="" textlink="">
      <xdr:nvSpPr>
        <xdr:cNvPr id="490" name="テキスト ボックス 489"/>
        <xdr:cNvSpPr txBox="1"/>
      </xdr:nvSpPr>
      <xdr:spPr>
        <a:xfrm>
          <a:off x="6672795" y="16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2" name="直線コネクタ 511"/>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3"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4" name="直線コネクタ 513"/>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5"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6" name="直線コネクタ 515"/>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16352</xdr:rowOff>
    </xdr:from>
    <xdr:to>
      <xdr:col>85</xdr:col>
      <xdr:colOff>127000</xdr:colOff>
      <xdr:row>38</xdr:row>
      <xdr:rowOff>45254</xdr:rowOff>
    </xdr:to>
    <xdr:cxnSp macro="">
      <xdr:nvCxnSpPr>
        <xdr:cNvPr id="517" name="直線コネクタ 516"/>
        <xdr:cNvCxnSpPr/>
      </xdr:nvCxnSpPr>
      <xdr:spPr>
        <a:xfrm flipV="1">
          <a:off x="15481300" y="6531452"/>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18"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19" name="フローチャート: 判断 518"/>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53221</xdr:rowOff>
    </xdr:from>
    <xdr:to>
      <xdr:col>81</xdr:col>
      <xdr:colOff>50800</xdr:colOff>
      <xdr:row>38</xdr:row>
      <xdr:rowOff>45254</xdr:rowOff>
    </xdr:to>
    <xdr:cxnSp macro="">
      <xdr:nvCxnSpPr>
        <xdr:cNvPr id="520" name="直線コネクタ 519"/>
        <xdr:cNvCxnSpPr/>
      </xdr:nvCxnSpPr>
      <xdr:spPr>
        <a:xfrm>
          <a:off x="14592300" y="6396871"/>
          <a:ext cx="889000" cy="1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1" name="フローチャート: 判断 520"/>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2" name="テキスト ボックス 521"/>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53221</xdr:rowOff>
    </xdr:from>
    <xdr:to>
      <xdr:col>76</xdr:col>
      <xdr:colOff>114300</xdr:colOff>
      <xdr:row>38</xdr:row>
      <xdr:rowOff>43510</xdr:rowOff>
    </xdr:to>
    <xdr:cxnSp macro="">
      <xdr:nvCxnSpPr>
        <xdr:cNvPr id="523" name="直線コネクタ 522"/>
        <xdr:cNvCxnSpPr/>
      </xdr:nvCxnSpPr>
      <xdr:spPr>
        <a:xfrm flipV="1">
          <a:off x="13703300" y="6396871"/>
          <a:ext cx="889000" cy="1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4" name="フローチャート: 判断 523"/>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5" name="テキスト ボックス 524"/>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67220</xdr:rowOff>
    </xdr:from>
    <xdr:to>
      <xdr:col>71</xdr:col>
      <xdr:colOff>177800</xdr:colOff>
      <xdr:row>38</xdr:row>
      <xdr:rowOff>43510</xdr:rowOff>
    </xdr:to>
    <xdr:cxnSp macro="">
      <xdr:nvCxnSpPr>
        <xdr:cNvPr id="526" name="直線コネクタ 525"/>
        <xdr:cNvCxnSpPr/>
      </xdr:nvCxnSpPr>
      <xdr:spPr>
        <a:xfrm>
          <a:off x="12814300" y="6410870"/>
          <a:ext cx="889000" cy="1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7" name="フローチャート: 判断 526"/>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28" name="テキスト ボックス 527"/>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29" name="フローチャート: 判断 528"/>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0" name="テキスト ボックス 529"/>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137002</xdr:rowOff>
    </xdr:from>
    <xdr:to>
      <xdr:col>85</xdr:col>
      <xdr:colOff>177800</xdr:colOff>
      <xdr:row>38</xdr:row>
      <xdr:rowOff>67152</xdr:rowOff>
    </xdr:to>
    <xdr:sp macro="" textlink="">
      <xdr:nvSpPr>
        <xdr:cNvPr id="536" name="楕円 535"/>
        <xdr:cNvSpPr/>
      </xdr:nvSpPr>
      <xdr:spPr>
        <a:xfrm>
          <a:off x="16268700" y="64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7" name="消防費該当値テキスト"/>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165904</xdr:rowOff>
    </xdr:from>
    <xdr:to>
      <xdr:col>81</xdr:col>
      <xdr:colOff>101600</xdr:colOff>
      <xdr:row>38</xdr:row>
      <xdr:rowOff>96054</xdr:rowOff>
    </xdr:to>
    <xdr:sp macro="" textlink="">
      <xdr:nvSpPr>
        <xdr:cNvPr id="538" name="楕円 537"/>
        <xdr:cNvSpPr/>
      </xdr:nvSpPr>
      <xdr:spPr>
        <a:xfrm>
          <a:off x="15430500" y="6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87181</xdr:rowOff>
    </xdr:from>
    <xdr:ext cx="534377" cy="259045"/>
    <xdr:sp macro="" textlink="">
      <xdr:nvSpPr>
        <xdr:cNvPr id="539" name="テキスト ボックス 538"/>
        <xdr:cNvSpPr txBox="1"/>
      </xdr:nvSpPr>
      <xdr:spPr>
        <a:xfrm>
          <a:off x="15214111" y="66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2421</xdr:rowOff>
    </xdr:from>
    <xdr:to>
      <xdr:col>76</xdr:col>
      <xdr:colOff>165100</xdr:colOff>
      <xdr:row>37</xdr:row>
      <xdr:rowOff>104021</xdr:rowOff>
    </xdr:to>
    <xdr:sp macro="" textlink="">
      <xdr:nvSpPr>
        <xdr:cNvPr id="540" name="楕円 539"/>
        <xdr:cNvSpPr/>
      </xdr:nvSpPr>
      <xdr:spPr>
        <a:xfrm>
          <a:off x="14541500" y="63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120548</xdr:rowOff>
    </xdr:from>
    <xdr:ext cx="599010" cy="259045"/>
    <xdr:sp macro="" textlink="">
      <xdr:nvSpPr>
        <xdr:cNvPr id="541" name="テキスト ボックス 540"/>
        <xdr:cNvSpPr txBox="1"/>
      </xdr:nvSpPr>
      <xdr:spPr>
        <a:xfrm>
          <a:off x="14292795" y="61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164160</xdr:rowOff>
    </xdr:from>
    <xdr:to>
      <xdr:col>72</xdr:col>
      <xdr:colOff>38100</xdr:colOff>
      <xdr:row>38</xdr:row>
      <xdr:rowOff>94310</xdr:rowOff>
    </xdr:to>
    <xdr:sp macro="" textlink="">
      <xdr:nvSpPr>
        <xdr:cNvPr id="542" name="楕円 541"/>
        <xdr:cNvSpPr/>
      </xdr:nvSpPr>
      <xdr:spPr>
        <a:xfrm>
          <a:off x="13652500" y="6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85437</xdr:rowOff>
    </xdr:from>
    <xdr:ext cx="534377" cy="259045"/>
    <xdr:sp macro="" textlink="">
      <xdr:nvSpPr>
        <xdr:cNvPr id="543" name="テキスト ボックス 542"/>
        <xdr:cNvSpPr txBox="1"/>
      </xdr:nvSpPr>
      <xdr:spPr>
        <a:xfrm>
          <a:off x="13436111" y="660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16420</xdr:rowOff>
    </xdr:from>
    <xdr:to>
      <xdr:col>67</xdr:col>
      <xdr:colOff>101600</xdr:colOff>
      <xdr:row>37</xdr:row>
      <xdr:rowOff>118020</xdr:rowOff>
    </xdr:to>
    <xdr:sp macro="" textlink="">
      <xdr:nvSpPr>
        <xdr:cNvPr id="544" name="楕円 543"/>
        <xdr:cNvSpPr/>
      </xdr:nvSpPr>
      <xdr:spPr>
        <a:xfrm>
          <a:off x="12763500" y="63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134547</xdr:rowOff>
    </xdr:from>
    <xdr:ext cx="599010" cy="259045"/>
    <xdr:sp macro="" textlink="">
      <xdr:nvSpPr>
        <xdr:cNvPr id="545" name="テキスト ボックス 544"/>
        <xdr:cNvSpPr txBox="1"/>
      </xdr:nvSpPr>
      <xdr:spPr>
        <a:xfrm>
          <a:off x="12514795" y="613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5" name="テキスト ボックス 564"/>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69" name="直線コネクタ 568"/>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0"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1" name="直線コネクタ 570"/>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2"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3" name="直線コネクタ 572"/>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3687</xdr:rowOff>
    </xdr:from>
    <xdr:to>
      <xdr:col>85</xdr:col>
      <xdr:colOff>127000</xdr:colOff>
      <xdr:row>56</xdr:row>
      <xdr:rowOff>62985</xdr:rowOff>
    </xdr:to>
    <xdr:cxnSp macro="">
      <xdr:nvCxnSpPr>
        <xdr:cNvPr id="574" name="直線コネクタ 573"/>
        <xdr:cNvCxnSpPr/>
      </xdr:nvCxnSpPr>
      <xdr:spPr>
        <a:xfrm flipV="1">
          <a:off x="15481300" y="9604887"/>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5"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6" name="フローチャート: 判断 575"/>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62985</xdr:rowOff>
    </xdr:from>
    <xdr:to>
      <xdr:col>81</xdr:col>
      <xdr:colOff>50800</xdr:colOff>
      <xdr:row>56</xdr:row>
      <xdr:rowOff>134987</xdr:rowOff>
    </xdr:to>
    <xdr:cxnSp macro="">
      <xdr:nvCxnSpPr>
        <xdr:cNvPr id="577" name="直線コネクタ 576"/>
        <xdr:cNvCxnSpPr/>
      </xdr:nvCxnSpPr>
      <xdr:spPr>
        <a:xfrm flipV="1">
          <a:off x="14592300" y="9664185"/>
          <a:ext cx="889000" cy="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78" name="フローチャート: 判断 577"/>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79" name="テキスト ボックス 578"/>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35927</xdr:rowOff>
    </xdr:from>
    <xdr:to>
      <xdr:col>76</xdr:col>
      <xdr:colOff>114300</xdr:colOff>
      <xdr:row>56</xdr:row>
      <xdr:rowOff>134987</xdr:rowOff>
    </xdr:to>
    <xdr:cxnSp macro="">
      <xdr:nvCxnSpPr>
        <xdr:cNvPr id="580" name="直線コネクタ 579"/>
        <xdr:cNvCxnSpPr/>
      </xdr:nvCxnSpPr>
      <xdr:spPr>
        <a:xfrm>
          <a:off x="13703300" y="9637127"/>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1" name="フローチャート: 判断 580"/>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2" name="テキスト ボックス 581"/>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153622</xdr:rowOff>
    </xdr:from>
    <xdr:to>
      <xdr:col>71</xdr:col>
      <xdr:colOff>177800</xdr:colOff>
      <xdr:row>56</xdr:row>
      <xdr:rowOff>35927</xdr:rowOff>
    </xdr:to>
    <xdr:cxnSp macro="">
      <xdr:nvCxnSpPr>
        <xdr:cNvPr id="583" name="直線コネクタ 582"/>
        <xdr:cNvCxnSpPr/>
      </xdr:nvCxnSpPr>
      <xdr:spPr>
        <a:xfrm>
          <a:off x="12814300" y="9411922"/>
          <a:ext cx="889000" cy="2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4" name="フローチャート: 判断 583"/>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5" name="テキスト ボックス 584"/>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6" name="フローチャート: 判断 585"/>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7" name="テキスト ボックス 586"/>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124337</xdr:rowOff>
    </xdr:from>
    <xdr:to>
      <xdr:col>85</xdr:col>
      <xdr:colOff>177800</xdr:colOff>
      <xdr:row>56</xdr:row>
      <xdr:rowOff>54487</xdr:rowOff>
    </xdr:to>
    <xdr:sp macro="" textlink="">
      <xdr:nvSpPr>
        <xdr:cNvPr id="593" name="楕円 592"/>
        <xdr:cNvSpPr/>
      </xdr:nvSpPr>
      <xdr:spPr>
        <a:xfrm>
          <a:off x="16268700" y="9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147214</xdr:rowOff>
    </xdr:from>
    <xdr:ext cx="599010" cy="259045"/>
    <xdr:sp macro="" textlink="">
      <xdr:nvSpPr>
        <xdr:cNvPr id="594" name="教育費該当値テキスト"/>
        <xdr:cNvSpPr txBox="1"/>
      </xdr:nvSpPr>
      <xdr:spPr>
        <a:xfrm>
          <a:off x="16370300" y="940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12185</xdr:rowOff>
    </xdr:from>
    <xdr:to>
      <xdr:col>81</xdr:col>
      <xdr:colOff>101600</xdr:colOff>
      <xdr:row>56</xdr:row>
      <xdr:rowOff>113785</xdr:rowOff>
    </xdr:to>
    <xdr:sp macro="" textlink="">
      <xdr:nvSpPr>
        <xdr:cNvPr id="595" name="楕円 594"/>
        <xdr:cNvSpPr/>
      </xdr:nvSpPr>
      <xdr:spPr>
        <a:xfrm>
          <a:off x="15430500" y="96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130312</xdr:rowOff>
    </xdr:from>
    <xdr:ext cx="599010" cy="259045"/>
    <xdr:sp macro="" textlink="">
      <xdr:nvSpPr>
        <xdr:cNvPr id="596" name="テキスト ボックス 595"/>
        <xdr:cNvSpPr txBox="1"/>
      </xdr:nvSpPr>
      <xdr:spPr>
        <a:xfrm>
          <a:off x="15181795" y="93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84187</xdr:rowOff>
    </xdr:from>
    <xdr:to>
      <xdr:col>76</xdr:col>
      <xdr:colOff>165100</xdr:colOff>
      <xdr:row>57</xdr:row>
      <xdr:rowOff>14337</xdr:rowOff>
    </xdr:to>
    <xdr:sp macro="" textlink="">
      <xdr:nvSpPr>
        <xdr:cNvPr id="597" name="楕円 596"/>
        <xdr:cNvSpPr/>
      </xdr:nvSpPr>
      <xdr:spPr>
        <a:xfrm>
          <a:off x="14541500" y="96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30864</xdr:rowOff>
    </xdr:from>
    <xdr:ext cx="599010" cy="259045"/>
    <xdr:sp macro="" textlink="">
      <xdr:nvSpPr>
        <xdr:cNvPr id="598" name="テキスト ボックス 597"/>
        <xdr:cNvSpPr txBox="1"/>
      </xdr:nvSpPr>
      <xdr:spPr>
        <a:xfrm>
          <a:off x="14292795" y="946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156577</xdr:rowOff>
    </xdr:from>
    <xdr:to>
      <xdr:col>72</xdr:col>
      <xdr:colOff>38100</xdr:colOff>
      <xdr:row>56</xdr:row>
      <xdr:rowOff>86727</xdr:rowOff>
    </xdr:to>
    <xdr:sp macro="" textlink="">
      <xdr:nvSpPr>
        <xdr:cNvPr id="599" name="楕円 598"/>
        <xdr:cNvSpPr/>
      </xdr:nvSpPr>
      <xdr:spPr>
        <a:xfrm>
          <a:off x="13652500" y="95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103254</xdr:rowOff>
    </xdr:from>
    <xdr:ext cx="599010" cy="259045"/>
    <xdr:sp macro="" textlink="">
      <xdr:nvSpPr>
        <xdr:cNvPr id="600" name="テキスト ボックス 599"/>
        <xdr:cNvSpPr txBox="1"/>
      </xdr:nvSpPr>
      <xdr:spPr>
        <a:xfrm>
          <a:off x="13403795" y="936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102822</xdr:rowOff>
    </xdr:from>
    <xdr:to>
      <xdr:col>67</xdr:col>
      <xdr:colOff>101600</xdr:colOff>
      <xdr:row>55</xdr:row>
      <xdr:rowOff>32972</xdr:rowOff>
    </xdr:to>
    <xdr:sp macro="" textlink="">
      <xdr:nvSpPr>
        <xdr:cNvPr id="601" name="楕円 600"/>
        <xdr:cNvSpPr/>
      </xdr:nvSpPr>
      <xdr:spPr>
        <a:xfrm>
          <a:off x="12763500" y="93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49499</xdr:rowOff>
    </xdr:from>
    <xdr:ext cx="599010" cy="259045"/>
    <xdr:sp macro="" textlink="">
      <xdr:nvSpPr>
        <xdr:cNvPr id="602" name="テキスト ボックス 601"/>
        <xdr:cNvSpPr txBox="1"/>
      </xdr:nvSpPr>
      <xdr:spPr>
        <a:xfrm>
          <a:off x="12514795" y="91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28" name="直線コネクタ 627"/>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1"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2" name="直線コネクタ 631"/>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4"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5" name="フローチャート: 判断 634"/>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7" name="フローチャート: 判断 636"/>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38" name="テキスト ボックス 637"/>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0" name="フローチャート: 判断 639"/>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1" name="テキスト ボックス 640"/>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3" name="フローチャート: 判断 642"/>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4" name="テキスト ボックス 643"/>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5" name="フローチャート: 判断 644"/>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6" name="テキスト ボックス 645"/>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5" name="直線コネクタ 684"/>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6"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7" name="直線コネクタ 686"/>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88"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89" name="直線コネクタ 688"/>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165553</xdr:rowOff>
    </xdr:from>
    <xdr:to>
      <xdr:col>85</xdr:col>
      <xdr:colOff>127000</xdr:colOff>
      <xdr:row>98</xdr:row>
      <xdr:rowOff>5079</xdr:rowOff>
    </xdr:to>
    <xdr:cxnSp macro="">
      <xdr:nvCxnSpPr>
        <xdr:cNvPr id="690" name="直線コネクタ 689"/>
        <xdr:cNvCxnSpPr/>
      </xdr:nvCxnSpPr>
      <xdr:spPr>
        <a:xfrm>
          <a:off x="15481300" y="16796203"/>
          <a:ext cx="8382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1"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2" name="フローチャート: 判断 691"/>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91573</xdr:rowOff>
    </xdr:from>
    <xdr:to>
      <xdr:col>81</xdr:col>
      <xdr:colOff>50800</xdr:colOff>
      <xdr:row>97</xdr:row>
      <xdr:rowOff>165553</xdr:rowOff>
    </xdr:to>
    <xdr:cxnSp macro="">
      <xdr:nvCxnSpPr>
        <xdr:cNvPr id="693" name="直線コネクタ 692"/>
        <xdr:cNvCxnSpPr/>
      </xdr:nvCxnSpPr>
      <xdr:spPr>
        <a:xfrm>
          <a:off x="14592300" y="16722223"/>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4" name="フローチャート: 判断 693"/>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5" name="テキスト ボックス 694"/>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12880</xdr:rowOff>
    </xdr:from>
    <xdr:to>
      <xdr:col>76</xdr:col>
      <xdr:colOff>114300</xdr:colOff>
      <xdr:row>97</xdr:row>
      <xdr:rowOff>91573</xdr:rowOff>
    </xdr:to>
    <xdr:cxnSp macro="">
      <xdr:nvCxnSpPr>
        <xdr:cNvPr id="696" name="直線コネクタ 695"/>
        <xdr:cNvCxnSpPr/>
      </xdr:nvCxnSpPr>
      <xdr:spPr>
        <a:xfrm>
          <a:off x="13703300" y="16643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7" name="フローチャート: 判断 696"/>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698" name="テキスト ボックス 697"/>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144390</xdr:rowOff>
    </xdr:from>
    <xdr:to>
      <xdr:col>71</xdr:col>
      <xdr:colOff>177800</xdr:colOff>
      <xdr:row>97</xdr:row>
      <xdr:rowOff>12880</xdr:rowOff>
    </xdr:to>
    <xdr:cxnSp macro="">
      <xdr:nvCxnSpPr>
        <xdr:cNvPr id="699" name="直線コネクタ 698"/>
        <xdr:cNvCxnSpPr/>
      </xdr:nvCxnSpPr>
      <xdr:spPr>
        <a:xfrm>
          <a:off x="12814300" y="16603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0" name="フローチャート: 判断 699"/>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1" name="テキスト ボックス 700"/>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2" name="フローチャート: 判断 701"/>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3" name="テキスト ボックス 702"/>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125729</xdr:rowOff>
    </xdr:from>
    <xdr:to>
      <xdr:col>85</xdr:col>
      <xdr:colOff>177800</xdr:colOff>
      <xdr:row>98</xdr:row>
      <xdr:rowOff>55879</xdr:rowOff>
    </xdr:to>
    <xdr:sp macro="" textlink="">
      <xdr:nvSpPr>
        <xdr:cNvPr id="709" name="楕円 708"/>
        <xdr:cNvSpPr/>
      </xdr:nvSpPr>
      <xdr:spPr>
        <a:xfrm>
          <a:off x="16268700" y="167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104156</xdr:rowOff>
    </xdr:from>
    <xdr:ext cx="599010" cy="259045"/>
    <xdr:sp macro="" textlink="">
      <xdr:nvSpPr>
        <xdr:cNvPr id="710" name="公債費該当値テキスト"/>
        <xdr:cNvSpPr txBox="1"/>
      </xdr:nvSpPr>
      <xdr:spPr>
        <a:xfrm>
          <a:off x="16370300" y="167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114753</xdr:rowOff>
    </xdr:from>
    <xdr:to>
      <xdr:col>81</xdr:col>
      <xdr:colOff>101600</xdr:colOff>
      <xdr:row>98</xdr:row>
      <xdr:rowOff>44903</xdr:rowOff>
    </xdr:to>
    <xdr:sp macro="" textlink="">
      <xdr:nvSpPr>
        <xdr:cNvPr id="711" name="楕円 710"/>
        <xdr:cNvSpPr/>
      </xdr:nvSpPr>
      <xdr:spPr>
        <a:xfrm>
          <a:off x="15430500" y="167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36030</xdr:rowOff>
    </xdr:from>
    <xdr:ext cx="599010" cy="259045"/>
    <xdr:sp macro="" textlink="">
      <xdr:nvSpPr>
        <xdr:cNvPr id="712" name="テキスト ボックス 711"/>
        <xdr:cNvSpPr txBox="1"/>
      </xdr:nvSpPr>
      <xdr:spPr>
        <a:xfrm>
          <a:off x="15181795" y="1683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40773</xdr:rowOff>
    </xdr:from>
    <xdr:to>
      <xdr:col>76</xdr:col>
      <xdr:colOff>165100</xdr:colOff>
      <xdr:row>97</xdr:row>
      <xdr:rowOff>142373</xdr:rowOff>
    </xdr:to>
    <xdr:sp macro="" textlink="">
      <xdr:nvSpPr>
        <xdr:cNvPr id="713" name="楕円 712"/>
        <xdr:cNvSpPr/>
      </xdr:nvSpPr>
      <xdr:spPr>
        <a:xfrm>
          <a:off x="14541500" y="166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158900</xdr:rowOff>
    </xdr:from>
    <xdr:ext cx="599010" cy="259045"/>
    <xdr:sp macro="" textlink="">
      <xdr:nvSpPr>
        <xdr:cNvPr id="714" name="テキスト ボックス 713"/>
        <xdr:cNvSpPr txBox="1"/>
      </xdr:nvSpPr>
      <xdr:spPr>
        <a:xfrm>
          <a:off x="14292795" y="1644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133530</xdr:rowOff>
    </xdr:from>
    <xdr:to>
      <xdr:col>72</xdr:col>
      <xdr:colOff>38100</xdr:colOff>
      <xdr:row>97</xdr:row>
      <xdr:rowOff>63680</xdr:rowOff>
    </xdr:to>
    <xdr:sp macro="" textlink="">
      <xdr:nvSpPr>
        <xdr:cNvPr id="715" name="楕円 714"/>
        <xdr:cNvSpPr/>
      </xdr:nvSpPr>
      <xdr:spPr>
        <a:xfrm>
          <a:off x="13652500" y="1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80207</xdr:rowOff>
    </xdr:from>
    <xdr:ext cx="599010" cy="259045"/>
    <xdr:sp macro="" textlink="">
      <xdr:nvSpPr>
        <xdr:cNvPr id="716" name="テキスト ボックス 715"/>
        <xdr:cNvSpPr txBox="1"/>
      </xdr:nvSpPr>
      <xdr:spPr>
        <a:xfrm>
          <a:off x="13403795" y="1636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93590</xdr:rowOff>
    </xdr:from>
    <xdr:to>
      <xdr:col>67</xdr:col>
      <xdr:colOff>101600</xdr:colOff>
      <xdr:row>97</xdr:row>
      <xdr:rowOff>23740</xdr:rowOff>
    </xdr:to>
    <xdr:sp macro="" textlink="">
      <xdr:nvSpPr>
        <xdr:cNvPr id="717" name="楕円 716"/>
        <xdr:cNvSpPr/>
      </xdr:nvSpPr>
      <xdr:spPr>
        <a:xfrm>
          <a:off x="12763500" y="165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40267</xdr:rowOff>
    </xdr:from>
    <xdr:ext cx="599010" cy="259045"/>
    <xdr:sp macro="" textlink="">
      <xdr:nvSpPr>
        <xdr:cNvPr id="718" name="テキスト ボックス 717"/>
        <xdr:cNvSpPr txBox="1"/>
      </xdr:nvSpPr>
      <xdr:spPr>
        <a:xfrm>
          <a:off x="12514795" y="163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4" name="直線コネクタ 743"/>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5"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7"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48" name="直線コネクタ 747"/>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0"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1" name="フローチャート: 判断 750"/>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3" name="フローチャート: 判断 752"/>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4" name="テキスト ボックス 753"/>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6" name="フローチャート: 判断 755"/>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7" name="テキスト ボックス 756"/>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76639</xdr:rowOff>
    </xdr:from>
    <xdr:to>
      <xdr:col>102</xdr:col>
      <xdr:colOff>114300</xdr:colOff>
      <xdr:row>39</xdr:row>
      <xdr:rowOff>98878</xdr:rowOff>
    </xdr:to>
    <xdr:cxnSp macro="">
      <xdr:nvCxnSpPr>
        <xdr:cNvPr id="758" name="直線コネクタ 757"/>
        <xdr:cNvCxnSpPr/>
      </xdr:nvCxnSpPr>
      <xdr:spPr>
        <a:xfrm>
          <a:off x="18656300" y="6763189"/>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9" name="フローチャート: 判断 758"/>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0" name="テキスト ボックス 759"/>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1" name="フローチャート: 判断 760"/>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2" name="テキスト ボックス 761"/>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69"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25839</xdr:rowOff>
    </xdr:from>
    <xdr:to>
      <xdr:col>98</xdr:col>
      <xdr:colOff>38100</xdr:colOff>
      <xdr:row>39</xdr:row>
      <xdr:rowOff>127439</xdr:rowOff>
    </xdr:to>
    <xdr:sp macro="" textlink="">
      <xdr:nvSpPr>
        <xdr:cNvPr id="776" name="楕円 775"/>
        <xdr:cNvSpPr/>
      </xdr:nvSpPr>
      <xdr:spPr>
        <a:xfrm>
          <a:off x="18605500" y="6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118566</xdr:rowOff>
    </xdr:from>
    <xdr:ext cx="378565" cy="259045"/>
    <xdr:sp macro="" textlink="">
      <xdr:nvSpPr>
        <xdr:cNvPr id="777" name="テキスト ボックス 776"/>
        <xdr:cNvSpPr txBox="1"/>
      </xdr:nvSpPr>
      <xdr:spPr>
        <a:xfrm>
          <a:off x="18467017" y="680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新型コロナウイルス関連により、総務費、民生費などは増額となった。また、土木費は、村営住宅整備による増額となっている。引き続き、来年度以降も村営住宅建設事業等による増が見込まれる。</a:t>
          </a: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増額となったが、基金への積立を行い実質収支額は減となった。基金は増額となっているが、今後、大型事業が控えているため、基金の取り崩しなども見込まれるため、計画的に事業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一般会計に加え、特別会計でも黒字となった。</a:t>
          </a:r>
        </a:p>
        <a:p>
          <a:r>
            <a:rPr kumimoji="1" lang="ja-JP" altLang="en-US" sz="1400">
              <a:latin typeface="ＭＳ ゴシック" pitchFamily="49" charset="-128"/>
              <a:ea typeface="ＭＳ ゴシック" pitchFamily="49" charset="-128"/>
            </a:rPr>
            <a:t>簡易水道事業特別会計や合併処理浄化槽事業では、来年度以降施設修繕などの予定があるため計画的に事業を進める。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1200869</v>
      </c>
      <c r="BO4" s="395"/>
      <c r="BP4" s="395"/>
      <c r="BQ4" s="395"/>
      <c r="BR4" s="395"/>
      <c r="BS4" s="395"/>
      <c r="BT4" s="395"/>
      <c r="BU4" s="396"/>
      <c r="BV4" s="394">
        <v>1209823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15.7</v>
      </c>
      <c r="CU4" s="401"/>
      <c r="CV4" s="401"/>
      <c r="CW4" s="401"/>
      <c r="CX4" s="401"/>
      <c r="CY4" s="401"/>
      <c r="CZ4" s="401"/>
      <c r="DA4" s="402"/>
      <c r="DB4" s="400">
        <v>77.400000000000006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1137520</v>
      </c>
      <c r="BO5" s="432"/>
      <c r="BP5" s="432"/>
      <c r="BQ5" s="432"/>
      <c r="BR5" s="432"/>
      <c r="BS5" s="432"/>
      <c r="BT5" s="432"/>
      <c r="BU5" s="433"/>
      <c r="BV5" s="431">
        <v>951222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98.7</v>
      </c>
      <c r="CU5" s="429"/>
      <c r="CV5" s="429"/>
      <c r="CW5" s="429"/>
      <c r="CX5" s="429"/>
      <c r="CY5" s="429"/>
      <c r="CZ5" s="429"/>
      <c r="DA5" s="430"/>
      <c r="DB5" s="428">
        <v>89.3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63349</v>
      </c>
      <c r="BO6" s="432"/>
      <c r="BP6" s="432"/>
      <c r="BQ6" s="432"/>
      <c r="BR6" s="432"/>
      <c r="BS6" s="432"/>
      <c r="BT6" s="432"/>
      <c r="BU6" s="433"/>
      <c r="BV6" s="431">
        <v>258601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98.7</v>
      </c>
      <c r="CU6" s="469"/>
      <c r="CV6" s="469"/>
      <c r="CW6" s="469"/>
      <c r="CX6" s="469"/>
      <c r="CY6" s="469"/>
      <c r="CZ6" s="469"/>
      <c r="DA6" s="470"/>
      <c r="DB6" s="468">
        <v>89.3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23329</v>
      </c>
      <c r="BO7" s="432"/>
      <c r="BP7" s="432"/>
      <c r="BQ7" s="432"/>
      <c r="BR7" s="432"/>
      <c r="BS7" s="432"/>
      <c r="BT7" s="432"/>
      <c r="BU7" s="433"/>
      <c r="BV7" s="431">
        <v>73218</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255449</v>
      </c>
      <c r="CU7" s="432"/>
      <c r="CV7" s="432"/>
      <c r="CW7" s="432"/>
      <c r="CX7" s="432"/>
      <c r="CY7" s="432"/>
      <c r="CZ7" s="432"/>
      <c r="DA7" s="433"/>
      <c r="DB7" s="431">
        <v>239406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40020</v>
      </c>
      <c r="BO8" s="432"/>
      <c r="BP8" s="432"/>
      <c r="BQ8" s="432"/>
      <c r="BR8" s="432"/>
      <c r="BS8" s="432"/>
      <c r="BT8" s="432"/>
      <c r="BU8" s="433"/>
      <c r="BV8" s="431">
        <v>185383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169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-145363</v>
      </c>
      <c r="BO9" s="432"/>
      <c r="BP9" s="432"/>
      <c r="BQ9" s="432"/>
      <c r="BR9" s="432"/>
      <c r="BS9" s="432"/>
      <c r="BT9" s="432"/>
      <c r="BU9" s="433"/>
      <c r="BV9" s="431">
        <v>-65219</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2.7</v>
      </c>
      <c r="CU9" s="429"/>
      <c r="CV9" s="429"/>
      <c r="CW9" s="429"/>
      <c r="CX9" s="429"/>
      <c r="CY9" s="429"/>
      <c r="CZ9" s="429"/>
      <c r="DA9" s="430"/>
      <c r="DB9" s="428">
        <v>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178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290000</v>
      </c>
      <c r="BO10" s="432"/>
      <c r="BP10" s="432"/>
      <c r="BQ10" s="432"/>
      <c r="BR10" s="432"/>
      <c r="BS10" s="432"/>
      <c r="BT10" s="432"/>
      <c r="BU10" s="433"/>
      <c r="BV10" s="431">
        <v>175076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165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165</v>
      </c>
      <c r="S13" s="516"/>
      <c r="T13" s="516"/>
      <c r="U13" s="516"/>
      <c r="V13" s="517"/>
      <c r="W13" s="447" t="s">
        <v>139</v>
      </c>
      <c r="X13" s="448"/>
      <c r="Y13" s="448"/>
      <c r="Z13" s="448"/>
      <c r="AA13" s="448"/>
      <c r="AB13" s="438"/>
      <c r="AC13" s="482">
        <v>8</v>
      </c>
      <c r="AD13" s="483"/>
      <c r="AE13" s="483"/>
      <c r="AF13" s="483"/>
      <c r="AG13" s="525"/>
      <c r="AH13" s="482">
        <v>7</v>
      </c>
      <c r="AI13" s="483"/>
      <c r="AJ13" s="483"/>
      <c r="AK13" s="483"/>
      <c r="AL13" s="484"/>
      <c r="AM13" s="460" t="s">
        <v>140</v>
      </c>
      <c r="AN13" s="461"/>
      <c r="AO13" s="461"/>
      <c r="AP13" s="461"/>
      <c r="AQ13" s="461"/>
      <c r="AR13" s="461"/>
      <c r="AS13" s="461"/>
      <c r="AT13" s="462"/>
      <c r="AU13" s="463" t="s">
        <v>121</v>
      </c>
      <c r="AV13" s="464"/>
      <c r="AW13" s="464"/>
      <c r="AX13" s="464"/>
      <c r="AY13" s="465" t="s">
        <v>141</v>
      </c>
      <c r="AZ13" s="466"/>
      <c r="BA13" s="466"/>
      <c r="BB13" s="466"/>
      <c r="BC13" s="466"/>
      <c r="BD13" s="466"/>
      <c r="BE13" s="466"/>
      <c r="BF13" s="466"/>
      <c r="BG13" s="466"/>
      <c r="BH13" s="466"/>
      <c r="BI13" s="466"/>
      <c r="BJ13" s="466"/>
      <c r="BK13" s="466"/>
      <c r="BL13" s="466"/>
      <c r="BM13" s="467"/>
      <c r="BN13" s="431">
        <v>144637</v>
      </c>
      <c r="BO13" s="432"/>
      <c r="BP13" s="432"/>
      <c r="BQ13" s="432"/>
      <c r="BR13" s="432"/>
      <c r="BS13" s="432"/>
      <c r="BT13" s="432"/>
      <c r="BU13" s="433"/>
      <c r="BV13" s="431">
        <v>109857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-0.7</v>
      </c>
      <c r="CU13" s="429"/>
      <c r="CV13" s="429"/>
      <c r="CW13" s="429"/>
      <c r="CX13" s="429"/>
      <c r="CY13" s="429"/>
      <c r="CZ13" s="429"/>
      <c r="DA13" s="430"/>
      <c r="DB13" s="428">
        <v>-0.2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168</v>
      </c>
      <c r="S14" s="516"/>
      <c r="T14" s="516"/>
      <c r="U14" s="516"/>
      <c r="V14" s="517"/>
      <c r="W14" s="421"/>
      <c r="X14" s="422"/>
      <c r="Y14" s="422"/>
      <c r="Z14" s="422"/>
      <c r="AA14" s="422"/>
      <c r="AB14" s="411"/>
      <c r="AC14" s="518">
        <v>5.8</v>
      </c>
      <c r="AD14" s="519"/>
      <c r="AE14" s="519"/>
      <c r="AF14" s="519"/>
      <c r="AG14" s="520"/>
      <c r="AH14" s="518">
        <v>5.0999999999999996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168</v>
      </c>
      <c r="S15" s="516"/>
      <c r="T15" s="516"/>
      <c r="U15" s="516"/>
      <c r="V15" s="517"/>
      <c r="W15" s="447" t="s">
        <v>146</v>
      </c>
      <c r="X15" s="448"/>
      <c r="Y15" s="448"/>
      <c r="Z15" s="448"/>
      <c r="AA15" s="448"/>
      <c r="AB15" s="438"/>
      <c r="AC15" s="482">
        <v>45</v>
      </c>
      <c r="AD15" s="483"/>
      <c r="AE15" s="483"/>
      <c r="AF15" s="483"/>
      <c r="AG15" s="525"/>
      <c r="AH15" s="482">
        <v>48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41141</v>
      </c>
      <c r="BO15" s="395"/>
      <c r="BP15" s="395"/>
      <c r="BQ15" s="395"/>
      <c r="BR15" s="395"/>
      <c r="BS15" s="395"/>
      <c r="BT15" s="395"/>
      <c r="BU15" s="396"/>
      <c r="BV15" s="394">
        <v>39425</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32.6</v>
      </c>
      <c r="AD16" s="519"/>
      <c r="AE16" s="519"/>
      <c r="AF16" s="519"/>
      <c r="AG16" s="520"/>
      <c r="AH16" s="518">
        <v>35.299999999999997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238743</v>
      </c>
      <c r="BO16" s="432"/>
      <c r="BP16" s="432"/>
      <c r="BQ16" s="432"/>
      <c r="BR16" s="432"/>
      <c r="BS16" s="432"/>
      <c r="BT16" s="432"/>
      <c r="BU16" s="433"/>
      <c r="BV16" s="431">
        <v>222551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85</v>
      </c>
      <c r="AD17" s="483"/>
      <c r="AE17" s="483"/>
      <c r="AF17" s="483"/>
      <c r="AG17" s="525"/>
      <c r="AH17" s="482">
        <v>81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51577</v>
      </c>
      <c r="BO17" s="432"/>
      <c r="BP17" s="432"/>
      <c r="BQ17" s="432"/>
      <c r="BR17" s="432"/>
      <c r="BS17" s="432"/>
      <c r="BT17" s="432"/>
      <c r="BU17" s="433"/>
      <c r="BV17" s="431">
        <v>50393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5.96</v>
      </c>
      <c r="M18" s="547"/>
      <c r="N18" s="547"/>
      <c r="O18" s="547"/>
      <c r="P18" s="547"/>
      <c r="Q18" s="547"/>
      <c r="R18" s="548"/>
      <c r="S18" s="548"/>
      <c r="T18" s="548"/>
      <c r="U18" s="548"/>
      <c r="V18" s="549"/>
      <c r="W18" s="449"/>
      <c r="X18" s="450"/>
      <c r="Y18" s="450"/>
      <c r="Z18" s="450"/>
      <c r="AA18" s="450"/>
      <c r="AB18" s="441"/>
      <c r="AC18" s="550">
        <v>61.6</v>
      </c>
      <c r="AD18" s="551"/>
      <c r="AE18" s="551"/>
      <c r="AF18" s="551"/>
      <c r="AG18" s="552"/>
      <c r="AH18" s="550">
        <v>59.6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248023</v>
      </c>
      <c r="BO18" s="432"/>
      <c r="BP18" s="432"/>
      <c r="BQ18" s="432"/>
      <c r="BR18" s="432"/>
      <c r="BS18" s="432"/>
      <c r="BT18" s="432"/>
      <c r="BU18" s="433"/>
      <c r="BV18" s="431">
        <v>207285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669168</v>
      </c>
      <c r="BO19" s="432"/>
      <c r="BP19" s="432"/>
      <c r="BQ19" s="432"/>
      <c r="BR19" s="432"/>
      <c r="BS19" s="432"/>
      <c r="BT19" s="432"/>
      <c r="BU19" s="433"/>
      <c r="BV19" s="431">
        <v>658460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118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90086</v>
      </c>
      <c r="BO23" s="432"/>
      <c r="BP23" s="432"/>
      <c r="BQ23" s="432"/>
      <c r="BR23" s="432"/>
      <c r="BS23" s="432"/>
      <c r="BT23" s="432"/>
      <c r="BU23" s="433"/>
      <c r="BV23" s="431">
        <v>106905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6000</v>
      </c>
      <c r="R24" s="483"/>
      <c r="S24" s="483"/>
      <c r="T24" s="483"/>
      <c r="U24" s="483"/>
      <c r="V24" s="525"/>
      <c r="W24" s="584"/>
      <c r="X24" s="572"/>
      <c r="Y24" s="573"/>
      <c r="Z24" s="481" t="s">
        <v>169</v>
      </c>
      <c r="AA24" s="461"/>
      <c r="AB24" s="461"/>
      <c r="AC24" s="461"/>
      <c r="AD24" s="461"/>
      <c r="AE24" s="461"/>
      <c r="AF24" s="461"/>
      <c r="AG24" s="462"/>
      <c r="AH24" s="482">
        <v>23</v>
      </c>
      <c r="AI24" s="483"/>
      <c r="AJ24" s="483"/>
      <c r="AK24" s="483"/>
      <c r="AL24" s="525"/>
      <c r="AM24" s="482">
        <v>56902</v>
      </c>
      <c r="AN24" s="483"/>
      <c r="AO24" s="483"/>
      <c r="AP24" s="483"/>
      <c r="AQ24" s="483"/>
      <c r="AR24" s="525"/>
      <c r="AS24" s="482">
        <v>2474</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87649</v>
      </c>
      <c r="BO24" s="432"/>
      <c r="BP24" s="432"/>
      <c r="BQ24" s="432"/>
      <c r="BR24" s="432"/>
      <c r="BS24" s="432"/>
      <c r="BT24" s="432"/>
      <c r="BU24" s="433"/>
      <c r="BV24" s="431">
        <v>104174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5300</v>
      </c>
      <c r="R25" s="483"/>
      <c r="S25" s="483"/>
      <c r="T25" s="483"/>
      <c r="U25" s="483"/>
      <c r="V25" s="525"/>
      <c r="W25" s="584"/>
      <c r="X25" s="572"/>
      <c r="Y25" s="573"/>
      <c r="Z25" s="481" t="s">
        <v>172</v>
      </c>
      <c r="AA25" s="461"/>
      <c r="AB25" s="461"/>
      <c r="AC25" s="461"/>
      <c r="AD25" s="461"/>
      <c r="AE25" s="461"/>
      <c r="AF25" s="461"/>
      <c r="AG25" s="462"/>
      <c r="AH25" s="482" t="s">
        <v>137</v>
      </c>
      <c r="AI25" s="483"/>
      <c r="AJ25" s="483"/>
      <c r="AK25" s="483"/>
      <c r="AL25" s="525"/>
      <c r="AM25" s="482" t="s">
        <v>129</v>
      </c>
      <c r="AN25" s="483"/>
      <c r="AO25" s="483"/>
      <c r="AP25" s="483"/>
      <c r="AQ25" s="483"/>
      <c r="AR25" s="525"/>
      <c r="AS25" s="482" t="s">
        <v>137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t="s">
        <v>137</v>
      </c>
      <c r="BO25" s="395"/>
      <c r="BP25" s="395"/>
      <c r="BQ25" s="395"/>
      <c r="BR25" s="395"/>
      <c r="BS25" s="395"/>
      <c r="BT25" s="395"/>
      <c r="BU25" s="396"/>
      <c r="BV25" s="394" t="s">
        <v>137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5300</v>
      </c>
      <c r="R26" s="483"/>
      <c r="S26" s="483"/>
      <c r="T26" s="483"/>
      <c r="U26" s="483"/>
      <c r="V26" s="525"/>
      <c r="W26" s="584"/>
      <c r="X26" s="572"/>
      <c r="Y26" s="573"/>
      <c r="Z26" s="481" t="s">
        <v>175</v>
      </c>
      <c r="AA26" s="594"/>
      <c r="AB26" s="594"/>
      <c r="AC26" s="594"/>
      <c r="AD26" s="594"/>
      <c r="AE26" s="594"/>
      <c r="AF26" s="594"/>
      <c r="AG26" s="595"/>
      <c r="AH26" s="482">
        <v>6</v>
      </c>
      <c r="AI26" s="483"/>
      <c r="AJ26" s="483"/>
      <c r="AK26" s="483"/>
      <c r="AL26" s="525"/>
      <c r="AM26" s="482">
        <v>13488</v>
      </c>
      <c r="AN26" s="483"/>
      <c r="AO26" s="483"/>
      <c r="AP26" s="483"/>
      <c r="AQ26" s="483"/>
      <c r="AR26" s="525"/>
      <c r="AS26" s="482">
        <v>2248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1800</v>
      </c>
      <c r="R27" s="483"/>
      <c r="S27" s="483"/>
      <c r="T27" s="483"/>
      <c r="U27" s="483"/>
      <c r="V27" s="525"/>
      <c r="W27" s="584"/>
      <c r="X27" s="572"/>
      <c r="Y27" s="573"/>
      <c r="Z27" s="481" t="s">
        <v>178</v>
      </c>
      <c r="AA27" s="461"/>
      <c r="AB27" s="461"/>
      <c r="AC27" s="461"/>
      <c r="AD27" s="461"/>
      <c r="AE27" s="461"/>
      <c r="AF27" s="461"/>
      <c r="AG27" s="462"/>
      <c r="AH27" s="482" t="s">
        <v>129</v>
      </c>
      <c r="AI27" s="483"/>
      <c r="AJ27" s="483"/>
      <c r="AK27" s="483"/>
      <c r="AL27" s="525"/>
      <c r="AM27" s="482" t="s">
        <v>137</v>
      </c>
      <c r="AN27" s="483"/>
      <c r="AO27" s="483"/>
      <c r="AP27" s="483"/>
      <c r="AQ27" s="483"/>
      <c r="AR27" s="525"/>
      <c r="AS27" s="482" t="s">
        <v>137</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180</v>
      </c>
      <c r="BO27" s="608"/>
      <c r="BP27" s="608"/>
      <c r="BQ27" s="608"/>
      <c r="BR27" s="608"/>
      <c r="BS27" s="608"/>
      <c r="BT27" s="608"/>
      <c r="BU27" s="609"/>
      <c r="BV27" s="607" t="s">
        <v>180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1550</v>
      </c>
      <c r="R28" s="483"/>
      <c r="S28" s="483"/>
      <c r="T28" s="483"/>
      <c r="U28" s="483"/>
      <c r="V28" s="525"/>
      <c r="W28" s="584"/>
      <c r="X28" s="572"/>
      <c r="Y28" s="573"/>
      <c r="Z28" s="481" t="s">
        <v>182</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1282303</v>
      </c>
      <c r="BO28" s="395"/>
      <c r="BP28" s="395"/>
      <c r="BQ28" s="395"/>
      <c r="BR28" s="395"/>
      <c r="BS28" s="395"/>
      <c r="BT28" s="395"/>
      <c r="BU28" s="396"/>
      <c r="BV28" s="394">
        <v>992303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4</v>
      </c>
      <c r="M29" s="483"/>
      <c r="N29" s="483"/>
      <c r="O29" s="483"/>
      <c r="P29" s="525"/>
      <c r="Q29" s="482">
        <v>1400</v>
      </c>
      <c r="R29" s="483"/>
      <c r="S29" s="483"/>
      <c r="T29" s="483"/>
      <c r="U29" s="483"/>
      <c r="V29" s="525"/>
      <c r="W29" s="585"/>
      <c r="X29" s="586"/>
      <c r="Y29" s="587"/>
      <c r="Z29" s="481" t="s">
        <v>185</v>
      </c>
      <c r="AA29" s="461"/>
      <c r="AB29" s="461"/>
      <c r="AC29" s="461"/>
      <c r="AD29" s="461"/>
      <c r="AE29" s="461"/>
      <c r="AF29" s="461"/>
      <c r="AG29" s="462"/>
      <c r="AH29" s="482">
        <v>23</v>
      </c>
      <c r="AI29" s="483"/>
      <c r="AJ29" s="483"/>
      <c r="AK29" s="483"/>
      <c r="AL29" s="525"/>
      <c r="AM29" s="482">
        <v>56902</v>
      </c>
      <c r="AN29" s="483"/>
      <c r="AO29" s="483"/>
      <c r="AP29" s="483"/>
      <c r="AQ29" s="483"/>
      <c r="AR29" s="525"/>
      <c r="AS29" s="482">
        <v>2474</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2122</v>
      </c>
      <c r="BO29" s="432"/>
      <c r="BP29" s="432"/>
      <c r="BQ29" s="432"/>
      <c r="BR29" s="432"/>
      <c r="BS29" s="432"/>
      <c r="BT29" s="432"/>
      <c r="BU29" s="433"/>
      <c r="BV29" s="431">
        <v>2122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84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568796</v>
      </c>
      <c r="BO30" s="608"/>
      <c r="BP30" s="608"/>
      <c r="BQ30" s="608"/>
      <c r="BR30" s="608"/>
      <c r="BS30" s="608"/>
      <c r="BT30" s="608"/>
      <c r="BU30" s="609"/>
      <c r="BV30" s="607">
        <v>558076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195</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東京都市町村議会公務災害補償等組合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国民健康保険事業直営診療特別会計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合併処理浄化槽事業特別会計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東京市町村総合事務組合(一般会計）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東京市町村総合事務組合(交通災害共済事業特別会計）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東京都市町村退職手当組合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東京都島嶼町村一部事務組合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東京都後期高齢者医療広域連合（一般会計）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東京都後期高齢者医療広域連合
（後期高齢者医療特別会計）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91/VyyzrmDc9nJ1lrDtjSotJK8itIlTwjwqKbR02Hcubrza92PkWXaY9oWcBtaFUXx+xn2trxaAYpr0lp+7GNg==" saltValue="hMviZJQKve5fmbIZ30n7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557</v>
      </c>
      <c r="D34" s="1212"/>
      <c r="E34" s="1213"/>
      <c r="F34" s="32">
        <v>0.22</v>
      </c>
      <c r="G34" s="33">
        <v>7.95</v>
      </c>
      <c r="H34" s="33">
        <v>13.17</v>
      </c>
      <c r="I34" s="33">
        <v>29.2</v>
      </c>
      <c r="J34" s="34">
        <v>31.31</v>
      </c>
      <c r="K34" s="22"/>
      <c r="L34" s="22"/>
      <c r="M34" s="22"/>
      <c r="N34" s="22"/>
      <c r="O34" s="22"/>
      <c r="P34" s="22"/>
    </row>
    <row r="35" spans="1:16" ht="39" customHeight="1" x14ac:dyDescent="0.15">
      <c r="A35" s="22"/>
      <c r="B35" s="35"/>
      <c r="C35" s="1206" t="s">
        <v>558</v>
      </c>
      <c r="D35" s="1207"/>
      <c r="E35" s="1208"/>
      <c r="F35" s="36">
        <v>11.59</v>
      </c>
      <c r="G35" s="37">
        <v>71.040000000000006</v>
      </c>
      <c r="H35" s="37">
        <v>104.36</v>
      </c>
      <c r="I35" s="37">
        <v>77.430000000000007</v>
      </c>
      <c r="J35" s="38">
        <v>15.66</v>
      </c>
      <c r="K35" s="22"/>
      <c r="L35" s="22"/>
      <c r="M35" s="22"/>
      <c r="N35" s="22"/>
      <c r="O35" s="22"/>
      <c r="P35" s="22"/>
    </row>
    <row r="36" spans="1:16" ht="39" customHeight="1" x14ac:dyDescent="0.15">
      <c r="A36" s="22"/>
      <c r="B36" s="35"/>
      <c r="C36" s="1206" t="s">
        <v>559</v>
      </c>
      <c r="D36" s="1207"/>
      <c r="E36" s="1208"/>
      <c r="F36" s="36">
        <v>1.79</v>
      </c>
      <c r="G36" s="37">
        <v>2.4</v>
      </c>
      <c r="H36" s="37">
        <v>7.06</v>
      </c>
      <c r="I36" s="37">
        <v>10.86</v>
      </c>
      <c r="J36" s="38">
        <v>11.42</v>
      </c>
      <c r="K36" s="22"/>
      <c r="L36" s="22"/>
      <c r="M36" s="22"/>
      <c r="N36" s="22"/>
      <c r="O36" s="22"/>
      <c r="P36" s="22"/>
    </row>
    <row r="37" spans="1:16" ht="39" customHeight="1" x14ac:dyDescent="0.15">
      <c r="A37" s="22"/>
      <c r="B37" s="35"/>
      <c r="C37" s="1206" t="s">
        <v>560</v>
      </c>
      <c r="D37" s="1207"/>
      <c r="E37" s="1208"/>
      <c r="F37" s="36">
        <v>5.71</v>
      </c>
      <c r="G37" s="37">
        <v>5.85</v>
      </c>
      <c r="H37" s="37">
        <v>6.12</v>
      </c>
      <c r="I37" s="37">
        <v>9.19</v>
      </c>
      <c r="J37" s="38">
        <v>9.1</v>
      </c>
      <c r="K37" s="22"/>
      <c r="L37" s="22"/>
      <c r="M37" s="22"/>
      <c r="N37" s="22"/>
      <c r="O37" s="22"/>
      <c r="P37" s="22"/>
    </row>
    <row r="38" spans="1:16" ht="39" customHeight="1" x14ac:dyDescent="0.15">
      <c r="A38" s="22"/>
      <c r="B38" s="35"/>
      <c r="C38" s="1206" t="s">
        <v>561</v>
      </c>
      <c r="D38" s="1207"/>
      <c r="E38" s="1208"/>
      <c r="F38" s="36">
        <v>6.4</v>
      </c>
      <c r="G38" s="37">
        <v>13.24</v>
      </c>
      <c r="H38" s="37">
        <v>2.94</v>
      </c>
      <c r="I38" s="37">
        <v>5.39</v>
      </c>
      <c r="J38" s="38">
        <v>2.2000000000000002</v>
      </c>
      <c r="K38" s="22"/>
      <c r="L38" s="22"/>
      <c r="M38" s="22"/>
      <c r="N38" s="22"/>
      <c r="O38" s="22"/>
      <c r="P38" s="22"/>
    </row>
    <row r="39" spans="1:16" ht="39" customHeight="1" x14ac:dyDescent="0.15">
      <c r="A39" s="22"/>
      <c r="B39" s="35"/>
      <c r="C39" s="1206" t="s">
        <v>562</v>
      </c>
      <c r="D39" s="1207"/>
      <c r="E39" s="1208"/>
      <c r="F39" s="36" t="s">
        <v>563</v>
      </c>
      <c r="G39" s="37">
        <v>2.14</v>
      </c>
      <c r="H39" s="37">
        <v>2.13</v>
      </c>
      <c r="I39" s="37">
        <v>2.21</v>
      </c>
      <c r="J39" s="38">
        <v>1.86</v>
      </c>
      <c r="K39" s="22"/>
      <c r="L39" s="22"/>
      <c r="M39" s="22"/>
      <c r="N39" s="22"/>
      <c r="O39" s="22"/>
      <c r="P39" s="22"/>
    </row>
    <row r="40" spans="1:16" ht="39" customHeight="1" x14ac:dyDescent="0.15">
      <c r="A40" s="22"/>
      <c r="B40" s="35"/>
      <c r="C40" s="1206" t="s">
        <v>564</v>
      </c>
      <c r="D40" s="1207"/>
      <c r="E40" s="1208"/>
      <c r="F40" s="36" t="s">
        <v>565</v>
      </c>
      <c r="G40" s="37">
        <v>0.03</v>
      </c>
      <c r="H40" s="37">
        <v>1.37</v>
      </c>
      <c r="I40" s="37">
        <v>1.84</v>
      </c>
      <c r="J40" s="38">
        <v>1.71</v>
      </c>
      <c r="K40" s="22"/>
      <c r="L40" s="22"/>
      <c r="M40" s="22"/>
      <c r="N40" s="22"/>
      <c r="O40" s="22"/>
      <c r="P40" s="22"/>
    </row>
    <row r="41" spans="1:16" ht="39" customHeight="1" x14ac:dyDescent="0.15">
      <c r="A41" s="22"/>
      <c r="B41" s="35"/>
      <c r="C41" s="1206" t="s">
        <v>566</v>
      </c>
      <c r="D41" s="1207"/>
      <c r="E41" s="1208"/>
      <c r="F41" s="36">
        <v>0</v>
      </c>
      <c r="G41" s="37">
        <v>0</v>
      </c>
      <c r="H41" s="37">
        <v>0.22</v>
      </c>
      <c r="I41" s="37">
        <v>0.22</v>
      </c>
      <c r="J41" s="38">
        <v>0.2</v>
      </c>
      <c r="K41" s="22"/>
      <c r="L41" s="22"/>
      <c r="M41" s="22"/>
      <c r="N41" s="22"/>
      <c r="O41" s="22"/>
      <c r="P41" s="22"/>
    </row>
    <row r="42" spans="1:16" ht="39" customHeight="1" x14ac:dyDescent="0.15">
      <c r="A42" s="22"/>
      <c r="B42" s="39"/>
      <c r="C42" s="1206" t="s">
        <v>567</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568</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fjpS0we3Q3jq1ZxxvACrupxn03LfZQ7nlIy8tLGraXWyooLhC+U/okR4Kvo9YVCAu9C5748SqsGHGDuN4vb0g==" saltValue="EeTJhqGGmesgIGUUNDxk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v>
      </c>
      <c r="L45" s="60">
        <v>33</v>
      </c>
      <c r="M45" s="60">
        <v>25</v>
      </c>
      <c r="N45" s="60">
        <v>20</v>
      </c>
      <c r="O45" s="61">
        <v>18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7</v>
      </c>
      <c r="L48" s="64">
        <v>7</v>
      </c>
      <c r="M48" s="64">
        <v>7</v>
      </c>
      <c r="N48" s="64">
        <v>7</v>
      </c>
      <c r="O48" s="65">
        <v>7</v>
      </c>
      <c r="P48" s="48"/>
      <c r="Q48" s="48"/>
      <c r="R48" s="48"/>
      <c r="S48" s="48"/>
      <c r="T48" s="48"/>
      <c r="U48" s="48"/>
    </row>
    <row r="49" spans="1:21" ht="30.75" customHeight="1" x14ac:dyDescent="0.15">
      <c r="A49" s="48"/>
      <c r="B49" s="1216"/>
      <c r="C49" s="1217"/>
      <c r="D49" s="62"/>
      <c r="E49" s="1222" t="s">
        <v>16</v>
      </c>
      <c r="F49" s="1222"/>
      <c r="G49" s="1222"/>
      <c r="H49" s="1222"/>
      <c r="I49" s="1222"/>
      <c r="J49" s="1223"/>
      <c r="K49" s="63">
        <v>6</v>
      </c>
      <c r="L49" s="64">
        <v>6</v>
      </c>
      <c r="M49" s="64">
        <v>6</v>
      </c>
      <c r="N49" s="64">
        <v>6</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511</v>
      </c>
      <c r="L50" s="64" t="s">
        <v>511</v>
      </c>
      <c r="M50" s="64" t="s">
        <v>511</v>
      </c>
      <c r="N50" s="64" t="s">
        <v>511</v>
      </c>
      <c r="O50" s="65" t="s">
        <v>511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511</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52</v>
      </c>
      <c r="L52" s="64">
        <v>45</v>
      </c>
      <c r="M52" s="64">
        <v>38</v>
      </c>
      <c r="N52" s="64">
        <v>35</v>
      </c>
      <c r="O52" s="65">
        <v>33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v>
      </c>
      <c r="L53" s="69">
        <v>1</v>
      </c>
      <c r="M53" s="69">
        <v>0</v>
      </c>
      <c r="N53" s="69">
        <v>-2</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PGtaFR9qwJW/g6vRSaC+Bw0/dNe+Yk+Xre+CIuY4OHYF2+FcXe00Pu/4fHmEeJExs4DDpbl0T+a5vJR4rq7g==" saltValue="CATEct/3DTXAgkBGXcSR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178</v>
      </c>
      <c r="J41" s="104">
        <v>148</v>
      </c>
      <c r="K41" s="104">
        <v>125</v>
      </c>
      <c r="L41" s="104">
        <v>107</v>
      </c>
      <c r="M41" s="105">
        <v>90</v>
      </c>
    </row>
    <row r="42" spans="2:13" ht="27.75" customHeight="1" x14ac:dyDescent="0.15">
      <c r="B42" s="1242"/>
      <c r="C42" s="1243"/>
      <c r="D42" s="106"/>
      <c r="E42" s="1248" t="s">
        <v>32</v>
      </c>
      <c r="F42" s="1248"/>
      <c r="G42" s="1248"/>
      <c r="H42" s="1249"/>
      <c r="I42" s="107" t="s">
        <v>511</v>
      </c>
      <c r="J42" s="108" t="s">
        <v>511</v>
      </c>
      <c r="K42" s="108" t="s">
        <v>511</v>
      </c>
      <c r="L42" s="108" t="s">
        <v>511</v>
      </c>
      <c r="M42" s="109" t="s">
        <v>511</v>
      </c>
    </row>
    <row r="43" spans="2:13" ht="27.75" customHeight="1" x14ac:dyDescent="0.15">
      <c r="B43" s="1242"/>
      <c r="C43" s="1243"/>
      <c r="D43" s="106"/>
      <c r="E43" s="1248" t="s">
        <v>33</v>
      </c>
      <c r="F43" s="1248"/>
      <c r="G43" s="1248"/>
      <c r="H43" s="1249"/>
      <c r="I43" s="107">
        <v>73</v>
      </c>
      <c r="J43" s="108">
        <v>78</v>
      </c>
      <c r="K43" s="108">
        <v>118</v>
      </c>
      <c r="L43" s="108">
        <v>124</v>
      </c>
      <c r="M43" s="109">
        <v>118</v>
      </c>
    </row>
    <row r="44" spans="2:13" ht="27.75" customHeight="1" x14ac:dyDescent="0.15">
      <c r="B44" s="1242"/>
      <c r="C44" s="1243"/>
      <c r="D44" s="106"/>
      <c r="E44" s="1248" t="s">
        <v>34</v>
      </c>
      <c r="F44" s="1248"/>
      <c r="G44" s="1248"/>
      <c r="H44" s="1249"/>
      <c r="I44" s="107">
        <v>43</v>
      </c>
      <c r="J44" s="108">
        <v>37</v>
      </c>
      <c r="K44" s="108">
        <v>31</v>
      </c>
      <c r="L44" s="108">
        <v>26</v>
      </c>
      <c r="M44" s="109">
        <v>21</v>
      </c>
    </row>
    <row r="45" spans="2:13" ht="27.75" customHeight="1" x14ac:dyDescent="0.15">
      <c r="B45" s="1242"/>
      <c r="C45" s="1243"/>
      <c r="D45" s="106"/>
      <c r="E45" s="1248" t="s">
        <v>35</v>
      </c>
      <c r="F45" s="1248"/>
      <c r="G45" s="1248"/>
      <c r="H45" s="1249"/>
      <c r="I45" s="107">
        <v>19</v>
      </c>
      <c r="J45" s="108">
        <v>61</v>
      </c>
      <c r="K45" s="108">
        <v>37</v>
      </c>
      <c r="L45" s="108">
        <v>14</v>
      </c>
      <c r="M45" s="109">
        <v>12</v>
      </c>
    </row>
    <row r="46" spans="2:13" ht="27.75" customHeight="1" x14ac:dyDescent="0.15">
      <c r="B46" s="1242"/>
      <c r="C46" s="1243"/>
      <c r="D46" s="110"/>
      <c r="E46" s="1248" t="s">
        <v>36</v>
      </c>
      <c r="F46" s="1248"/>
      <c r="G46" s="1248"/>
      <c r="H46" s="1249"/>
      <c r="I46" s="107" t="s">
        <v>511</v>
      </c>
      <c r="J46" s="108" t="s">
        <v>511</v>
      </c>
      <c r="K46" s="108" t="s">
        <v>511</v>
      </c>
      <c r="L46" s="108" t="s">
        <v>511</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1391</v>
      </c>
      <c r="J50" s="108">
        <v>1391</v>
      </c>
      <c r="K50" s="108">
        <v>1391</v>
      </c>
      <c r="L50" s="108">
        <v>1567</v>
      </c>
      <c r="M50" s="109">
        <v>1857</v>
      </c>
    </row>
    <row r="51" spans="2:13" ht="27.75" customHeight="1" x14ac:dyDescent="0.15">
      <c r="B51" s="1242"/>
      <c r="C51" s="1243"/>
      <c r="D51" s="106"/>
      <c r="E51" s="1248" t="s">
        <v>42</v>
      </c>
      <c r="F51" s="1248"/>
      <c r="G51" s="1248"/>
      <c r="H51" s="1249"/>
      <c r="I51" s="107">
        <v>9</v>
      </c>
      <c r="J51" s="108">
        <v>4</v>
      </c>
      <c r="K51" s="108" t="s">
        <v>511</v>
      </c>
      <c r="L51" s="108" t="s">
        <v>511</v>
      </c>
      <c r="M51" s="109" t="s">
        <v>511</v>
      </c>
    </row>
    <row r="52" spans="2:13" ht="27.75" customHeight="1" x14ac:dyDescent="0.15">
      <c r="B52" s="1244"/>
      <c r="C52" s="1245"/>
      <c r="D52" s="106"/>
      <c r="E52" s="1248" t="s">
        <v>43</v>
      </c>
      <c r="F52" s="1248"/>
      <c r="G52" s="1248"/>
      <c r="H52" s="1249"/>
      <c r="I52" s="107">
        <v>361</v>
      </c>
      <c r="J52" s="108">
        <v>326</v>
      </c>
      <c r="K52" s="108">
        <v>303</v>
      </c>
      <c r="L52" s="108">
        <v>275</v>
      </c>
      <c r="M52" s="109">
        <v>251</v>
      </c>
    </row>
    <row r="53" spans="2:13" ht="27.75" customHeight="1" thickBot="1" x14ac:dyDescent="0.2">
      <c r="B53" s="1255" t="s">
        <v>44</v>
      </c>
      <c r="C53" s="1256"/>
      <c r="D53" s="113"/>
      <c r="E53" s="1257" t="s">
        <v>45</v>
      </c>
      <c r="F53" s="1257"/>
      <c r="G53" s="1257"/>
      <c r="H53" s="1258"/>
      <c r="I53" s="114">
        <v>-1449</v>
      </c>
      <c r="J53" s="115">
        <v>-1397</v>
      </c>
      <c r="K53" s="115">
        <v>-1382</v>
      </c>
      <c r="L53" s="115">
        <v>-1571</v>
      </c>
      <c r="M53" s="116">
        <v>-1866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dlSsH6JcLyjlNqzoluO2UIRGSm20GmDGM0Fz6ACCNrHL+xoBbxp2ySh/TmdvsIDT4r26frp4MmZHisagAhG3w==" saltValue="8w4gv5XXQX4NnFkGw1c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50" zoomScaleNormal="50" zoomScaleSheetLayoutView="100" workbookViewId="0">
      <selection activeCell="F58" sqref="F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817</v>
      </c>
      <c r="G55" s="128">
        <v>992</v>
      </c>
      <c r="H55" s="129">
        <v>1282</v>
      </c>
    </row>
    <row r="56" spans="2:8" ht="52.5" customHeight="1" x14ac:dyDescent="0.15">
      <c r="B56" s="130"/>
      <c r="C56" s="1269" t="s">
        <v>49</v>
      </c>
      <c r="D56" s="1269"/>
      <c r="E56" s="1270"/>
      <c r="F56" s="131">
        <v>2</v>
      </c>
      <c r="G56" s="131">
        <v>2</v>
      </c>
      <c r="H56" s="132">
        <v>2</v>
      </c>
    </row>
    <row r="57" spans="2:8" ht="53.25" customHeight="1" x14ac:dyDescent="0.15">
      <c r="B57" s="130"/>
      <c r="C57" s="1271" t="s">
        <v>50</v>
      </c>
      <c r="D57" s="1271"/>
      <c r="E57" s="1272"/>
      <c r="F57" s="133">
        <v>558</v>
      </c>
      <c r="G57" s="133">
        <v>558</v>
      </c>
      <c r="H57" s="134">
        <v>569</v>
      </c>
    </row>
    <row r="58" spans="2:8" ht="45.75" customHeight="1" x14ac:dyDescent="0.15">
      <c r="B58" s="135"/>
      <c r="C58" s="1259" t="s">
        <v>583</v>
      </c>
      <c r="D58" s="1260"/>
      <c r="E58" s="1261"/>
      <c r="F58" s="136">
        <v>300</v>
      </c>
      <c r="G58" s="136">
        <v>300</v>
      </c>
      <c r="H58" s="137">
        <v>300</v>
      </c>
    </row>
    <row r="59" spans="2:8" ht="45.75" customHeight="1" x14ac:dyDescent="0.15">
      <c r="B59" s="135"/>
      <c r="C59" s="1259" t="s">
        <v>584</v>
      </c>
      <c r="D59" s="1260"/>
      <c r="E59" s="1261"/>
      <c r="F59" s="136">
        <v>123</v>
      </c>
      <c r="G59" s="136">
        <v>123</v>
      </c>
      <c r="H59" s="137">
        <v>123</v>
      </c>
    </row>
    <row r="60" spans="2:8" ht="45.75" customHeight="1" x14ac:dyDescent="0.15">
      <c r="B60" s="135"/>
      <c r="C60" s="1259" t="s">
        <v>585</v>
      </c>
      <c r="D60" s="1260"/>
      <c r="E60" s="1261"/>
      <c r="F60" s="136">
        <v>60</v>
      </c>
      <c r="G60" s="136">
        <v>60</v>
      </c>
      <c r="H60" s="137">
        <v>60</v>
      </c>
    </row>
    <row r="61" spans="2:8" ht="45.75" customHeight="1" x14ac:dyDescent="0.15">
      <c r="B61" s="135"/>
      <c r="C61" s="1259" t="s">
        <v>586</v>
      </c>
      <c r="D61" s="1260"/>
      <c r="E61" s="1261"/>
      <c r="F61" s="136">
        <v>22</v>
      </c>
      <c r="G61" s="136">
        <v>22</v>
      </c>
      <c r="H61" s="137">
        <v>22</v>
      </c>
    </row>
    <row r="62" spans="2:8" ht="45.75" customHeight="1" thickBot="1" x14ac:dyDescent="0.2">
      <c r="B62" s="138"/>
      <c r="C62" s="1262" t="s">
        <v>587</v>
      </c>
      <c r="D62" s="1263"/>
      <c r="E62" s="1264"/>
      <c r="F62" s="139">
        <v>17</v>
      </c>
      <c r="G62" s="139">
        <v>17</v>
      </c>
      <c r="H62" s="140">
        <v>17</v>
      </c>
    </row>
    <row r="63" spans="2:8" ht="52.5" customHeight="1" thickBot="1" x14ac:dyDescent="0.2">
      <c r="B63" s="141"/>
      <c r="C63" s="1265" t="s">
        <v>51</v>
      </c>
      <c r="D63" s="1265"/>
      <c r="E63" s="1266"/>
      <c r="F63" s="142">
        <v>1377</v>
      </c>
      <c r="G63" s="142">
        <v>1553</v>
      </c>
      <c r="H63" s="143">
        <v>1853</v>
      </c>
    </row>
    <row r="64" spans="2:8" ht="15" customHeight="1" x14ac:dyDescent="0.15"/>
  </sheetData>
  <sheetProtection algorithmName="SHA-512" hashValue="nzu9XWU4LPGm+WzjppCO6jkP+LXLWm3g5TtRNhBAwFZSmnTQwMyvVJX9rxezCSmqMTTJv16+9V1Wt3h82w8fig==" saltValue="r7dLxAC3MeOvPKS5UEAl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Z1" zoomScale="80" zoomScaleNormal="8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596</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593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591</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323"/>
      <c r="BQ51" s="1281"/>
      <c r="BR51" s="1281"/>
      <c r="BS51" s="1281"/>
      <c r="BT51" s="1281"/>
      <c r="BU51" s="1281"/>
      <c r="BV51" s="1281"/>
      <c r="BW51" s="1281"/>
      <c r="BX51" s="1323"/>
      <c r="BY51" s="1281"/>
      <c r="BZ51" s="1281"/>
      <c r="CA51" s="1281"/>
      <c r="CB51" s="1281"/>
      <c r="CC51" s="1281"/>
      <c r="CD51" s="1281"/>
      <c r="CE51" s="1281"/>
      <c r="CF51" s="1323"/>
      <c r="CG51" s="1281"/>
      <c r="CH51" s="1281"/>
      <c r="CI51" s="1281"/>
      <c r="CJ51" s="1281"/>
      <c r="CK51" s="1281"/>
      <c r="CL51" s="1281"/>
      <c r="CM51" s="1281"/>
      <c r="CN51" s="1323"/>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595</v>
      </c>
      <c r="BC53" s="1282"/>
      <c r="BD53" s="1282"/>
      <c r="BE53" s="1282"/>
      <c r="BF53" s="1282"/>
      <c r="BG53" s="1282"/>
      <c r="BH53" s="1282"/>
      <c r="BI53" s="1282"/>
      <c r="BJ53" s="1282"/>
      <c r="BK53" s="1282"/>
      <c r="BL53" s="1282"/>
      <c r="BM53" s="1282"/>
      <c r="BN53" s="1282"/>
      <c r="BO53" s="1282"/>
      <c r="BP53" s="1323"/>
      <c r="BQ53" s="1281"/>
      <c r="BR53" s="1281"/>
      <c r="BS53" s="1281"/>
      <c r="BT53" s="1281"/>
      <c r="BU53" s="1281"/>
      <c r="BV53" s="1281"/>
      <c r="BW53" s="1281"/>
      <c r="BX53" s="1323"/>
      <c r="BY53" s="1281"/>
      <c r="BZ53" s="1281"/>
      <c r="CA53" s="1281"/>
      <c r="CB53" s="1281"/>
      <c r="CC53" s="1281"/>
      <c r="CD53" s="1281"/>
      <c r="CE53" s="1281"/>
      <c r="CF53" s="1323"/>
      <c r="CG53" s="1281"/>
      <c r="CH53" s="1281"/>
      <c r="CI53" s="1281"/>
      <c r="CJ53" s="1281"/>
      <c r="CK53" s="1281"/>
      <c r="CL53" s="1281"/>
      <c r="CM53" s="1281"/>
      <c r="CN53" s="1323"/>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590</v>
      </c>
      <c r="AO55" s="1283"/>
      <c r="AP55" s="1283"/>
      <c r="AQ55" s="1283"/>
      <c r="AR55" s="1283"/>
      <c r="AS55" s="1283"/>
      <c r="AT55" s="1283"/>
      <c r="AU55" s="1283"/>
      <c r="AV55" s="1283"/>
      <c r="AW55" s="1283"/>
      <c r="AX55" s="1283"/>
      <c r="AY55" s="1283"/>
      <c r="AZ55" s="1283"/>
      <c r="BA55" s="1283"/>
      <c r="BB55" s="1282" t="s">
        <v>589</v>
      </c>
      <c r="BC55" s="1282"/>
      <c r="BD55" s="1282"/>
      <c r="BE55" s="1282"/>
      <c r="BF55" s="1282"/>
      <c r="BG55" s="1282"/>
      <c r="BH55" s="1282"/>
      <c r="BI55" s="1282"/>
      <c r="BJ55" s="1282"/>
      <c r="BK55" s="1282"/>
      <c r="BL55" s="1282"/>
      <c r="BM55" s="1282"/>
      <c r="BN55" s="1282"/>
      <c r="BO55" s="1282"/>
      <c r="BP55" s="1323"/>
      <c r="BQ55" s="1281"/>
      <c r="BR55" s="1281"/>
      <c r="BS55" s="1281"/>
      <c r="BT55" s="1281"/>
      <c r="BU55" s="1281"/>
      <c r="BV55" s="1281"/>
      <c r="BW55" s="1281"/>
      <c r="BX55" s="1323"/>
      <c r="BY55" s="1281"/>
      <c r="BZ55" s="1281"/>
      <c r="CA55" s="1281"/>
      <c r="CB55" s="1281"/>
      <c r="CC55" s="1281"/>
      <c r="CD55" s="1281"/>
      <c r="CE55" s="1281"/>
      <c r="CF55" s="1323"/>
      <c r="CG55" s="1281"/>
      <c r="CH55" s="1281"/>
      <c r="CI55" s="1281"/>
      <c r="CJ55" s="1281"/>
      <c r="CK55" s="1281"/>
      <c r="CL55" s="1281"/>
      <c r="CM55" s="1281"/>
      <c r="CN55" s="1323"/>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595</v>
      </c>
      <c r="BC57" s="1282"/>
      <c r="BD57" s="1282"/>
      <c r="BE57" s="1282"/>
      <c r="BF57" s="1282"/>
      <c r="BG57" s="1282"/>
      <c r="BH57" s="1282"/>
      <c r="BI57" s="1282"/>
      <c r="BJ57" s="1282"/>
      <c r="BK57" s="1282"/>
      <c r="BL57" s="1282"/>
      <c r="BM57" s="1282"/>
      <c r="BN57" s="1282"/>
      <c r="BO57" s="1282"/>
      <c r="BP57" s="1323"/>
      <c r="BQ57" s="1281"/>
      <c r="BR57" s="1281"/>
      <c r="BS57" s="1281"/>
      <c r="BT57" s="1281"/>
      <c r="BU57" s="1281"/>
      <c r="BV57" s="1281"/>
      <c r="BW57" s="1281"/>
      <c r="BX57" s="1323"/>
      <c r="BY57" s="1281"/>
      <c r="BZ57" s="1281"/>
      <c r="CA57" s="1281"/>
      <c r="CB57" s="1281"/>
      <c r="CC57" s="1281"/>
      <c r="CD57" s="1281"/>
      <c r="CE57" s="1281"/>
      <c r="CF57" s="1323"/>
      <c r="CG57" s="1281"/>
      <c r="CH57" s="1281"/>
      <c r="CI57" s="1281"/>
      <c r="CJ57" s="1281"/>
      <c r="CK57" s="1281"/>
      <c r="CL57" s="1281"/>
      <c r="CM57" s="1281"/>
      <c r="CN57" s="1323"/>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594</v>
      </c>
    </row>
    <row r="64" spans="1:109" ht="13.5" x14ac:dyDescent="0.15">
      <c r="B64" s="1274"/>
      <c r="G64" s="1311"/>
      <c r="I64" s="1313"/>
      <c r="J64" s="1313"/>
      <c r="K64" s="1313"/>
      <c r="L64" s="1313"/>
      <c r="M64" s="1313"/>
      <c r="N64" s="1312"/>
      <c r="AM64" s="1311"/>
      <c r="AN64" s="1311" t="s">
        <v>593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591</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588</v>
      </c>
      <c r="BC75" s="1282"/>
      <c r="BD75" s="1282"/>
      <c r="BE75" s="1282"/>
      <c r="BF75" s="1282"/>
      <c r="BG75" s="1282"/>
      <c r="BH75" s="1282"/>
      <c r="BI75" s="1282"/>
      <c r="BJ75" s="1282"/>
      <c r="BK75" s="1282"/>
      <c r="BL75" s="1282"/>
      <c r="BM75" s="1282"/>
      <c r="BN75" s="1282"/>
      <c r="BO75" s="1282"/>
      <c r="BP75" s="1281">
        <v>-2.4</v>
      </c>
      <c r="BQ75" s="1281"/>
      <c r="BR75" s="1281"/>
      <c r="BS75" s="1281"/>
      <c r="BT75" s="1281"/>
      <c r="BU75" s="1281"/>
      <c r="BV75" s="1281"/>
      <c r="BW75" s="1281"/>
      <c r="BX75" s="1281">
        <v>-2.2000000000000002</v>
      </c>
      <c r="BY75" s="1281"/>
      <c r="BZ75" s="1281"/>
      <c r="CA75" s="1281"/>
      <c r="CB75" s="1281"/>
      <c r="CC75" s="1281"/>
      <c r="CD75" s="1281"/>
      <c r="CE75" s="1281"/>
      <c r="CF75" s="1281">
        <v>-0.3</v>
      </c>
      <c r="CG75" s="1281"/>
      <c r="CH75" s="1281"/>
      <c r="CI75" s="1281"/>
      <c r="CJ75" s="1281"/>
      <c r="CK75" s="1281"/>
      <c r="CL75" s="1281"/>
      <c r="CM75" s="1281"/>
      <c r="CN75" s="1281">
        <v>-0.2</v>
      </c>
      <c r="CO75" s="1281"/>
      <c r="CP75" s="1281"/>
      <c r="CQ75" s="1281"/>
      <c r="CR75" s="1281"/>
      <c r="CS75" s="1281"/>
      <c r="CT75" s="1281"/>
      <c r="CU75" s="1281"/>
      <c r="CV75" s="1281">
        <v>-0.7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590</v>
      </c>
      <c r="AO77" s="1283"/>
      <c r="AP77" s="1283"/>
      <c r="AQ77" s="1283"/>
      <c r="AR77" s="1283"/>
      <c r="AS77" s="1283"/>
      <c r="AT77" s="1283"/>
      <c r="AU77" s="1283"/>
      <c r="AV77" s="1283"/>
      <c r="AW77" s="1283"/>
      <c r="AX77" s="1283"/>
      <c r="AY77" s="1283"/>
      <c r="AZ77" s="1283"/>
      <c r="BA77" s="1283"/>
      <c r="BB77" s="1282" t="s">
        <v>589</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588</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7.1</v>
      </c>
      <c r="BY79" s="1281"/>
      <c r="BZ79" s="1281"/>
      <c r="CA79" s="1281"/>
      <c r="CB79" s="1281"/>
      <c r="CC79" s="1281"/>
      <c r="CD79" s="1281"/>
      <c r="CE79" s="1281"/>
      <c r="CF79" s="1281">
        <v>7.4</v>
      </c>
      <c r="CG79" s="1281"/>
      <c r="CH79" s="1281"/>
      <c r="CI79" s="1281"/>
      <c r="CJ79" s="1281"/>
      <c r="CK79" s="1281"/>
      <c r="CL79" s="1281"/>
      <c r="CM79" s="1281"/>
      <c r="CN79" s="1281">
        <v>7.4</v>
      </c>
      <c r="CO79" s="1281"/>
      <c r="CP79" s="1281"/>
      <c r="CQ79" s="1281"/>
      <c r="CR79" s="1281"/>
      <c r="CS79" s="1281"/>
      <c r="CT79" s="1281"/>
      <c r="CU79" s="1281"/>
      <c r="CV79" s="1281">
        <v>8</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leH2/h/p2DL+RouR9LtaF9ayql+a004KeVToC8FVtMwi7K4Du2NFAiWVL1Wv2BfmXYpTCdlLJtbiBl3up8Drw==" saltValue="bzGGH4AkpM4tjUyUmzqXP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44" zoomScaleNormal="44"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AacY1B2+yVFcy7Ew5luWm6uYUb/KwC3QJ94LPZCxuNKgsNp5ZSFAivXN9K6Qcdm1Bo1Ysk+VZE/BFV/Th3x3WA==" saltValue="rRoxDLGuhNlQp4RGqw1f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2" zoomScaleNormal="42"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qdhxdmAzeOAILyVz07OFiMEL1ioqsEnKlYX31bNzs2asDdaM2Y/16DRMGvqOsKFD822ztjFXbpP9Sq9+lUhZ2g==" saltValue="yBu+n7rr8Ghb5rEt+PSO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2749544</v>
      </c>
      <c r="E3" s="162"/>
      <c r="F3" s="163">
        <v>310300</v>
      </c>
      <c r="G3" s="164"/>
      <c r="H3" s="165"/>
    </row>
    <row r="4" spans="1:8" x14ac:dyDescent="0.15">
      <c r="A4" s="166"/>
      <c r="B4" s="167"/>
      <c r="C4" s="168"/>
      <c r="D4" s="169">
        <v>2434319</v>
      </c>
      <c r="E4" s="170"/>
      <c r="F4" s="171">
        <v>157576</v>
      </c>
      <c r="G4" s="172"/>
      <c r="H4" s="173"/>
    </row>
    <row r="5" spans="1:8" x14ac:dyDescent="0.15">
      <c r="A5" s="154" t="s">
        <v>545</v>
      </c>
      <c r="B5" s="159"/>
      <c r="C5" s="160"/>
      <c r="D5" s="161">
        <v>663723</v>
      </c>
      <c r="E5" s="162"/>
      <c r="F5" s="163">
        <v>317319</v>
      </c>
      <c r="G5" s="164"/>
      <c r="H5" s="165"/>
    </row>
    <row r="6" spans="1:8" x14ac:dyDescent="0.15">
      <c r="A6" s="166"/>
      <c r="B6" s="167"/>
      <c r="C6" s="168"/>
      <c r="D6" s="169">
        <v>663723</v>
      </c>
      <c r="E6" s="170"/>
      <c r="F6" s="171">
        <v>164214</v>
      </c>
      <c r="G6" s="172"/>
      <c r="H6" s="173"/>
    </row>
    <row r="7" spans="1:8" x14ac:dyDescent="0.15">
      <c r="A7" s="154" t="s">
        <v>546</v>
      </c>
      <c r="B7" s="159"/>
      <c r="C7" s="160"/>
      <c r="D7" s="161">
        <v>816836</v>
      </c>
      <c r="E7" s="162"/>
      <c r="F7" s="163">
        <v>289738</v>
      </c>
      <c r="G7" s="164"/>
      <c r="H7" s="165"/>
    </row>
    <row r="8" spans="1:8" x14ac:dyDescent="0.15">
      <c r="A8" s="166"/>
      <c r="B8" s="167"/>
      <c r="C8" s="168"/>
      <c r="D8" s="169">
        <v>816836</v>
      </c>
      <c r="E8" s="170"/>
      <c r="F8" s="171">
        <v>156238</v>
      </c>
      <c r="G8" s="172"/>
      <c r="H8" s="173"/>
    </row>
    <row r="9" spans="1:8" x14ac:dyDescent="0.15">
      <c r="A9" s="154" t="s">
        <v>547</v>
      </c>
      <c r="B9" s="159"/>
      <c r="C9" s="160"/>
      <c r="D9" s="161">
        <v>615643</v>
      </c>
      <c r="E9" s="162"/>
      <c r="F9" s="163">
        <v>316937</v>
      </c>
      <c r="G9" s="164"/>
      <c r="H9" s="165"/>
    </row>
    <row r="10" spans="1:8" x14ac:dyDescent="0.15">
      <c r="A10" s="166"/>
      <c r="B10" s="167"/>
      <c r="C10" s="168"/>
      <c r="D10" s="169">
        <v>615643</v>
      </c>
      <c r="E10" s="170"/>
      <c r="F10" s="171">
        <v>199150</v>
      </c>
      <c r="G10" s="172"/>
      <c r="H10" s="173"/>
    </row>
    <row r="11" spans="1:8" x14ac:dyDescent="0.15">
      <c r="A11" s="154" t="s">
        <v>548</v>
      </c>
      <c r="B11" s="159"/>
      <c r="C11" s="160"/>
      <c r="D11" s="161">
        <v>971636</v>
      </c>
      <c r="E11" s="162"/>
      <c r="F11" s="163">
        <v>332350</v>
      </c>
      <c r="G11" s="164"/>
      <c r="H11" s="165"/>
    </row>
    <row r="12" spans="1:8" x14ac:dyDescent="0.15">
      <c r="A12" s="166"/>
      <c r="B12" s="167"/>
      <c r="C12" s="174"/>
      <c r="D12" s="169">
        <v>971636</v>
      </c>
      <c r="E12" s="170"/>
      <c r="F12" s="171">
        <v>200453</v>
      </c>
      <c r="G12" s="172"/>
      <c r="H12" s="173"/>
    </row>
    <row r="13" spans="1:8" x14ac:dyDescent="0.15">
      <c r="A13" s="154"/>
      <c r="B13" s="159"/>
      <c r="C13" s="175"/>
      <c r="D13" s="176">
        <v>1163476</v>
      </c>
      <c r="E13" s="177"/>
      <c r="F13" s="178">
        <v>313329</v>
      </c>
      <c r="G13" s="179"/>
      <c r="H13" s="165"/>
    </row>
    <row r="14" spans="1:8" x14ac:dyDescent="0.15">
      <c r="A14" s="166"/>
      <c r="B14" s="167"/>
      <c r="C14" s="168"/>
      <c r="D14" s="169">
        <v>1100431</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11.59</v>
      </c>
      <c r="C19" s="180">
        <f>ROUND(VALUE(SUBSTITUTE(実質収支比率等に係る経年分析!G$48,"▲","-")),2)</f>
        <v>71.05</v>
      </c>
      <c r="D19" s="180">
        <f>ROUND(VALUE(SUBSTITUTE(実質収支比率等に係る経年分析!H$48,"▲","-")),2)</f>
        <v>104.37</v>
      </c>
      <c r="E19" s="180">
        <f>ROUND(VALUE(SUBSTITUTE(実質収支比率等に係る経年分析!I$48,"▲","-")),2)</f>
        <v>77.430000000000007</v>
      </c>
      <c r="F19" s="180">
        <f>ROUND(VALUE(SUBSTITUTE(実質収支比率等に係る経年分析!J$48,"▲","-")),2)</f>
        <v>15.67</v>
      </c>
    </row>
    <row r="20" spans="1:11" x14ac:dyDescent="0.15">
      <c r="A20" s="180" t="s">
        <v>55</v>
      </c>
      <c r="B20" s="180">
        <f>ROUND(VALUE(SUBSTITUTE(実質収支比率等に係る経年分析!F$47,"▲","-")),2)</f>
        <v>275.8</v>
      </c>
      <c r="C20" s="180">
        <f>ROUND(VALUE(SUBSTITUTE(実質収支比率等に係る経年分析!G$47,"▲","-")),2)</f>
        <v>298.87</v>
      </c>
      <c r="D20" s="180">
        <f>ROUND(VALUE(SUBSTITUTE(実質収支比率等に係る経年分析!H$47,"▲","-")),2)</f>
        <v>340.35</v>
      </c>
      <c r="E20" s="180">
        <f>ROUND(VALUE(SUBSTITUTE(実質収支比率等に係る経年分析!I$47,"▲","-")),2)</f>
        <v>414.49</v>
      </c>
      <c r="F20" s="180">
        <f>ROUND(VALUE(SUBSTITUTE(実質収支比率等に係る経年分析!J$47,"▲","-")),2)</f>
        <v>501.98</v>
      </c>
    </row>
    <row r="21" spans="1:11" x14ac:dyDescent="0.15">
      <c r="A21" s="180" t="s">
        <v>56</v>
      </c>
      <c r="B21" s="180">
        <f>IF(ISNUMBER(VALUE(SUBSTITUTE(実質収支比率等に係る経年分析!F$49,"▲","-"))),ROUND(VALUE(SUBSTITUTE(実質収支比率等に係る経年分析!F$49,"▲","-")),2),NA())</f>
        <v>10.69</v>
      </c>
      <c r="C21" s="180">
        <f>IF(ISNUMBER(VALUE(SUBSTITUTE(実質収支比率等に係る経年分析!G$49,"▲","-"))),ROUND(VALUE(SUBSTITUTE(実質収支比率等に係る経年分析!G$49,"▲","-")),2),NA())</f>
        <v>58.51</v>
      </c>
      <c r="D21" s="180">
        <f>IF(ISNUMBER(VALUE(SUBSTITUTE(実質収支比率等に係る経年分析!H$49,"▲","-"))),ROUND(VALUE(SUBSTITUTE(実質収支比率等に係る経年分析!H$49,"▲","-")),2),NA())</f>
        <v>23.5</v>
      </c>
      <c r="E21" s="180">
        <f>IF(ISNUMBER(VALUE(SUBSTITUTE(実質収支比率等に係る経年分析!I$49,"▲","-"))),ROUND(VALUE(SUBSTITUTE(実質収支比率等に係る経年分析!I$49,"▲","-")),2),NA())</f>
        <v>45.89</v>
      </c>
      <c r="F21" s="180">
        <f>IF(ISNUMBER(VALUE(SUBSTITUTE(実質収支比率等に係る経年分析!J$49,"▲","-"))),ROUND(VALUE(SUBSTITUTE(実質収支比率等に係る経年分析!J$49,"▲","-")),2),NA())</f>
        <v>56.62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15">
      <c r="A30" s="181" t="str">
        <f>IF(連結実質赤字比率に係る赤字・黒字の構成分析!C$40="",NA(),連結実質赤字比率に係る赤字・黒字の構成分析!C$40)</f>
        <v>後期高齢者医療事業特別会計</v>
      </c>
      <c r="B30" s="181">
        <f>IF(ROUND(VALUE(SUBSTITUTE(連結実質赤字比率に係る赤字・黒字の構成分析!F$40,"▲", "-")), 2) &lt; 0, ABS(ROUND(VALUE(SUBSTITUTE(連結実質赤字比率に係る赤字・黒字の構成分析!F$40,"▲", "-")), 2)), NA())</f>
        <v>0.19</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1.84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1.71</v>
      </c>
    </row>
    <row r="31" spans="1:11" x14ac:dyDescent="0.15">
      <c r="A31" s="181" t="str">
        <f>IF(連結実質赤字比率に係る赤字・黒字の構成分析!C$39="",NA(),連結実質赤字比率に係る赤字・黒字の構成分析!C$39)</f>
        <v>介護保険事業特別会計</v>
      </c>
      <c r="B31" s="181">
        <f>IF(ROUND(VALUE(SUBSTITUTE(連結実質赤字比率に係る赤字・黒字の構成分析!F$39,"▲", "-")), 2) &lt; 0, ABS(ROUND(VALUE(SUBSTITUTE(連結実質赤字比率に係る赤字・黒字の構成分析!F$39,"▲", "-")), 2)), NA())</f>
        <v>1.79</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2.14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1.86</v>
      </c>
    </row>
    <row r="32" spans="1:11" x14ac:dyDescent="0.15">
      <c r="A32" s="181" t="str">
        <f>IF(連結実質赤字比率に係る赤字・黒字の構成分析!C$38="",NA(),連結実質赤字比率に係る赤字・黒字の構成分析!C$38)</f>
        <v>国民健康保険事業直営診療特別会計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2.2000000000000002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9.1</v>
      </c>
    </row>
    <row r="34" spans="1:16" x14ac:dyDescent="0.15">
      <c r="A34" s="181" t="str">
        <f>IF(連結実質赤字比率に係る赤字・黒字の構成分析!C$36="",NA(),連結実質赤字比率に係る赤字・黒字の構成分析!C$36)</f>
        <v>合併処理浄化槽事業特別会計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71.040000000000006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77.430000000000007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15.66</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v>
      </c>
      <c r="E42" s="182"/>
      <c r="F42" s="182"/>
      <c r="G42" s="182">
        <f>'実質公債費比率（分子）の構造'!L$52</f>
        <v>45</v>
      </c>
      <c r="H42" s="182"/>
      <c r="I42" s="182"/>
      <c r="J42" s="182">
        <f>'実質公債費比率（分子）の構造'!M$52</f>
        <v>38</v>
      </c>
      <c r="K42" s="182"/>
      <c r="L42" s="182"/>
      <c r="M42" s="182">
        <f>'実質公債費比率（分子）の構造'!N$52</f>
        <v>35</v>
      </c>
      <c r="N42" s="182"/>
      <c r="O42" s="182"/>
      <c r="P42" s="182">
        <f>'実質公債費比率（分子）の構造'!O$52</f>
        <v>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5</v>
      </c>
      <c r="O45" s="182"/>
      <c r="P45" s="182"/>
    </row>
    <row r="46" spans="1:16" x14ac:dyDescent="0.15">
      <c r="A46" s="182" t="s">
        <v>67</v>
      </c>
      <c r="B46" s="182">
        <f>'実質公債費比率（分子）の構造'!K$48</f>
        <v>7</v>
      </c>
      <c r="C46" s="182"/>
      <c r="D46" s="182"/>
      <c r="E46" s="182">
        <f>'実質公債費比率（分子）の構造'!L$48</f>
        <v>7</v>
      </c>
      <c r="F46" s="182"/>
      <c r="G46" s="182"/>
      <c r="H46" s="182">
        <f>'実質公債費比率（分子）の構造'!M$48</f>
        <v>7</v>
      </c>
      <c r="I46" s="182"/>
      <c r="J46" s="182"/>
      <c r="K46" s="182">
        <f>'実質公債費比率（分子）の構造'!N$48</f>
        <v>7</v>
      </c>
      <c r="L46" s="182"/>
      <c r="M46" s="182"/>
      <c r="N46" s="182">
        <f>'実質公債費比率（分子）の構造'!O$48</f>
        <v>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v>
      </c>
      <c r="C49" s="182"/>
      <c r="D49" s="182"/>
      <c r="E49" s="182">
        <f>'実質公債費比率（分子）の構造'!L$45</f>
        <v>33</v>
      </c>
      <c r="F49" s="182"/>
      <c r="G49" s="182"/>
      <c r="H49" s="182">
        <f>'実質公債費比率（分子）の構造'!M$45</f>
        <v>25</v>
      </c>
      <c r="I49" s="182"/>
      <c r="J49" s="182"/>
      <c r="K49" s="182">
        <f>'実質公債費比率（分子）の構造'!N$45</f>
        <v>20</v>
      </c>
      <c r="L49" s="182"/>
      <c r="M49" s="182"/>
      <c r="N49" s="182">
        <f>'実質公債費比率（分子）の構造'!O$45</f>
        <v>18</v>
      </c>
      <c r="O49" s="182"/>
      <c r="P49" s="182"/>
    </row>
    <row r="50" spans="1:16" x14ac:dyDescent="0.15">
      <c r="A50" s="182" t="s">
        <v>71</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1</v>
      </c>
      <c r="G50" s="182" t="e">
        <f>NA()</f>
        <v>#N/A</v>
      </c>
      <c r="H50" s="182" t="e">
        <f>NA()</f>
        <v>#N/A</v>
      </c>
      <c r="I50" s="182">
        <f>IF(ISNUMBER('実質公債費比率（分子）の構造'!M$53),'実質公債費比率（分子）の構造'!M$53,NA())</f>
        <v>0</v>
      </c>
      <c r="J50" s="182" t="e">
        <f>NA()</f>
        <v>#N/A</v>
      </c>
      <c r="K50" s="182" t="e">
        <f>NA()</f>
        <v>#N/A</v>
      </c>
      <c r="L50" s="182">
        <f>IF(ISNUMBER('実質公債費比率（分子）の構造'!N$53),'実質公債費比率（分子）の構造'!N$53,NA())</f>
        <v>-2</v>
      </c>
      <c r="M50" s="182" t="e">
        <f>NA()</f>
        <v>#N/A</v>
      </c>
      <c r="N50" s="182" t="e">
        <f>NA()</f>
        <v>#N/A</v>
      </c>
      <c r="O50" s="182">
        <f>IF(ISNUMBER('実質公債費比率（分子）の構造'!O$53),'実質公債費比率（分子）の構造'!O$53,NA())</f>
        <v>-3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361</v>
      </c>
      <c r="E56" s="181"/>
      <c r="F56" s="181"/>
      <c r="G56" s="181">
        <f>'将来負担比率（分子）の構造'!J$52</f>
        <v>326</v>
      </c>
      <c r="H56" s="181"/>
      <c r="I56" s="181"/>
      <c r="J56" s="181">
        <f>'将来負担比率（分子）の構造'!K$52</f>
        <v>303</v>
      </c>
      <c r="K56" s="181"/>
      <c r="L56" s="181"/>
      <c r="M56" s="181">
        <f>'将来負担比率（分子）の構造'!L$52</f>
        <v>275</v>
      </c>
      <c r="N56" s="181"/>
      <c r="O56" s="181"/>
      <c r="P56" s="181">
        <f>'将来負担比率（分子）の構造'!M$52</f>
        <v>251</v>
      </c>
    </row>
    <row r="57" spans="1:16" x14ac:dyDescent="0.15">
      <c r="A57" s="181" t="s">
        <v>42</v>
      </c>
      <c r="B57" s="181"/>
      <c r="C57" s="181"/>
      <c r="D57" s="181">
        <f>'将来負担比率（分子）の構造'!I$51</f>
        <v>9</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1391</v>
      </c>
      <c r="E58" s="181"/>
      <c r="F58" s="181"/>
      <c r="G58" s="181">
        <f>'将来負担比率（分子）の構造'!J$50</f>
        <v>1391</v>
      </c>
      <c r="H58" s="181"/>
      <c r="I58" s="181"/>
      <c r="J58" s="181">
        <f>'将来負担比率（分子）の構造'!K$50</f>
        <v>1391</v>
      </c>
      <c r="K58" s="181"/>
      <c r="L58" s="181"/>
      <c r="M58" s="181">
        <f>'将来負担比率（分子）の構造'!L$50</f>
        <v>1567</v>
      </c>
      <c r="N58" s="181"/>
      <c r="O58" s="181"/>
      <c r="P58" s="181">
        <f>'将来負担比率（分子）の構造'!M$50</f>
        <v>1857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v>
      </c>
      <c r="C62" s="181"/>
      <c r="D62" s="181"/>
      <c r="E62" s="181">
        <f>'将来負担比率（分子）の構造'!J$45</f>
        <v>61</v>
      </c>
      <c r="F62" s="181"/>
      <c r="G62" s="181"/>
      <c r="H62" s="181">
        <f>'将来負担比率（分子）の構造'!K$45</f>
        <v>37</v>
      </c>
      <c r="I62" s="181"/>
      <c r="J62" s="181"/>
      <c r="K62" s="181">
        <f>'将来負担比率（分子）の構造'!L$45</f>
        <v>14</v>
      </c>
      <c r="L62" s="181"/>
      <c r="M62" s="181"/>
      <c r="N62" s="181">
        <f>'将来負担比率（分子）の構造'!M$45</f>
        <v>12</v>
      </c>
      <c r="O62" s="181"/>
      <c r="P62" s="181"/>
    </row>
    <row r="63" spans="1:16" x14ac:dyDescent="0.15">
      <c r="A63" s="181" t="s">
        <v>34</v>
      </c>
      <c r="B63" s="181">
        <f>'将来負担比率（分子）の構造'!I$44</f>
        <v>43</v>
      </c>
      <c r="C63" s="181"/>
      <c r="D63" s="181"/>
      <c r="E63" s="181">
        <f>'将来負担比率（分子）の構造'!J$44</f>
        <v>37</v>
      </c>
      <c r="F63" s="181"/>
      <c r="G63" s="181"/>
      <c r="H63" s="181">
        <f>'将来負担比率（分子）の構造'!K$44</f>
        <v>31</v>
      </c>
      <c r="I63" s="181"/>
      <c r="J63" s="181"/>
      <c r="K63" s="181">
        <f>'将来負担比率（分子）の構造'!L$44</f>
        <v>26</v>
      </c>
      <c r="L63" s="181"/>
      <c r="M63" s="181"/>
      <c r="N63" s="181">
        <f>'将来負担比率（分子）の構造'!M$44</f>
        <v>21</v>
      </c>
      <c r="O63" s="181"/>
      <c r="P63" s="181"/>
    </row>
    <row r="64" spans="1:16" x14ac:dyDescent="0.15">
      <c r="A64" s="181" t="s">
        <v>33</v>
      </c>
      <c r="B64" s="181">
        <f>'将来負担比率（分子）の構造'!I$43</f>
        <v>73</v>
      </c>
      <c r="C64" s="181"/>
      <c r="D64" s="181"/>
      <c r="E64" s="181">
        <f>'将来負担比率（分子）の構造'!J$43</f>
        <v>78</v>
      </c>
      <c r="F64" s="181"/>
      <c r="G64" s="181"/>
      <c r="H64" s="181">
        <f>'将来負担比率（分子）の構造'!K$43</f>
        <v>118</v>
      </c>
      <c r="I64" s="181"/>
      <c r="J64" s="181"/>
      <c r="K64" s="181">
        <f>'将来負担比率（分子）の構造'!L$43</f>
        <v>124</v>
      </c>
      <c r="L64" s="181"/>
      <c r="M64" s="181"/>
      <c r="N64" s="181">
        <f>'将来負担比率（分子）の構造'!M$43</f>
        <v>118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178</v>
      </c>
      <c r="C66" s="181"/>
      <c r="D66" s="181"/>
      <c r="E66" s="181">
        <f>'将来負担比率（分子）の構造'!J$41</f>
        <v>148</v>
      </c>
      <c r="F66" s="181"/>
      <c r="G66" s="181"/>
      <c r="H66" s="181">
        <f>'将来負担比率（分子）の構造'!K$41</f>
        <v>125</v>
      </c>
      <c r="I66" s="181"/>
      <c r="J66" s="181"/>
      <c r="K66" s="181">
        <f>'将来負担比率（分子）の構造'!L$41</f>
        <v>107</v>
      </c>
      <c r="L66" s="181"/>
      <c r="M66" s="181"/>
      <c r="N66" s="181">
        <f>'将来負担比率（分子）の構造'!M$41</f>
        <v>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817</v>
      </c>
      <c r="C72" s="185">
        <f>基金残高に係る経年分析!G55</f>
        <v>992</v>
      </c>
      <c r="D72" s="185">
        <f>基金残高に係る経年分析!H55</f>
        <v>1282</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558</v>
      </c>
      <c r="C74" s="185">
        <f>基金残高に係る経年分析!G57</f>
        <v>558</v>
      </c>
      <c r="D74" s="185">
        <f>基金残高に係る経年分析!H57</f>
        <v>569</v>
      </c>
    </row>
  </sheetData>
  <sheetProtection algorithmName="SHA-512" hashValue="8jtk5CKyV+HzaDCv/mVw8KX4fp4ssorsuKzna86iixkuhqCv3C+4utuvQpRmU96i7W/vsL2CiB3lwmQocu5TQw==" saltValue="t0FgFalcnOsCz17ZuWza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41941</v>
      </c>
      <c r="S5" s="637"/>
      <c r="T5" s="637"/>
      <c r="U5" s="637"/>
      <c r="V5" s="637"/>
      <c r="W5" s="637"/>
      <c r="X5" s="637"/>
      <c r="Y5" s="638"/>
      <c r="Z5" s="639">
        <v>3.5</v>
      </c>
      <c r="AA5" s="639"/>
      <c r="AB5" s="639"/>
      <c r="AC5" s="639"/>
      <c r="AD5" s="640">
        <v>41941</v>
      </c>
      <c r="AE5" s="640"/>
      <c r="AF5" s="640"/>
      <c r="AG5" s="640"/>
      <c r="AH5" s="640"/>
      <c r="AI5" s="640"/>
      <c r="AJ5" s="640"/>
      <c r="AK5" s="640"/>
      <c r="AL5" s="641">
        <v>16.7</v>
      </c>
      <c r="AM5" s="642"/>
      <c r="AN5" s="642"/>
      <c r="AO5" s="643"/>
      <c r="AP5" s="633" t="s">
        <v>225</v>
      </c>
      <c r="AQ5" s="634"/>
      <c r="AR5" s="634"/>
      <c r="AS5" s="634"/>
      <c r="AT5" s="634"/>
      <c r="AU5" s="634"/>
      <c r="AV5" s="634"/>
      <c r="AW5" s="634"/>
      <c r="AX5" s="634"/>
      <c r="AY5" s="634"/>
      <c r="AZ5" s="634"/>
      <c r="BA5" s="634"/>
      <c r="BB5" s="634"/>
      <c r="BC5" s="634"/>
      <c r="BD5" s="634"/>
      <c r="BE5" s="634"/>
      <c r="BF5" s="635"/>
      <c r="BG5" s="647">
        <v>41941</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3837</v>
      </c>
      <c r="S6" s="648"/>
      <c r="T6" s="648"/>
      <c r="U6" s="648"/>
      <c r="V6" s="648"/>
      <c r="W6" s="648"/>
      <c r="X6" s="648"/>
      <c r="Y6" s="649"/>
      <c r="Z6" s="650">
        <v>0.3</v>
      </c>
      <c r="AA6" s="650"/>
      <c r="AB6" s="650"/>
      <c r="AC6" s="650"/>
      <c r="AD6" s="651">
        <v>3837</v>
      </c>
      <c r="AE6" s="651"/>
      <c r="AF6" s="651"/>
      <c r="AG6" s="651"/>
      <c r="AH6" s="651"/>
      <c r="AI6" s="651"/>
      <c r="AJ6" s="651"/>
      <c r="AK6" s="651"/>
      <c r="AL6" s="652">
        <v>1.5</v>
      </c>
      <c r="AM6" s="653"/>
      <c r="AN6" s="653"/>
      <c r="AO6" s="654"/>
      <c r="AP6" s="644" t="s">
        <v>230</v>
      </c>
      <c r="AQ6" s="645"/>
      <c r="AR6" s="645"/>
      <c r="AS6" s="645"/>
      <c r="AT6" s="645"/>
      <c r="AU6" s="645"/>
      <c r="AV6" s="645"/>
      <c r="AW6" s="645"/>
      <c r="AX6" s="645"/>
      <c r="AY6" s="645"/>
      <c r="AZ6" s="645"/>
      <c r="BA6" s="645"/>
      <c r="BB6" s="645"/>
      <c r="BC6" s="645"/>
      <c r="BD6" s="645"/>
      <c r="BE6" s="645"/>
      <c r="BF6" s="646"/>
      <c r="BG6" s="647">
        <v>41941</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17327</v>
      </c>
      <c r="CS6" s="648"/>
      <c r="CT6" s="648"/>
      <c r="CU6" s="648"/>
      <c r="CV6" s="648"/>
      <c r="CW6" s="648"/>
      <c r="CX6" s="648"/>
      <c r="CY6" s="649"/>
      <c r="CZ6" s="641">
        <v>1.5</v>
      </c>
      <c r="DA6" s="642"/>
      <c r="DB6" s="642"/>
      <c r="DC6" s="661"/>
      <c r="DD6" s="656" t="s">
        <v>231</v>
      </c>
      <c r="DE6" s="648"/>
      <c r="DF6" s="648"/>
      <c r="DG6" s="648"/>
      <c r="DH6" s="648"/>
      <c r="DI6" s="648"/>
      <c r="DJ6" s="648"/>
      <c r="DK6" s="648"/>
      <c r="DL6" s="648"/>
      <c r="DM6" s="648"/>
      <c r="DN6" s="648"/>
      <c r="DO6" s="648"/>
      <c r="DP6" s="649"/>
      <c r="DQ6" s="656">
        <v>17327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49</v>
      </c>
      <c r="S7" s="648"/>
      <c r="T7" s="648"/>
      <c r="U7" s="648"/>
      <c r="V7" s="648"/>
      <c r="W7" s="648"/>
      <c r="X7" s="648"/>
      <c r="Y7" s="649"/>
      <c r="Z7" s="650">
        <v>0</v>
      </c>
      <c r="AA7" s="650"/>
      <c r="AB7" s="650"/>
      <c r="AC7" s="650"/>
      <c r="AD7" s="651">
        <v>49</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19362</v>
      </c>
      <c r="BH7" s="648"/>
      <c r="BI7" s="648"/>
      <c r="BJ7" s="648"/>
      <c r="BK7" s="648"/>
      <c r="BL7" s="648"/>
      <c r="BM7" s="648"/>
      <c r="BN7" s="649"/>
      <c r="BO7" s="650">
        <v>46.2</v>
      </c>
      <c r="BP7" s="650"/>
      <c r="BQ7" s="650"/>
      <c r="BR7" s="650"/>
      <c r="BS7" s="651" t="s">
        <v>129</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670027</v>
      </c>
      <c r="CS7" s="648"/>
      <c r="CT7" s="648"/>
      <c r="CU7" s="648"/>
      <c r="CV7" s="648"/>
      <c r="CW7" s="648"/>
      <c r="CX7" s="648"/>
      <c r="CY7" s="649"/>
      <c r="CZ7" s="650">
        <v>58.9</v>
      </c>
      <c r="DA7" s="650"/>
      <c r="DB7" s="650"/>
      <c r="DC7" s="650"/>
      <c r="DD7" s="656">
        <v>31081</v>
      </c>
      <c r="DE7" s="648"/>
      <c r="DF7" s="648"/>
      <c r="DG7" s="648"/>
      <c r="DH7" s="648"/>
      <c r="DI7" s="648"/>
      <c r="DJ7" s="648"/>
      <c r="DK7" s="648"/>
      <c r="DL7" s="648"/>
      <c r="DM7" s="648"/>
      <c r="DN7" s="648"/>
      <c r="DO7" s="648"/>
      <c r="DP7" s="649"/>
      <c r="DQ7" s="656">
        <v>432238</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241</v>
      </c>
      <c r="S8" s="648"/>
      <c r="T8" s="648"/>
      <c r="U8" s="648"/>
      <c r="V8" s="648"/>
      <c r="W8" s="648"/>
      <c r="X8" s="648"/>
      <c r="Y8" s="649"/>
      <c r="Z8" s="650">
        <v>0</v>
      </c>
      <c r="AA8" s="650"/>
      <c r="AB8" s="650"/>
      <c r="AC8" s="650"/>
      <c r="AD8" s="651">
        <v>241</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387</v>
      </c>
      <c r="BH8" s="648"/>
      <c r="BI8" s="648"/>
      <c r="BJ8" s="648"/>
      <c r="BK8" s="648"/>
      <c r="BL8" s="648"/>
      <c r="BM8" s="648"/>
      <c r="BN8" s="649"/>
      <c r="BO8" s="650">
        <v>0.9</v>
      </c>
      <c r="BP8" s="650"/>
      <c r="BQ8" s="650"/>
      <c r="BR8" s="650"/>
      <c r="BS8" s="656" t="s">
        <v>129</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46862</v>
      </c>
      <c r="CS8" s="648"/>
      <c r="CT8" s="648"/>
      <c r="CU8" s="648"/>
      <c r="CV8" s="648"/>
      <c r="CW8" s="648"/>
      <c r="CX8" s="648"/>
      <c r="CY8" s="649"/>
      <c r="CZ8" s="650">
        <v>4.0999999999999996</v>
      </c>
      <c r="DA8" s="650"/>
      <c r="DB8" s="650"/>
      <c r="DC8" s="650"/>
      <c r="DD8" s="656" t="s">
        <v>239</v>
      </c>
      <c r="DE8" s="648"/>
      <c r="DF8" s="648"/>
      <c r="DG8" s="648"/>
      <c r="DH8" s="648"/>
      <c r="DI8" s="648"/>
      <c r="DJ8" s="648"/>
      <c r="DK8" s="648"/>
      <c r="DL8" s="648"/>
      <c r="DM8" s="648"/>
      <c r="DN8" s="648"/>
      <c r="DO8" s="648"/>
      <c r="DP8" s="649"/>
      <c r="DQ8" s="656">
        <v>25565</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280</v>
      </c>
      <c r="S9" s="648"/>
      <c r="T9" s="648"/>
      <c r="U9" s="648"/>
      <c r="V9" s="648"/>
      <c r="W9" s="648"/>
      <c r="X9" s="648"/>
      <c r="Y9" s="649"/>
      <c r="Z9" s="650">
        <v>0</v>
      </c>
      <c r="AA9" s="650"/>
      <c r="AB9" s="650"/>
      <c r="AC9" s="650"/>
      <c r="AD9" s="651">
        <v>280</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16348</v>
      </c>
      <c r="BH9" s="648"/>
      <c r="BI9" s="648"/>
      <c r="BJ9" s="648"/>
      <c r="BK9" s="648"/>
      <c r="BL9" s="648"/>
      <c r="BM9" s="648"/>
      <c r="BN9" s="649"/>
      <c r="BO9" s="650">
        <v>39</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93642</v>
      </c>
      <c r="CS9" s="648"/>
      <c r="CT9" s="648"/>
      <c r="CU9" s="648"/>
      <c r="CV9" s="648"/>
      <c r="CW9" s="648"/>
      <c r="CX9" s="648"/>
      <c r="CY9" s="649"/>
      <c r="CZ9" s="650">
        <v>8.1999999999999993</v>
      </c>
      <c r="DA9" s="650"/>
      <c r="DB9" s="650"/>
      <c r="DC9" s="650"/>
      <c r="DD9" s="656">
        <v>11574</v>
      </c>
      <c r="DE9" s="648"/>
      <c r="DF9" s="648"/>
      <c r="DG9" s="648"/>
      <c r="DH9" s="648"/>
      <c r="DI9" s="648"/>
      <c r="DJ9" s="648"/>
      <c r="DK9" s="648"/>
      <c r="DL9" s="648"/>
      <c r="DM9" s="648"/>
      <c r="DN9" s="648"/>
      <c r="DO9" s="648"/>
      <c r="DP9" s="649"/>
      <c r="DQ9" s="656">
        <v>30761</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239</v>
      </c>
      <c r="AE10" s="651"/>
      <c r="AF10" s="651"/>
      <c r="AG10" s="651"/>
      <c r="AH10" s="651"/>
      <c r="AI10" s="651"/>
      <c r="AJ10" s="651"/>
      <c r="AK10" s="651"/>
      <c r="AL10" s="652" t="s">
        <v>129</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1330</v>
      </c>
      <c r="BH10" s="648"/>
      <c r="BI10" s="648"/>
      <c r="BJ10" s="648"/>
      <c r="BK10" s="648"/>
      <c r="BL10" s="648"/>
      <c r="BM10" s="648"/>
      <c r="BN10" s="649"/>
      <c r="BO10" s="650">
        <v>3.2</v>
      </c>
      <c r="BP10" s="650"/>
      <c r="BQ10" s="650"/>
      <c r="BR10" s="650"/>
      <c r="BS10" s="656" t="s">
        <v>231</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231</v>
      </c>
      <c r="CS10" s="648"/>
      <c r="CT10" s="648"/>
      <c r="CU10" s="648"/>
      <c r="CV10" s="648"/>
      <c r="CW10" s="648"/>
      <c r="CX10" s="648"/>
      <c r="CY10" s="649"/>
      <c r="CZ10" s="650" t="s">
        <v>129</v>
      </c>
      <c r="DA10" s="650"/>
      <c r="DB10" s="650"/>
      <c r="DC10" s="650"/>
      <c r="DD10" s="656" t="s">
        <v>231</v>
      </c>
      <c r="DE10" s="648"/>
      <c r="DF10" s="648"/>
      <c r="DG10" s="648"/>
      <c r="DH10" s="648"/>
      <c r="DI10" s="648"/>
      <c r="DJ10" s="648"/>
      <c r="DK10" s="648"/>
      <c r="DL10" s="648"/>
      <c r="DM10" s="648"/>
      <c r="DN10" s="648"/>
      <c r="DO10" s="648"/>
      <c r="DP10" s="649"/>
      <c r="DQ10" s="656" t="s">
        <v>231</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4342</v>
      </c>
      <c r="S11" s="648"/>
      <c r="T11" s="648"/>
      <c r="U11" s="648"/>
      <c r="V11" s="648"/>
      <c r="W11" s="648"/>
      <c r="X11" s="648"/>
      <c r="Y11" s="649"/>
      <c r="Z11" s="652">
        <v>0.4</v>
      </c>
      <c r="AA11" s="653"/>
      <c r="AB11" s="653"/>
      <c r="AC11" s="665"/>
      <c r="AD11" s="656">
        <v>4342</v>
      </c>
      <c r="AE11" s="648"/>
      <c r="AF11" s="648"/>
      <c r="AG11" s="648"/>
      <c r="AH11" s="648"/>
      <c r="AI11" s="648"/>
      <c r="AJ11" s="648"/>
      <c r="AK11" s="649"/>
      <c r="AL11" s="652">
        <v>1.7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1297</v>
      </c>
      <c r="BH11" s="648"/>
      <c r="BI11" s="648"/>
      <c r="BJ11" s="648"/>
      <c r="BK11" s="648"/>
      <c r="BL11" s="648"/>
      <c r="BM11" s="648"/>
      <c r="BN11" s="649"/>
      <c r="BO11" s="650">
        <v>3.1</v>
      </c>
      <c r="BP11" s="650"/>
      <c r="BQ11" s="650"/>
      <c r="BR11" s="650"/>
      <c r="BS11" s="656" t="s">
        <v>129</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39011</v>
      </c>
      <c r="CS11" s="648"/>
      <c r="CT11" s="648"/>
      <c r="CU11" s="648"/>
      <c r="CV11" s="648"/>
      <c r="CW11" s="648"/>
      <c r="CX11" s="648"/>
      <c r="CY11" s="649"/>
      <c r="CZ11" s="650">
        <v>3.4</v>
      </c>
      <c r="DA11" s="650"/>
      <c r="DB11" s="650"/>
      <c r="DC11" s="650"/>
      <c r="DD11" s="656" t="s">
        <v>129</v>
      </c>
      <c r="DE11" s="648"/>
      <c r="DF11" s="648"/>
      <c r="DG11" s="648"/>
      <c r="DH11" s="648"/>
      <c r="DI11" s="648"/>
      <c r="DJ11" s="648"/>
      <c r="DK11" s="648"/>
      <c r="DL11" s="648"/>
      <c r="DM11" s="648"/>
      <c r="DN11" s="648"/>
      <c r="DO11" s="648"/>
      <c r="DP11" s="649"/>
      <c r="DQ11" s="656">
        <v>18727</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129</v>
      </c>
      <c r="AA12" s="650"/>
      <c r="AB12" s="650"/>
      <c r="AC12" s="650"/>
      <c r="AD12" s="651" t="s">
        <v>129</v>
      </c>
      <c r="AE12" s="651"/>
      <c r="AF12" s="651"/>
      <c r="AG12" s="651"/>
      <c r="AH12" s="651"/>
      <c r="AI12" s="651"/>
      <c r="AJ12" s="651"/>
      <c r="AK12" s="651"/>
      <c r="AL12" s="652" t="s">
        <v>239</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19593</v>
      </c>
      <c r="BH12" s="648"/>
      <c r="BI12" s="648"/>
      <c r="BJ12" s="648"/>
      <c r="BK12" s="648"/>
      <c r="BL12" s="648"/>
      <c r="BM12" s="648"/>
      <c r="BN12" s="649"/>
      <c r="BO12" s="650">
        <v>46.7</v>
      </c>
      <c r="BP12" s="650"/>
      <c r="BQ12" s="650"/>
      <c r="BR12" s="650"/>
      <c r="BS12" s="656" t="s">
        <v>129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20602</v>
      </c>
      <c r="CS12" s="648"/>
      <c r="CT12" s="648"/>
      <c r="CU12" s="648"/>
      <c r="CV12" s="648"/>
      <c r="CW12" s="648"/>
      <c r="CX12" s="648"/>
      <c r="CY12" s="649"/>
      <c r="CZ12" s="650">
        <v>1.8</v>
      </c>
      <c r="DA12" s="650"/>
      <c r="DB12" s="650"/>
      <c r="DC12" s="650"/>
      <c r="DD12" s="656" t="s">
        <v>231</v>
      </c>
      <c r="DE12" s="648"/>
      <c r="DF12" s="648"/>
      <c r="DG12" s="648"/>
      <c r="DH12" s="648"/>
      <c r="DI12" s="648"/>
      <c r="DJ12" s="648"/>
      <c r="DK12" s="648"/>
      <c r="DL12" s="648"/>
      <c r="DM12" s="648"/>
      <c r="DN12" s="648"/>
      <c r="DO12" s="648"/>
      <c r="DP12" s="649"/>
      <c r="DQ12" s="656">
        <v>10018</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17040</v>
      </c>
      <c r="BH13" s="648"/>
      <c r="BI13" s="648"/>
      <c r="BJ13" s="648"/>
      <c r="BK13" s="648"/>
      <c r="BL13" s="648"/>
      <c r="BM13" s="648"/>
      <c r="BN13" s="649"/>
      <c r="BO13" s="650">
        <v>40.6</v>
      </c>
      <c r="BP13" s="650"/>
      <c r="BQ13" s="650"/>
      <c r="BR13" s="650"/>
      <c r="BS13" s="656" t="s">
        <v>129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150765</v>
      </c>
      <c r="CS13" s="648"/>
      <c r="CT13" s="648"/>
      <c r="CU13" s="648"/>
      <c r="CV13" s="648"/>
      <c r="CW13" s="648"/>
      <c r="CX13" s="648"/>
      <c r="CY13" s="649"/>
      <c r="CZ13" s="650">
        <v>13.3</v>
      </c>
      <c r="DA13" s="650"/>
      <c r="DB13" s="650"/>
      <c r="DC13" s="650"/>
      <c r="DD13" s="656">
        <v>116477</v>
      </c>
      <c r="DE13" s="648"/>
      <c r="DF13" s="648"/>
      <c r="DG13" s="648"/>
      <c r="DH13" s="648"/>
      <c r="DI13" s="648"/>
      <c r="DJ13" s="648"/>
      <c r="DK13" s="648"/>
      <c r="DL13" s="648"/>
      <c r="DM13" s="648"/>
      <c r="DN13" s="648"/>
      <c r="DO13" s="648"/>
      <c r="DP13" s="649"/>
      <c r="DQ13" s="656">
        <v>6872</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231</v>
      </c>
      <c r="AA14" s="650"/>
      <c r="AB14" s="650"/>
      <c r="AC14" s="650"/>
      <c r="AD14" s="651" t="s">
        <v>129</v>
      </c>
      <c r="AE14" s="651"/>
      <c r="AF14" s="651"/>
      <c r="AG14" s="651"/>
      <c r="AH14" s="651"/>
      <c r="AI14" s="651"/>
      <c r="AJ14" s="651"/>
      <c r="AK14" s="651"/>
      <c r="AL14" s="652" t="s">
        <v>129</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1232</v>
      </c>
      <c r="BH14" s="648"/>
      <c r="BI14" s="648"/>
      <c r="BJ14" s="648"/>
      <c r="BK14" s="648"/>
      <c r="BL14" s="648"/>
      <c r="BM14" s="648"/>
      <c r="BN14" s="649"/>
      <c r="BO14" s="650">
        <v>2.9</v>
      </c>
      <c r="BP14" s="650"/>
      <c r="BQ14" s="650"/>
      <c r="BR14" s="650"/>
      <c r="BS14" s="656" t="s">
        <v>129</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8903</v>
      </c>
      <c r="CS14" s="648"/>
      <c r="CT14" s="648"/>
      <c r="CU14" s="648"/>
      <c r="CV14" s="648"/>
      <c r="CW14" s="648"/>
      <c r="CX14" s="648"/>
      <c r="CY14" s="649"/>
      <c r="CZ14" s="650">
        <v>0.8</v>
      </c>
      <c r="DA14" s="650"/>
      <c r="DB14" s="650"/>
      <c r="DC14" s="650"/>
      <c r="DD14" s="656" t="s">
        <v>231</v>
      </c>
      <c r="DE14" s="648"/>
      <c r="DF14" s="648"/>
      <c r="DG14" s="648"/>
      <c r="DH14" s="648"/>
      <c r="DI14" s="648"/>
      <c r="DJ14" s="648"/>
      <c r="DK14" s="648"/>
      <c r="DL14" s="648"/>
      <c r="DM14" s="648"/>
      <c r="DN14" s="648"/>
      <c r="DO14" s="648"/>
      <c r="DP14" s="649"/>
      <c r="DQ14" s="656">
        <v>4523</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231</v>
      </c>
      <c r="AA15" s="650"/>
      <c r="AB15" s="650"/>
      <c r="AC15" s="650"/>
      <c r="AD15" s="651" t="s">
        <v>231</v>
      </c>
      <c r="AE15" s="651"/>
      <c r="AF15" s="651"/>
      <c r="AG15" s="651"/>
      <c r="AH15" s="651"/>
      <c r="AI15" s="651"/>
      <c r="AJ15" s="651"/>
      <c r="AK15" s="651"/>
      <c r="AL15" s="652" t="s">
        <v>129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1754</v>
      </c>
      <c r="BH15" s="648"/>
      <c r="BI15" s="648"/>
      <c r="BJ15" s="648"/>
      <c r="BK15" s="648"/>
      <c r="BL15" s="648"/>
      <c r="BM15" s="648"/>
      <c r="BN15" s="649"/>
      <c r="BO15" s="650">
        <v>4.2</v>
      </c>
      <c r="BP15" s="650"/>
      <c r="BQ15" s="650"/>
      <c r="BR15" s="650"/>
      <c r="BS15" s="656" t="s">
        <v>129</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72121</v>
      </c>
      <c r="CS15" s="648"/>
      <c r="CT15" s="648"/>
      <c r="CU15" s="648"/>
      <c r="CV15" s="648"/>
      <c r="CW15" s="648"/>
      <c r="CX15" s="648"/>
      <c r="CY15" s="649"/>
      <c r="CZ15" s="650">
        <v>6.3</v>
      </c>
      <c r="DA15" s="650"/>
      <c r="DB15" s="650"/>
      <c r="DC15" s="650"/>
      <c r="DD15" s="656">
        <v>1188</v>
      </c>
      <c r="DE15" s="648"/>
      <c r="DF15" s="648"/>
      <c r="DG15" s="648"/>
      <c r="DH15" s="648"/>
      <c r="DI15" s="648"/>
      <c r="DJ15" s="648"/>
      <c r="DK15" s="648"/>
      <c r="DL15" s="648"/>
      <c r="DM15" s="648"/>
      <c r="DN15" s="648"/>
      <c r="DO15" s="648"/>
      <c r="DP15" s="649"/>
      <c r="DQ15" s="656">
        <v>41528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685</v>
      </c>
      <c r="S16" s="648"/>
      <c r="T16" s="648"/>
      <c r="U16" s="648"/>
      <c r="V16" s="648"/>
      <c r="W16" s="648"/>
      <c r="X16" s="648"/>
      <c r="Y16" s="649"/>
      <c r="Z16" s="650">
        <v>0.1</v>
      </c>
      <c r="AA16" s="650"/>
      <c r="AB16" s="650"/>
      <c r="AC16" s="650"/>
      <c r="AD16" s="651">
        <v>685</v>
      </c>
      <c r="AE16" s="651"/>
      <c r="AF16" s="651"/>
      <c r="AG16" s="651"/>
      <c r="AH16" s="651"/>
      <c r="AI16" s="651"/>
      <c r="AJ16" s="651"/>
      <c r="AK16" s="651"/>
      <c r="AL16" s="652">
        <v>0.3</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231</v>
      </c>
      <c r="BH16" s="648"/>
      <c r="BI16" s="648"/>
      <c r="BJ16" s="648"/>
      <c r="BK16" s="648"/>
      <c r="BL16" s="648"/>
      <c r="BM16" s="648"/>
      <c r="BN16" s="649"/>
      <c r="BO16" s="650" t="s">
        <v>129</v>
      </c>
      <c r="BP16" s="650"/>
      <c r="BQ16" s="650"/>
      <c r="BR16" s="650"/>
      <c r="BS16" s="656" t="s">
        <v>231</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231</v>
      </c>
      <c r="CS16" s="648"/>
      <c r="CT16" s="648"/>
      <c r="CU16" s="648"/>
      <c r="CV16" s="648"/>
      <c r="CW16" s="648"/>
      <c r="CX16" s="648"/>
      <c r="CY16" s="649"/>
      <c r="CZ16" s="650" t="s">
        <v>231</v>
      </c>
      <c r="DA16" s="650"/>
      <c r="DB16" s="650"/>
      <c r="DC16" s="650"/>
      <c r="DD16" s="656" t="s">
        <v>129</v>
      </c>
      <c r="DE16" s="648"/>
      <c r="DF16" s="648"/>
      <c r="DG16" s="648"/>
      <c r="DH16" s="648"/>
      <c r="DI16" s="648"/>
      <c r="DJ16" s="648"/>
      <c r="DK16" s="648"/>
      <c r="DL16" s="648"/>
      <c r="DM16" s="648"/>
      <c r="DN16" s="648"/>
      <c r="DO16" s="648"/>
      <c r="DP16" s="649"/>
      <c r="DQ16" s="656" t="s">
        <v>231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139</v>
      </c>
      <c r="S17" s="648"/>
      <c r="T17" s="648"/>
      <c r="U17" s="648"/>
      <c r="V17" s="648"/>
      <c r="W17" s="648"/>
      <c r="X17" s="648"/>
      <c r="Y17" s="649"/>
      <c r="Z17" s="650">
        <v>0</v>
      </c>
      <c r="AA17" s="650"/>
      <c r="AB17" s="650"/>
      <c r="AC17" s="650"/>
      <c r="AD17" s="651">
        <v>139</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18260</v>
      </c>
      <c r="CS17" s="648"/>
      <c r="CT17" s="648"/>
      <c r="CU17" s="648"/>
      <c r="CV17" s="648"/>
      <c r="CW17" s="648"/>
      <c r="CX17" s="648"/>
      <c r="CY17" s="649"/>
      <c r="CZ17" s="650">
        <v>1.6</v>
      </c>
      <c r="DA17" s="650"/>
      <c r="DB17" s="650"/>
      <c r="DC17" s="650"/>
      <c r="DD17" s="656" t="s">
        <v>129</v>
      </c>
      <c r="DE17" s="648"/>
      <c r="DF17" s="648"/>
      <c r="DG17" s="648"/>
      <c r="DH17" s="648"/>
      <c r="DI17" s="648"/>
      <c r="DJ17" s="648"/>
      <c r="DK17" s="648"/>
      <c r="DL17" s="648"/>
      <c r="DM17" s="648"/>
      <c r="DN17" s="648"/>
      <c r="DO17" s="648"/>
      <c r="DP17" s="649"/>
      <c r="DQ17" s="656">
        <v>18260</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475</v>
      </c>
      <c r="S18" s="648"/>
      <c r="T18" s="648"/>
      <c r="U18" s="648"/>
      <c r="V18" s="648"/>
      <c r="W18" s="648"/>
      <c r="X18" s="648"/>
      <c r="Y18" s="649"/>
      <c r="Z18" s="650">
        <v>0</v>
      </c>
      <c r="AA18" s="650"/>
      <c r="AB18" s="650"/>
      <c r="AC18" s="650"/>
      <c r="AD18" s="651">
        <v>475</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239</v>
      </c>
      <c r="BP18" s="650"/>
      <c r="BQ18" s="650"/>
      <c r="BR18" s="650"/>
      <c r="BS18" s="656" t="s">
        <v>129</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57</v>
      </c>
      <c r="S19" s="648"/>
      <c r="T19" s="648"/>
      <c r="U19" s="648"/>
      <c r="V19" s="648"/>
      <c r="W19" s="648"/>
      <c r="X19" s="648"/>
      <c r="Y19" s="649"/>
      <c r="Z19" s="650">
        <v>0</v>
      </c>
      <c r="AA19" s="650"/>
      <c r="AB19" s="650"/>
      <c r="AC19" s="650"/>
      <c r="AD19" s="651">
        <v>57</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231</v>
      </c>
      <c r="BH19" s="648"/>
      <c r="BI19" s="648"/>
      <c r="BJ19" s="648"/>
      <c r="BK19" s="648"/>
      <c r="BL19" s="648"/>
      <c r="BM19" s="648"/>
      <c r="BN19" s="649"/>
      <c r="BO19" s="650" t="s">
        <v>231</v>
      </c>
      <c r="BP19" s="650"/>
      <c r="BQ19" s="650"/>
      <c r="BR19" s="650"/>
      <c r="BS19" s="656" t="s">
        <v>231</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231</v>
      </c>
      <c r="DA19" s="650"/>
      <c r="DB19" s="650"/>
      <c r="DC19" s="650"/>
      <c r="DD19" s="656" t="s">
        <v>239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391</v>
      </c>
      <c r="S20" s="648"/>
      <c r="T20" s="648"/>
      <c r="U20" s="648"/>
      <c r="V20" s="648"/>
      <c r="W20" s="648"/>
      <c r="X20" s="648"/>
      <c r="Y20" s="649"/>
      <c r="Z20" s="650">
        <v>0</v>
      </c>
      <c r="AA20" s="650"/>
      <c r="AB20" s="650"/>
      <c r="AC20" s="650"/>
      <c r="AD20" s="651">
        <v>391</v>
      </c>
      <c r="AE20" s="651"/>
      <c r="AF20" s="651"/>
      <c r="AG20" s="651"/>
      <c r="AH20" s="651"/>
      <c r="AI20" s="651"/>
      <c r="AJ20" s="651"/>
      <c r="AK20" s="651"/>
      <c r="AL20" s="652">
        <v>0.2</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231</v>
      </c>
      <c r="BH20" s="648"/>
      <c r="BI20" s="648"/>
      <c r="BJ20" s="648"/>
      <c r="BK20" s="648"/>
      <c r="BL20" s="648"/>
      <c r="BM20" s="648"/>
      <c r="BN20" s="649"/>
      <c r="BO20" s="650" t="s">
        <v>231</v>
      </c>
      <c r="BP20" s="650"/>
      <c r="BQ20" s="650"/>
      <c r="BR20" s="650"/>
      <c r="BS20" s="656" t="s">
        <v>231</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1137520</v>
      </c>
      <c r="CS20" s="648"/>
      <c r="CT20" s="648"/>
      <c r="CU20" s="648"/>
      <c r="CV20" s="648"/>
      <c r="CW20" s="648"/>
      <c r="CX20" s="648"/>
      <c r="CY20" s="649"/>
      <c r="CZ20" s="650">
        <v>100</v>
      </c>
      <c r="DA20" s="650"/>
      <c r="DB20" s="650"/>
      <c r="DC20" s="650"/>
      <c r="DD20" s="656">
        <v>160320</v>
      </c>
      <c r="DE20" s="648"/>
      <c r="DF20" s="648"/>
      <c r="DG20" s="648"/>
      <c r="DH20" s="648"/>
      <c r="DI20" s="648"/>
      <c r="DJ20" s="648"/>
      <c r="DK20" s="648"/>
      <c r="DL20" s="648"/>
      <c r="DM20" s="648"/>
      <c r="DN20" s="648"/>
      <c r="DO20" s="648"/>
      <c r="DP20" s="649"/>
      <c r="DQ20" s="656">
        <v>605819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27</v>
      </c>
      <c r="S21" s="648"/>
      <c r="T21" s="648"/>
      <c r="U21" s="648"/>
      <c r="V21" s="648"/>
      <c r="W21" s="648"/>
      <c r="X21" s="648"/>
      <c r="Y21" s="649"/>
      <c r="Z21" s="650">
        <v>0</v>
      </c>
      <c r="AA21" s="650"/>
      <c r="AB21" s="650"/>
      <c r="AC21" s="650"/>
      <c r="AD21" s="651">
        <v>27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279683</v>
      </c>
      <c r="S22" s="648"/>
      <c r="T22" s="648"/>
      <c r="U22" s="648"/>
      <c r="V22" s="648"/>
      <c r="W22" s="648"/>
      <c r="X22" s="648"/>
      <c r="Y22" s="649"/>
      <c r="Z22" s="650">
        <v>23.3</v>
      </c>
      <c r="AA22" s="650"/>
      <c r="AB22" s="650"/>
      <c r="AC22" s="650"/>
      <c r="AD22" s="651">
        <v>197542</v>
      </c>
      <c r="AE22" s="651"/>
      <c r="AF22" s="651"/>
      <c r="AG22" s="651"/>
      <c r="AH22" s="651"/>
      <c r="AI22" s="651"/>
      <c r="AJ22" s="651"/>
      <c r="AK22" s="651"/>
      <c r="AL22" s="652">
        <v>78.599999999999994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239</v>
      </c>
      <c r="BP22" s="650"/>
      <c r="BQ22" s="650"/>
      <c r="BR22" s="650"/>
      <c r="BS22" s="656" t="s">
        <v>129</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197542</v>
      </c>
      <c r="S23" s="648"/>
      <c r="T23" s="648"/>
      <c r="U23" s="648"/>
      <c r="V23" s="648"/>
      <c r="W23" s="648"/>
      <c r="X23" s="648"/>
      <c r="Y23" s="649"/>
      <c r="Z23" s="650">
        <v>16.399999999999999</v>
      </c>
      <c r="AA23" s="650"/>
      <c r="AB23" s="650"/>
      <c r="AC23" s="650"/>
      <c r="AD23" s="651">
        <v>197542</v>
      </c>
      <c r="AE23" s="651"/>
      <c r="AF23" s="651"/>
      <c r="AG23" s="651"/>
      <c r="AH23" s="651"/>
      <c r="AI23" s="651"/>
      <c r="AJ23" s="651"/>
      <c r="AK23" s="651"/>
      <c r="AL23" s="652">
        <v>78.599999999999994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82141</v>
      </c>
      <c r="S24" s="648"/>
      <c r="T24" s="648"/>
      <c r="U24" s="648"/>
      <c r="V24" s="648"/>
      <c r="W24" s="648"/>
      <c r="X24" s="648"/>
      <c r="Y24" s="649"/>
      <c r="Z24" s="650">
        <v>6.8</v>
      </c>
      <c r="AA24" s="650"/>
      <c r="AB24" s="650"/>
      <c r="AC24" s="650"/>
      <c r="AD24" s="651" t="s">
        <v>231</v>
      </c>
      <c r="AE24" s="651"/>
      <c r="AF24" s="651"/>
      <c r="AG24" s="651"/>
      <c r="AH24" s="651"/>
      <c r="AI24" s="651"/>
      <c r="AJ24" s="651"/>
      <c r="AK24" s="651"/>
      <c r="AL24" s="652" t="s">
        <v>129</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239</v>
      </c>
      <c r="BP24" s="650"/>
      <c r="BQ24" s="650"/>
      <c r="BR24" s="650"/>
      <c r="BS24" s="656" t="s">
        <v>231</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198283</v>
      </c>
      <c r="CS24" s="637"/>
      <c r="CT24" s="637"/>
      <c r="CU24" s="637"/>
      <c r="CV24" s="637"/>
      <c r="CW24" s="637"/>
      <c r="CX24" s="637"/>
      <c r="CY24" s="638"/>
      <c r="CZ24" s="641">
        <v>17.399999999999999</v>
      </c>
      <c r="DA24" s="642"/>
      <c r="DB24" s="642"/>
      <c r="DC24" s="661"/>
      <c r="DD24" s="683">
        <v>151019</v>
      </c>
      <c r="DE24" s="637"/>
      <c r="DF24" s="637"/>
      <c r="DG24" s="637"/>
      <c r="DH24" s="637"/>
      <c r="DI24" s="637"/>
      <c r="DJ24" s="637"/>
      <c r="DK24" s="638"/>
      <c r="DL24" s="683">
        <v>151019</v>
      </c>
      <c r="DM24" s="637"/>
      <c r="DN24" s="637"/>
      <c r="DO24" s="637"/>
      <c r="DP24" s="637"/>
      <c r="DQ24" s="637"/>
      <c r="DR24" s="637"/>
      <c r="DS24" s="637"/>
      <c r="DT24" s="637"/>
      <c r="DU24" s="637"/>
      <c r="DV24" s="638"/>
      <c r="DW24" s="641">
        <v>60.1</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239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177890</v>
      </c>
      <c r="CS25" s="672"/>
      <c r="CT25" s="672"/>
      <c r="CU25" s="672"/>
      <c r="CV25" s="672"/>
      <c r="CW25" s="672"/>
      <c r="CX25" s="672"/>
      <c r="CY25" s="673"/>
      <c r="CZ25" s="652">
        <v>15.6</v>
      </c>
      <c r="DA25" s="684"/>
      <c r="DB25" s="684"/>
      <c r="DC25" s="686"/>
      <c r="DD25" s="656">
        <v>132191</v>
      </c>
      <c r="DE25" s="672"/>
      <c r="DF25" s="672"/>
      <c r="DG25" s="672"/>
      <c r="DH25" s="672"/>
      <c r="DI25" s="672"/>
      <c r="DJ25" s="672"/>
      <c r="DK25" s="673"/>
      <c r="DL25" s="656">
        <v>132191</v>
      </c>
      <c r="DM25" s="672"/>
      <c r="DN25" s="672"/>
      <c r="DO25" s="672"/>
      <c r="DP25" s="672"/>
      <c r="DQ25" s="672"/>
      <c r="DR25" s="672"/>
      <c r="DS25" s="672"/>
      <c r="DT25" s="672"/>
      <c r="DU25" s="672"/>
      <c r="DV25" s="673"/>
      <c r="DW25" s="652">
        <v>52.6</v>
      </c>
      <c r="DX25" s="684"/>
      <c r="DY25" s="684"/>
      <c r="DZ25" s="684"/>
      <c r="EA25" s="684"/>
      <c r="EB25" s="684"/>
      <c r="EC25" s="685"/>
    </row>
    <row r="26" spans="2:133" ht="11.25" customHeight="1" x14ac:dyDescent="0.15">
      <c r="B26" s="644" t="s">
        <v>294</v>
      </c>
      <c r="C26" s="645"/>
      <c r="D26" s="645"/>
      <c r="E26" s="645"/>
      <c r="F26" s="645"/>
      <c r="G26" s="645"/>
      <c r="H26" s="645"/>
      <c r="I26" s="645"/>
      <c r="J26" s="645"/>
      <c r="K26" s="645"/>
      <c r="L26" s="645"/>
      <c r="M26" s="645"/>
      <c r="N26" s="645"/>
      <c r="O26" s="645"/>
      <c r="P26" s="645"/>
      <c r="Q26" s="646"/>
      <c r="R26" s="647">
        <v>331672</v>
      </c>
      <c r="S26" s="648"/>
      <c r="T26" s="648"/>
      <c r="U26" s="648"/>
      <c r="V26" s="648"/>
      <c r="W26" s="648"/>
      <c r="X26" s="648"/>
      <c r="Y26" s="649"/>
      <c r="Z26" s="650">
        <v>27.6</v>
      </c>
      <c r="AA26" s="650"/>
      <c r="AB26" s="650"/>
      <c r="AC26" s="650"/>
      <c r="AD26" s="651">
        <v>249531</v>
      </c>
      <c r="AE26" s="651"/>
      <c r="AF26" s="651"/>
      <c r="AG26" s="651"/>
      <c r="AH26" s="651"/>
      <c r="AI26" s="651"/>
      <c r="AJ26" s="651"/>
      <c r="AK26" s="651"/>
      <c r="AL26" s="652">
        <v>99.3</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231</v>
      </c>
      <c r="BH26" s="648"/>
      <c r="BI26" s="648"/>
      <c r="BJ26" s="648"/>
      <c r="BK26" s="648"/>
      <c r="BL26" s="648"/>
      <c r="BM26" s="648"/>
      <c r="BN26" s="649"/>
      <c r="BO26" s="650" t="s">
        <v>231</v>
      </c>
      <c r="BP26" s="650"/>
      <c r="BQ26" s="650"/>
      <c r="BR26" s="650"/>
      <c r="BS26" s="656" t="s">
        <v>129</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94617</v>
      </c>
      <c r="CS26" s="648"/>
      <c r="CT26" s="648"/>
      <c r="CU26" s="648"/>
      <c r="CV26" s="648"/>
      <c r="CW26" s="648"/>
      <c r="CX26" s="648"/>
      <c r="CY26" s="649"/>
      <c r="CZ26" s="652">
        <v>8.3000000000000007</v>
      </c>
      <c r="DA26" s="684"/>
      <c r="DB26" s="684"/>
      <c r="DC26" s="686"/>
      <c r="DD26" s="656">
        <v>49903</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4"/>
      <c r="DY26" s="684"/>
      <c r="DZ26" s="684"/>
      <c r="EA26" s="684"/>
      <c r="EB26" s="684"/>
      <c r="EC26" s="685"/>
    </row>
    <row r="27" spans="2:133" ht="11.25" customHeight="1" x14ac:dyDescent="0.15">
      <c r="B27" s="644" t="s">
        <v>297</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129</v>
      </c>
      <c r="AA27" s="650"/>
      <c r="AB27" s="650"/>
      <c r="AC27" s="650"/>
      <c r="AD27" s="651" t="s">
        <v>129</v>
      </c>
      <c r="AE27" s="651"/>
      <c r="AF27" s="651"/>
      <c r="AG27" s="651"/>
      <c r="AH27" s="651"/>
      <c r="AI27" s="651"/>
      <c r="AJ27" s="651"/>
      <c r="AK27" s="651"/>
      <c r="AL27" s="652" t="s">
        <v>129</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41941</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2133</v>
      </c>
      <c r="CS27" s="672"/>
      <c r="CT27" s="672"/>
      <c r="CU27" s="672"/>
      <c r="CV27" s="672"/>
      <c r="CW27" s="672"/>
      <c r="CX27" s="672"/>
      <c r="CY27" s="673"/>
      <c r="CZ27" s="652">
        <v>0.2</v>
      </c>
      <c r="DA27" s="684"/>
      <c r="DB27" s="684"/>
      <c r="DC27" s="686"/>
      <c r="DD27" s="656">
        <v>568</v>
      </c>
      <c r="DE27" s="672"/>
      <c r="DF27" s="672"/>
      <c r="DG27" s="672"/>
      <c r="DH27" s="672"/>
      <c r="DI27" s="672"/>
      <c r="DJ27" s="672"/>
      <c r="DK27" s="673"/>
      <c r="DL27" s="656">
        <v>568</v>
      </c>
      <c r="DM27" s="672"/>
      <c r="DN27" s="672"/>
      <c r="DO27" s="672"/>
      <c r="DP27" s="672"/>
      <c r="DQ27" s="672"/>
      <c r="DR27" s="672"/>
      <c r="DS27" s="672"/>
      <c r="DT27" s="672"/>
      <c r="DU27" s="672"/>
      <c r="DV27" s="673"/>
      <c r="DW27" s="652">
        <v>0.2</v>
      </c>
      <c r="DX27" s="684"/>
      <c r="DY27" s="684"/>
      <c r="DZ27" s="684"/>
      <c r="EA27" s="684"/>
      <c r="EB27" s="684"/>
      <c r="EC27" s="685"/>
    </row>
    <row r="28" spans="2:133" ht="11.25" customHeight="1" x14ac:dyDescent="0.15">
      <c r="B28" s="644" t="s">
        <v>300</v>
      </c>
      <c r="C28" s="645"/>
      <c r="D28" s="645"/>
      <c r="E28" s="645"/>
      <c r="F28" s="645"/>
      <c r="G28" s="645"/>
      <c r="H28" s="645"/>
      <c r="I28" s="645"/>
      <c r="J28" s="645"/>
      <c r="K28" s="645"/>
      <c r="L28" s="645"/>
      <c r="M28" s="645"/>
      <c r="N28" s="645"/>
      <c r="O28" s="645"/>
      <c r="P28" s="645"/>
      <c r="Q28" s="646"/>
      <c r="R28" s="647" t="s">
        <v>231</v>
      </c>
      <c r="S28" s="648"/>
      <c r="T28" s="648"/>
      <c r="U28" s="648"/>
      <c r="V28" s="648"/>
      <c r="W28" s="648"/>
      <c r="X28" s="648"/>
      <c r="Y28" s="649"/>
      <c r="Z28" s="650" t="s">
        <v>129</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18260</v>
      </c>
      <c r="CS28" s="648"/>
      <c r="CT28" s="648"/>
      <c r="CU28" s="648"/>
      <c r="CV28" s="648"/>
      <c r="CW28" s="648"/>
      <c r="CX28" s="648"/>
      <c r="CY28" s="649"/>
      <c r="CZ28" s="652">
        <v>1.6</v>
      </c>
      <c r="DA28" s="684"/>
      <c r="DB28" s="684"/>
      <c r="DC28" s="686"/>
      <c r="DD28" s="656">
        <v>18260</v>
      </c>
      <c r="DE28" s="648"/>
      <c r="DF28" s="648"/>
      <c r="DG28" s="648"/>
      <c r="DH28" s="648"/>
      <c r="DI28" s="648"/>
      <c r="DJ28" s="648"/>
      <c r="DK28" s="649"/>
      <c r="DL28" s="656">
        <v>18260</v>
      </c>
      <c r="DM28" s="648"/>
      <c r="DN28" s="648"/>
      <c r="DO28" s="648"/>
      <c r="DP28" s="648"/>
      <c r="DQ28" s="648"/>
      <c r="DR28" s="648"/>
      <c r="DS28" s="648"/>
      <c r="DT28" s="648"/>
      <c r="DU28" s="648"/>
      <c r="DV28" s="649"/>
      <c r="DW28" s="652">
        <v>7.3</v>
      </c>
      <c r="DX28" s="684"/>
      <c r="DY28" s="684"/>
      <c r="DZ28" s="684"/>
      <c r="EA28" s="684"/>
      <c r="EB28" s="684"/>
      <c r="EC28" s="685"/>
    </row>
    <row r="29" spans="2:133" ht="11.25" customHeight="1" x14ac:dyDescent="0.15">
      <c r="B29" s="644" t="s">
        <v>302</v>
      </c>
      <c r="C29" s="645"/>
      <c r="D29" s="645"/>
      <c r="E29" s="645"/>
      <c r="F29" s="645"/>
      <c r="G29" s="645"/>
      <c r="H29" s="645"/>
      <c r="I29" s="645"/>
      <c r="J29" s="645"/>
      <c r="K29" s="645"/>
      <c r="L29" s="645"/>
      <c r="M29" s="645"/>
      <c r="N29" s="645"/>
      <c r="O29" s="645"/>
      <c r="P29" s="645"/>
      <c r="Q29" s="646"/>
      <c r="R29" s="647">
        <v>8242</v>
      </c>
      <c r="S29" s="648"/>
      <c r="T29" s="648"/>
      <c r="U29" s="648"/>
      <c r="V29" s="648"/>
      <c r="W29" s="648"/>
      <c r="X29" s="648"/>
      <c r="Y29" s="649"/>
      <c r="Z29" s="650">
        <v>0.7</v>
      </c>
      <c r="AA29" s="650"/>
      <c r="AB29" s="650"/>
      <c r="AC29" s="650"/>
      <c r="AD29" s="651" t="s">
        <v>231</v>
      </c>
      <c r="AE29" s="651"/>
      <c r="AF29" s="651"/>
      <c r="AG29" s="651"/>
      <c r="AH29" s="651"/>
      <c r="AI29" s="651"/>
      <c r="AJ29" s="651"/>
      <c r="AK29" s="651"/>
      <c r="AL29" s="652" t="s">
        <v>231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70</v>
      </c>
      <c r="CG29" s="663"/>
      <c r="CH29" s="663"/>
      <c r="CI29" s="663"/>
      <c r="CJ29" s="663"/>
      <c r="CK29" s="663"/>
      <c r="CL29" s="663"/>
      <c r="CM29" s="663"/>
      <c r="CN29" s="663"/>
      <c r="CO29" s="663"/>
      <c r="CP29" s="663"/>
      <c r="CQ29" s="664"/>
      <c r="CR29" s="647">
        <v>18260</v>
      </c>
      <c r="CS29" s="672"/>
      <c r="CT29" s="672"/>
      <c r="CU29" s="672"/>
      <c r="CV29" s="672"/>
      <c r="CW29" s="672"/>
      <c r="CX29" s="672"/>
      <c r="CY29" s="673"/>
      <c r="CZ29" s="652">
        <v>1.6</v>
      </c>
      <c r="DA29" s="684"/>
      <c r="DB29" s="684"/>
      <c r="DC29" s="686"/>
      <c r="DD29" s="656">
        <v>18260</v>
      </c>
      <c r="DE29" s="672"/>
      <c r="DF29" s="672"/>
      <c r="DG29" s="672"/>
      <c r="DH29" s="672"/>
      <c r="DI29" s="672"/>
      <c r="DJ29" s="672"/>
      <c r="DK29" s="673"/>
      <c r="DL29" s="656">
        <v>18260</v>
      </c>
      <c r="DM29" s="672"/>
      <c r="DN29" s="672"/>
      <c r="DO29" s="672"/>
      <c r="DP29" s="672"/>
      <c r="DQ29" s="672"/>
      <c r="DR29" s="672"/>
      <c r="DS29" s="672"/>
      <c r="DT29" s="672"/>
      <c r="DU29" s="672"/>
      <c r="DV29" s="673"/>
      <c r="DW29" s="652">
        <v>7.3</v>
      </c>
      <c r="DX29" s="684"/>
      <c r="DY29" s="684"/>
      <c r="DZ29" s="684"/>
      <c r="EA29" s="684"/>
      <c r="EB29" s="684"/>
      <c r="EC29" s="685"/>
    </row>
    <row r="30" spans="2:133" ht="11.25" customHeight="1" x14ac:dyDescent="0.15">
      <c r="B30" s="644" t="s">
        <v>304</v>
      </c>
      <c r="C30" s="645"/>
      <c r="D30" s="645"/>
      <c r="E30" s="645"/>
      <c r="F30" s="645"/>
      <c r="G30" s="645"/>
      <c r="H30" s="645"/>
      <c r="I30" s="645"/>
      <c r="J30" s="645"/>
      <c r="K30" s="645"/>
      <c r="L30" s="645"/>
      <c r="M30" s="645"/>
      <c r="N30" s="645"/>
      <c r="O30" s="645"/>
      <c r="P30" s="645"/>
      <c r="Q30" s="646"/>
      <c r="R30" s="647">
        <v>120</v>
      </c>
      <c r="S30" s="648"/>
      <c r="T30" s="648"/>
      <c r="U30" s="648"/>
      <c r="V30" s="648"/>
      <c r="W30" s="648"/>
      <c r="X30" s="648"/>
      <c r="Y30" s="649"/>
      <c r="Z30" s="650">
        <v>0</v>
      </c>
      <c r="AA30" s="650"/>
      <c r="AB30" s="650"/>
      <c r="AC30" s="650"/>
      <c r="AD30" s="651" t="s">
        <v>129</v>
      </c>
      <c r="AE30" s="651"/>
      <c r="AF30" s="651"/>
      <c r="AG30" s="651"/>
      <c r="AH30" s="651"/>
      <c r="AI30" s="651"/>
      <c r="AJ30" s="651"/>
      <c r="AK30" s="651"/>
      <c r="AL30" s="652" t="s">
        <v>129</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17019</v>
      </c>
      <c r="CS30" s="648"/>
      <c r="CT30" s="648"/>
      <c r="CU30" s="648"/>
      <c r="CV30" s="648"/>
      <c r="CW30" s="648"/>
      <c r="CX30" s="648"/>
      <c r="CY30" s="649"/>
      <c r="CZ30" s="652">
        <v>1.5</v>
      </c>
      <c r="DA30" s="684"/>
      <c r="DB30" s="684"/>
      <c r="DC30" s="686"/>
      <c r="DD30" s="656">
        <v>17019</v>
      </c>
      <c r="DE30" s="648"/>
      <c r="DF30" s="648"/>
      <c r="DG30" s="648"/>
      <c r="DH30" s="648"/>
      <c r="DI30" s="648"/>
      <c r="DJ30" s="648"/>
      <c r="DK30" s="649"/>
      <c r="DL30" s="656">
        <v>17019</v>
      </c>
      <c r="DM30" s="648"/>
      <c r="DN30" s="648"/>
      <c r="DO30" s="648"/>
      <c r="DP30" s="648"/>
      <c r="DQ30" s="648"/>
      <c r="DR30" s="648"/>
      <c r="DS30" s="648"/>
      <c r="DT30" s="648"/>
      <c r="DU30" s="648"/>
      <c r="DV30" s="649"/>
      <c r="DW30" s="652">
        <v>6.8</v>
      </c>
      <c r="DX30" s="684"/>
      <c r="DY30" s="684"/>
      <c r="DZ30" s="684"/>
      <c r="EA30" s="684"/>
      <c r="EB30" s="684"/>
      <c r="EC30" s="685"/>
    </row>
    <row r="31" spans="2:133" ht="11.25" customHeight="1" x14ac:dyDescent="0.15">
      <c r="B31" s="644" t="s">
        <v>308</v>
      </c>
      <c r="C31" s="645"/>
      <c r="D31" s="645"/>
      <c r="E31" s="645"/>
      <c r="F31" s="645"/>
      <c r="G31" s="645"/>
      <c r="H31" s="645"/>
      <c r="I31" s="645"/>
      <c r="J31" s="645"/>
      <c r="K31" s="645"/>
      <c r="L31" s="645"/>
      <c r="M31" s="645"/>
      <c r="N31" s="645"/>
      <c r="O31" s="645"/>
      <c r="P31" s="645"/>
      <c r="Q31" s="646"/>
      <c r="R31" s="647">
        <v>72718</v>
      </c>
      <c r="S31" s="648"/>
      <c r="T31" s="648"/>
      <c r="U31" s="648"/>
      <c r="V31" s="648"/>
      <c r="W31" s="648"/>
      <c r="X31" s="648"/>
      <c r="Y31" s="649"/>
      <c r="Z31" s="650">
        <v>6.1</v>
      </c>
      <c r="AA31" s="650"/>
      <c r="AB31" s="650"/>
      <c r="AC31" s="650"/>
      <c r="AD31" s="651" t="s">
        <v>129</v>
      </c>
      <c r="AE31" s="651"/>
      <c r="AF31" s="651"/>
      <c r="AG31" s="651"/>
      <c r="AH31" s="651"/>
      <c r="AI31" s="651"/>
      <c r="AJ31" s="651"/>
      <c r="AK31" s="651"/>
      <c r="AL31" s="652" t="s">
        <v>231</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100</v>
      </c>
      <c r="BH31" s="699"/>
      <c r="BI31" s="699"/>
      <c r="BJ31" s="699"/>
      <c r="BK31" s="699"/>
      <c r="BL31" s="699"/>
      <c r="BM31" s="642">
        <v>99.8</v>
      </c>
      <c r="BN31" s="699"/>
      <c r="BO31" s="699"/>
      <c r="BP31" s="699"/>
      <c r="BQ31" s="700"/>
      <c r="BR31" s="703">
        <v>100</v>
      </c>
      <c r="BS31" s="699"/>
      <c r="BT31" s="699"/>
      <c r="BU31" s="699"/>
      <c r="BV31" s="699"/>
      <c r="BW31" s="699"/>
      <c r="BX31" s="642">
        <v>99.8</v>
      </c>
      <c r="BY31" s="699"/>
      <c r="BZ31" s="699"/>
      <c r="CA31" s="699"/>
      <c r="CB31" s="700"/>
      <c r="CD31" s="695"/>
      <c r="CE31" s="696"/>
      <c r="CF31" s="662" t="s">
        <v>311</v>
      </c>
      <c r="CG31" s="663"/>
      <c r="CH31" s="663"/>
      <c r="CI31" s="663"/>
      <c r="CJ31" s="663"/>
      <c r="CK31" s="663"/>
      <c r="CL31" s="663"/>
      <c r="CM31" s="663"/>
      <c r="CN31" s="663"/>
      <c r="CO31" s="663"/>
      <c r="CP31" s="663"/>
      <c r="CQ31" s="664"/>
      <c r="CR31" s="647">
        <v>1241</v>
      </c>
      <c r="CS31" s="672"/>
      <c r="CT31" s="672"/>
      <c r="CU31" s="672"/>
      <c r="CV31" s="672"/>
      <c r="CW31" s="672"/>
      <c r="CX31" s="672"/>
      <c r="CY31" s="673"/>
      <c r="CZ31" s="652">
        <v>0.1</v>
      </c>
      <c r="DA31" s="684"/>
      <c r="DB31" s="684"/>
      <c r="DC31" s="686"/>
      <c r="DD31" s="656">
        <v>1241</v>
      </c>
      <c r="DE31" s="672"/>
      <c r="DF31" s="672"/>
      <c r="DG31" s="672"/>
      <c r="DH31" s="672"/>
      <c r="DI31" s="672"/>
      <c r="DJ31" s="672"/>
      <c r="DK31" s="673"/>
      <c r="DL31" s="656">
        <v>1241</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231</v>
      </c>
      <c r="AA32" s="650"/>
      <c r="AB32" s="650"/>
      <c r="AC32" s="650"/>
      <c r="AD32" s="651" t="s">
        <v>129</v>
      </c>
      <c r="AE32" s="651"/>
      <c r="AF32" s="651"/>
      <c r="AG32" s="651"/>
      <c r="AH32" s="651"/>
      <c r="AI32" s="651"/>
      <c r="AJ32" s="651"/>
      <c r="AK32" s="651"/>
      <c r="AL32" s="652" t="s">
        <v>231</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100</v>
      </c>
      <c r="BH32" s="672"/>
      <c r="BI32" s="672"/>
      <c r="BJ32" s="672"/>
      <c r="BK32" s="672"/>
      <c r="BL32" s="672"/>
      <c r="BM32" s="653">
        <v>100</v>
      </c>
      <c r="BN32" s="701"/>
      <c r="BO32" s="701"/>
      <c r="BP32" s="701"/>
      <c r="BQ32" s="702"/>
      <c r="BR32" s="713">
        <v>100</v>
      </c>
      <c r="BS32" s="672"/>
      <c r="BT32" s="672"/>
      <c r="BU32" s="672"/>
      <c r="BV32" s="672"/>
      <c r="BW32" s="672"/>
      <c r="BX32" s="653">
        <v>100</v>
      </c>
      <c r="BY32" s="701"/>
      <c r="BZ32" s="701"/>
      <c r="CA32" s="701"/>
      <c r="CB32" s="702"/>
      <c r="CD32" s="697"/>
      <c r="CE32" s="698"/>
      <c r="CF32" s="662" t="s">
        <v>315</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4"/>
      <c r="DB32" s="684"/>
      <c r="DC32" s="686"/>
      <c r="DD32" s="656" t="s">
        <v>129</v>
      </c>
      <c r="DE32" s="648"/>
      <c r="DF32" s="648"/>
      <c r="DG32" s="648"/>
      <c r="DH32" s="648"/>
      <c r="DI32" s="648"/>
      <c r="DJ32" s="648"/>
      <c r="DK32" s="649"/>
      <c r="DL32" s="656" t="s">
        <v>129</v>
      </c>
      <c r="DM32" s="648"/>
      <c r="DN32" s="648"/>
      <c r="DO32" s="648"/>
      <c r="DP32" s="648"/>
      <c r="DQ32" s="648"/>
      <c r="DR32" s="648"/>
      <c r="DS32" s="648"/>
      <c r="DT32" s="648"/>
      <c r="DU32" s="648"/>
      <c r="DV32" s="649"/>
      <c r="DW32" s="652" t="s">
        <v>231</v>
      </c>
      <c r="DX32" s="684"/>
      <c r="DY32" s="684"/>
      <c r="DZ32" s="684"/>
      <c r="EA32" s="684"/>
      <c r="EB32" s="684"/>
      <c r="EC32" s="685"/>
    </row>
    <row r="33" spans="2:133" ht="11.25" customHeight="1" x14ac:dyDescent="0.15">
      <c r="B33" s="644" t="s">
        <v>316</v>
      </c>
      <c r="C33" s="645"/>
      <c r="D33" s="645"/>
      <c r="E33" s="645"/>
      <c r="F33" s="645"/>
      <c r="G33" s="645"/>
      <c r="H33" s="645"/>
      <c r="I33" s="645"/>
      <c r="J33" s="645"/>
      <c r="K33" s="645"/>
      <c r="L33" s="645"/>
      <c r="M33" s="645"/>
      <c r="N33" s="645"/>
      <c r="O33" s="645"/>
      <c r="P33" s="645"/>
      <c r="Q33" s="646"/>
      <c r="R33" s="647">
        <v>445057</v>
      </c>
      <c r="S33" s="648"/>
      <c r="T33" s="648"/>
      <c r="U33" s="648"/>
      <c r="V33" s="648"/>
      <c r="W33" s="648"/>
      <c r="X33" s="648"/>
      <c r="Y33" s="649"/>
      <c r="Z33" s="650">
        <v>37.1</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99.9</v>
      </c>
      <c r="BH33" s="718"/>
      <c r="BI33" s="718"/>
      <c r="BJ33" s="718"/>
      <c r="BK33" s="718"/>
      <c r="BL33" s="718"/>
      <c r="BM33" s="719">
        <v>99.6</v>
      </c>
      <c r="BN33" s="718"/>
      <c r="BO33" s="718"/>
      <c r="BP33" s="718"/>
      <c r="BQ33" s="720"/>
      <c r="BR33" s="717">
        <v>99.9</v>
      </c>
      <c r="BS33" s="718"/>
      <c r="BT33" s="718"/>
      <c r="BU33" s="718"/>
      <c r="BV33" s="718"/>
      <c r="BW33" s="718"/>
      <c r="BX33" s="719">
        <v>99.5</v>
      </c>
      <c r="BY33" s="718"/>
      <c r="BZ33" s="718"/>
      <c r="CA33" s="718"/>
      <c r="CB33" s="720"/>
      <c r="CD33" s="662" t="s">
        <v>318</v>
      </c>
      <c r="CE33" s="663"/>
      <c r="CF33" s="663"/>
      <c r="CG33" s="663"/>
      <c r="CH33" s="663"/>
      <c r="CI33" s="663"/>
      <c r="CJ33" s="663"/>
      <c r="CK33" s="663"/>
      <c r="CL33" s="663"/>
      <c r="CM33" s="663"/>
      <c r="CN33" s="663"/>
      <c r="CO33" s="663"/>
      <c r="CP33" s="663"/>
      <c r="CQ33" s="664"/>
      <c r="CR33" s="647">
        <v>778917</v>
      </c>
      <c r="CS33" s="672"/>
      <c r="CT33" s="672"/>
      <c r="CU33" s="672"/>
      <c r="CV33" s="672"/>
      <c r="CW33" s="672"/>
      <c r="CX33" s="672"/>
      <c r="CY33" s="673"/>
      <c r="CZ33" s="652">
        <v>68.5</v>
      </c>
      <c r="DA33" s="684"/>
      <c r="DB33" s="684"/>
      <c r="DC33" s="686"/>
      <c r="DD33" s="656">
        <v>436153</v>
      </c>
      <c r="DE33" s="672"/>
      <c r="DF33" s="672"/>
      <c r="DG33" s="672"/>
      <c r="DH33" s="672"/>
      <c r="DI33" s="672"/>
      <c r="DJ33" s="672"/>
      <c r="DK33" s="673"/>
      <c r="DL33" s="656">
        <v>97004</v>
      </c>
      <c r="DM33" s="672"/>
      <c r="DN33" s="672"/>
      <c r="DO33" s="672"/>
      <c r="DP33" s="672"/>
      <c r="DQ33" s="672"/>
      <c r="DR33" s="672"/>
      <c r="DS33" s="672"/>
      <c r="DT33" s="672"/>
      <c r="DU33" s="672"/>
      <c r="DV33" s="673"/>
      <c r="DW33" s="652">
        <v>38.6</v>
      </c>
      <c r="DX33" s="684"/>
      <c r="DY33" s="684"/>
      <c r="DZ33" s="684"/>
      <c r="EA33" s="684"/>
      <c r="EB33" s="684"/>
      <c r="EC33" s="685"/>
    </row>
    <row r="34" spans="2:133" ht="11.25" customHeight="1" x14ac:dyDescent="0.15">
      <c r="B34" s="644" t="s">
        <v>319</v>
      </c>
      <c r="C34" s="645"/>
      <c r="D34" s="645"/>
      <c r="E34" s="645"/>
      <c r="F34" s="645"/>
      <c r="G34" s="645"/>
      <c r="H34" s="645"/>
      <c r="I34" s="645"/>
      <c r="J34" s="645"/>
      <c r="K34" s="645"/>
      <c r="L34" s="645"/>
      <c r="M34" s="645"/>
      <c r="N34" s="645"/>
      <c r="O34" s="645"/>
      <c r="P34" s="645"/>
      <c r="Q34" s="646"/>
      <c r="R34" s="647">
        <v>4577</v>
      </c>
      <c r="S34" s="648"/>
      <c r="T34" s="648"/>
      <c r="U34" s="648"/>
      <c r="V34" s="648"/>
      <c r="W34" s="648"/>
      <c r="X34" s="648"/>
      <c r="Y34" s="649"/>
      <c r="Z34" s="650">
        <v>0.4</v>
      </c>
      <c r="AA34" s="650"/>
      <c r="AB34" s="650"/>
      <c r="AC34" s="650"/>
      <c r="AD34" s="651">
        <v>402</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262088</v>
      </c>
      <c r="CS34" s="648"/>
      <c r="CT34" s="648"/>
      <c r="CU34" s="648"/>
      <c r="CV34" s="648"/>
      <c r="CW34" s="648"/>
      <c r="CX34" s="648"/>
      <c r="CY34" s="649"/>
      <c r="CZ34" s="652">
        <v>23</v>
      </c>
      <c r="DA34" s="684"/>
      <c r="DB34" s="684"/>
      <c r="DC34" s="686"/>
      <c r="DD34" s="656">
        <v>89171</v>
      </c>
      <c r="DE34" s="648"/>
      <c r="DF34" s="648"/>
      <c r="DG34" s="648"/>
      <c r="DH34" s="648"/>
      <c r="DI34" s="648"/>
      <c r="DJ34" s="648"/>
      <c r="DK34" s="649"/>
      <c r="DL34" s="656">
        <v>74257</v>
      </c>
      <c r="DM34" s="648"/>
      <c r="DN34" s="648"/>
      <c r="DO34" s="648"/>
      <c r="DP34" s="648"/>
      <c r="DQ34" s="648"/>
      <c r="DR34" s="648"/>
      <c r="DS34" s="648"/>
      <c r="DT34" s="648"/>
      <c r="DU34" s="648"/>
      <c r="DV34" s="649"/>
      <c r="DW34" s="652">
        <v>29.5</v>
      </c>
      <c r="DX34" s="684"/>
      <c r="DY34" s="684"/>
      <c r="DZ34" s="684"/>
      <c r="EA34" s="684"/>
      <c r="EB34" s="684"/>
      <c r="EC34" s="685"/>
    </row>
    <row r="35" spans="2:133" ht="11.25" customHeight="1" x14ac:dyDescent="0.15">
      <c r="B35" s="644" t="s">
        <v>321</v>
      </c>
      <c r="C35" s="645"/>
      <c r="D35" s="645"/>
      <c r="E35" s="645"/>
      <c r="F35" s="645"/>
      <c r="G35" s="645"/>
      <c r="H35" s="645"/>
      <c r="I35" s="645"/>
      <c r="J35" s="645"/>
      <c r="K35" s="645"/>
      <c r="L35" s="645"/>
      <c r="M35" s="645"/>
      <c r="N35" s="645"/>
      <c r="O35" s="645"/>
      <c r="P35" s="645"/>
      <c r="Q35" s="646"/>
      <c r="R35" s="647">
        <v>342</v>
      </c>
      <c r="S35" s="648"/>
      <c r="T35" s="648"/>
      <c r="U35" s="648"/>
      <c r="V35" s="648"/>
      <c r="W35" s="648"/>
      <c r="X35" s="648"/>
      <c r="Y35" s="649"/>
      <c r="Z35" s="650">
        <v>0</v>
      </c>
      <c r="AA35" s="650"/>
      <c r="AB35" s="650"/>
      <c r="AC35" s="650"/>
      <c r="AD35" s="651" t="s">
        <v>239</v>
      </c>
      <c r="AE35" s="651"/>
      <c r="AF35" s="651"/>
      <c r="AG35" s="651"/>
      <c r="AH35" s="651"/>
      <c r="AI35" s="651"/>
      <c r="AJ35" s="651"/>
      <c r="AK35" s="651"/>
      <c r="AL35" s="652" t="s">
        <v>231</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66568</v>
      </c>
      <c r="CS35" s="672"/>
      <c r="CT35" s="672"/>
      <c r="CU35" s="672"/>
      <c r="CV35" s="672"/>
      <c r="CW35" s="672"/>
      <c r="CX35" s="672"/>
      <c r="CY35" s="673"/>
      <c r="CZ35" s="652">
        <v>5.9</v>
      </c>
      <c r="DA35" s="684"/>
      <c r="DB35" s="684"/>
      <c r="DC35" s="686"/>
      <c r="DD35" s="656">
        <v>10604</v>
      </c>
      <c r="DE35" s="672"/>
      <c r="DF35" s="672"/>
      <c r="DG35" s="672"/>
      <c r="DH35" s="672"/>
      <c r="DI35" s="672"/>
      <c r="DJ35" s="672"/>
      <c r="DK35" s="673"/>
      <c r="DL35" s="656">
        <v>10604</v>
      </c>
      <c r="DM35" s="672"/>
      <c r="DN35" s="672"/>
      <c r="DO35" s="672"/>
      <c r="DP35" s="672"/>
      <c r="DQ35" s="672"/>
      <c r="DR35" s="672"/>
      <c r="DS35" s="672"/>
      <c r="DT35" s="672"/>
      <c r="DU35" s="672"/>
      <c r="DV35" s="673"/>
      <c r="DW35" s="652">
        <v>4.2</v>
      </c>
      <c r="DX35" s="684"/>
      <c r="DY35" s="684"/>
      <c r="DZ35" s="684"/>
      <c r="EA35" s="684"/>
      <c r="EB35" s="684"/>
      <c r="EC35" s="685"/>
    </row>
    <row r="36" spans="2:133" ht="11.25" customHeight="1" x14ac:dyDescent="0.15">
      <c r="B36" s="644" t="s">
        <v>325</v>
      </c>
      <c r="C36" s="645"/>
      <c r="D36" s="645"/>
      <c r="E36" s="645"/>
      <c r="F36" s="645"/>
      <c r="G36" s="645"/>
      <c r="H36" s="645"/>
      <c r="I36" s="645"/>
      <c r="J36" s="645"/>
      <c r="K36" s="645"/>
      <c r="L36" s="645"/>
      <c r="M36" s="645"/>
      <c r="N36" s="645"/>
      <c r="O36" s="645"/>
      <c r="P36" s="645"/>
      <c r="Q36" s="646"/>
      <c r="R36" s="647" t="s">
        <v>129</v>
      </c>
      <c r="S36" s="648"/>
      <c r="T36" s="648"/>
      <c r="U36" s="648"/>
      <c r="V36" s="648"/>
      <c r="W36" s="648"/>
      <c r="X36" s="648"/>
      <c r="Y36" s="649"/>
      <c r="Z36" s="650" t="s">
        <v>231</v>
      </c>
      <c r="AA36" s="650"/>
      <c r="AB36" s="650"/>
      <c r="AC36" s="650"/>
      <c r="AD36" s="651" t="s">
        <v>129</v>
      </c>
      <c r="AE36" s="651"/>
      <c r="AF36" s="651"/>
      <c r="AG36" s="651"/>
      <c r="AH36" s="651"/>
      <c r="AI36" s="651"/>
      <c r="AJ36" s="651"/>
      <c r="AK36" s="651"/>
      <c r="AL36" s="652" t="s">
        <v>129</v>
      </c>
      <c r="AM36" s="653"/>
      <c r="AN36" s="653"/>
      <c r="AO36" s="654"/>
      <c r="AP36" s="235"/>
      <c r="AQ36" s="721" t="s">
        <v>326</v>
      </c>
      <c r="AR36" s="722"/>
      <c r="AS36" s="722"/>
      <c r="AT36" s="722"/>
      <c r="AU36" s="722"/>
      <c r="AV36" s="722"/>
      <c r="AW36" s="722"/>
      <c r="AX36" s="722"/>
      <c r="AY36" s="723"/>
      <c r="AZ36" s="636">
        <v>68844</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23269</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80697</v>
      </c>
      <c r="CS36" s="648"/>
      <c r="CT36" s="648"/>
      <c r="CU36" s="648"/>
      <c r="CV36" s="648"/>
      <c r="CW36" s="648"/>
      <c r="CX36" s="648"/>
      <c r="CY36" s="649"/>
      <c r="CZ36" s="652">
        <v>7.1</v>
      </c>
      <c r="DA36" s="684"/>
      <c r="DB36" s="684"/>
      <c r="DC36" s="686"/>
      <c r="DD36" s="656">
        <v>46259</v>
      </c>
      <c r="DE36" s="648"/>
      <c r="DF36" s="648"/>
      <c r="DG36" s="648"/>
      <c r="DH36" s="648"/>
      <c r="DI36" s="648"/>
      <c r="DJ36" s="648"/>
      <c r="DK36" s="649"/>
      <c r="DL36" s="656">
        <v>12069</v>
      </c>
      <c r="DM36" s="648"/>
      <c r="DN36" s="648"/>
      <c r="DO36" s="648"/>
      <c r="DP36" s="648"/>
      <c r="DQ36" s="648"/>
      <c r="DR36" s="648"/>
      <c r="DS36" s="648"/>
      <c r="DT36" s="648"/>
      <c r="DU36" s="648"/>
      <c r="DV36" s="649"/>
      <c r="DW36" s="652">
        <v>4.8</v>
      </c>
      <c r="DX36" s="684"/>
      <c r="DY36" s="684"/>
      <c r="DZ36" s="684"/>
      <c r="EA36" s="684"/>
      <c r="EB36" s="684"/>
      <c r="EC36" s="685"/>
    </row>
    <row r="37" spans="2:133" ht="11.25" customHeight="1" x14ac:dyDescent="0.15">
      <c r="B37" s="644" t="s">
        <v>329</v>
      </c>
      <c r="C37" s="645"/>
      <c r="D37" s="645"/>
      <c r="E37" s="645"/>
      <c r="F37" s="645"/>
      <c r="G37" s="645"/>
      <c r="H37" s="645"/>
      <c r="I37" s="645"/>
      <c r="J37" s="645"/>
      <c r="K37" s="645"/>
      <c r="L37" s="645"/>
      <c r="M37" s="645"/>
      <c r="N37" s="645"/>
      <c r="O37" s="645"/>
      <c r="P37" s="645"/>
      <c r="Q37" s="646"/>
      <c r="R37" s="647">
        <v>258601</v>
      </c>
      <c r="S37" s="648"/>
      <c r="T37" s="648"/>
      <c r="U37" s="648"/>
      <c r="V37" s="648"/>
      <c r="W37" s="648"/>
      <c r="X37" s="648"/>
      <c r="Y37" s="649"/>
      <c r="Z37" s="650">
        <v>21.5</v>
      </c>
      <c r="AA37" s="650"/>
      <c r="AB37" s="650"/>
      <c r="AC37" s="650"/>
      <c r="AD37" s="651" t="s">
        <v>239</v>
      </c>
      <c r="AE37" s="651"/>
      <c r="AF37" s="651"/>
      <c r="AG37" s="651"/>
      <c r="AH37" s="651"/>
      <c r="AI37" s="651"/>
      <c r="AJ37" s="651"/>
      <c r="AK37" s="651"/>
      <c r="AL37" s="652" t="s">
        <v>129</v>
      </c>
      <c r="AM37" s="653"/>
      <c r="AN37" s="653"/>
      <c r="AO37" s="654"/>
      <c r="AQ37" s="725" t="s">
        <v>330</v>
      </c>
      <c r="AR37" s="726"/>
      <c r="AS37" s="726"/>
      <c r="AT37" s="726"/>
      <c r="AU37" s="726"/>
      <c r="AV37" s="726"/>
      <c r="AW37" s="726"/>
      <c r="AX37" s="726"/>
      <c r="AY37" s="727"/>
      <c r="AZ37" s="647">
        <v>37242</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23269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8378</v>
      </c>
      <c r="CS37" s="672"/>
      <c r="CT37" s="672"/>
      <c r="CU37" s="672"/>
      <c r="CV37" s="672"/>
      <c r="CW37" s="672"/>
      <c r="CX37" s="672"/>
      <c r="CY37" s="673"/>
      <c r="CZ37" s="652">
        <v>0.7</v>
      </c>
      <c r="DA37" s="684"/>
      <c r="DB37" s="684"/>
      <c r="DC37" s="686"/>
      <c r="DD37" s="656">
        <v>906</v>
      </c>
      <c r="DE37" s="672"/>
      <c r="DF37" s="672"/>
      <c r="DG37" s="672"/>
      <c r="DH37" s="672"/>
      <c r="DI37" s="672"/>
      <c r="DJ37" s="672"/>
      <c r="DK37" s="673"/>
      <c r="DL37" s="656">
        <v>902</v>
      </c>
      <c r="DM37" s="672"/>
      <c r="DN37" s="672"/>
      <c r="DO37" s="672"/>
      <c r="DP37" s="672"/>
      <c r="DQ37" s="672"/>
      <c r="DR37" s="672"/>
      <c r="DS37" s="672"/>
      <c r="DT37" s="672"/>
      <c r="DU37" s="672"/>
      <c r="DV37" s="673"/>
      <c r="DW37" s="652">
        <v>0.4</v>
      </c>
      <c r="DX37" s="684"/>
      <c r="DY37" s="684"/>
      <c r="DZ37" s="684"/>
      <c r="EA37" s="684"/>
      <c r="EB37" s="684"/>
      <c r="EC37" s="685"/>
    </row>
    <row r="38" spans="2:133" ht="11.25" customHeight="1" x14ac:dyDescent="0.15">
      <c r="B38" s="644" t="s">
        <v>333</v>
      </c>
      <c r="C38" s="645"/>
      <c r="D38" s="645"/>
      <c r="E38" s="645"/>
      <c r="F38" s="645"/>
      <c r="G38" s="645"/>
      <c r="H38" s="645"/>
      <c r="I38" s="645"/>
      <c r="J38" s="645"/>
      <c r="K38" s="645"/>
      <c r="L38" s="645"/>
      <c r="M38" s="645"/>
      <c r="N38" s="645"/>
      <c r="O38" s="645"/>
      <c r="P38" s="645"/>
      <c r="Q38" s="646"/>
      <c r="R38" s="647">
        <v>79340</v>
      </c>
      <c r="S38" s="648"/>
      <c r="T38" s="648"/>
      <c r="U38" s="648"/>
      <c r="V38" s="648"/>
      <c r="W38" s="648"/>
      <c r="X38" s="648"/>
      <c r="Y38" s="649"/>
      <c r="Z38" s="650">
        <v>6.6</v>
      </c>
      <c r="AA38" s="650"/>
      <c r="AB38" s="650"/>
      <c r="AC38" s="650"/>
      <c r="AD38" s="651">
        <v>1265</v>
      </c>
      <c r="AE38" s="651"/>
      <c r="AF38" s="651"/>
      <c r="AG38" s="651"/>
      <c r="AH38" s="651"/>
      <c r="AI38" s="651"/>
      <c r="AJ38" s="651"/>
      <c r="AK38" s="651"/>
      <c r="AL38" s="652">
        <v>0.5</v>
      </c>
      <c r="AM38" s="653"/>
      <c r="AN38" s="653"/>
      <c r="AO38" s="654"/>
      <c r="AQ38" s="725" t="s">
        <v>334</v>
      </c>
      <c r="AR38" s="726"/>
      <c r="AS38" s="726"/>
      <c r="AT38" s="726"/>
      <c r="AU38" s="726"/>
      <c r="AV38" s="726"/>
      <c r="AW38" s="726"/>
      <c r="AX38" s="726"/>
      <c r="AY38" s="727"/>
      <c r="AZ38" s="647">
        <v>18933</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32</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68844</v>
      </c>
      <c r="CS38" s="648"/>
      <c r="CT38" s="648"/>
      <c r="CU38" s="648"/>
      <c r="CV38" s="648"/>
      <c r="CW38" s="648"/>
      <c r="CX38" s="648"/>
      <c r="CY38" s="649"/>
      <c r="CZ38" s="652">
        <v>6.1</v>
      </c>
      <c r="DA38" s="684"/>
      <c r="DB38" s="684"/>
      <c r="DC38" s="686"/>
      <c r="DD38" s="656">
        <v>75</v>
      </c>
      <c r="DE38" s="648"/>
      <c r="DF38" s="648"/>
      <c r="DG38" s="648"/>
      <c r="DH38" s="648"/>
      <c r="DI38" s="648"/>
      <c r="DJ38" s="648"/>
      <c r="DK38" s="649"/>
      <c r="DL38" s="656">
        <v>74</v>
      </c>
      <c r="DM38" s="648"/>
      <c r="DN38" s="648"/>
      <c r="DO38" s="648"/>
      <c r="DP38" s="648"/>
      <c r="DQ38" s="648"/>
      <c r="DR38" s="648"/>
      <c r="DS38" s="648"/>
      <c r="DT38" s="648"/>
      <c r="DU38" s="648"/>
      <c r="DV38" s="649"/>
      <c r="DW38" s="652">
        <v>0</v>
      </c>
      <c r="DX38" s="684"/>
      <c r="DY38" s="684"/>
      <c r="DZ38" s="684"/>
      <c r="EA38" s="684"/>
      <c r="EB38" s="684"/>
      <c r="EC38" s="685"/>
    </row>
    <row r="39" spans="2:133" ht="11.25" customHeight="1" x14ac:dyDescent="0.15">
      <c r="B39" s="644" t="s">
        <v>337</v>
      </c>
      <c r="C39" s="645"/>
      <c r="D39" s="645"/>
      <c r="E39" s="645"/>
      <c r="F39" s="645"/>
      <c r="G39" s="645"/>
      <c r="H39" s="645"/>
      <c r="I39" s="645"/>
      <c r="J39" s="645"/>
      <c r="K39" s="645"/>
      <c r="L39" s="645"/>
      <c r="M39" s="645"/>
      <c r="N39" s="645"/>
      <c r="O39" s="645"/>
      <c r="P39" s="645"/>
      <c r="Q39" s="646"/>
      <c r="R39" s="647">
        <v>200</v>
      </c>
      <c r="S39" s="648"/>
      <c r="T39" s="648"/>
      <c r="U39" s="648"/>
      <c r="V39" s="648"/>
      <c r="W39" s="648"/>
      <c r="X39" s="648"/>
      <c r="Y39" s="649"/>
      <c r="Z39" s="650">
        <v>0</v>
      </c>
      <c r="AA39" s="650"/>
      <c r="AB39" s="650"/>
      <c r="AC39" s="650"/>
      <c r="AD39" s="651" t="s">
        <v>231</v>
      </c>
      <c r="AE39" s="651"/>
      <c r="AF39" s="651"/>
      <c r="AG39" s="651"/>
      <c r="AH39" s="651"/>
      <c r="AI39" s="651"/>
      <c r="AJ39" s="651"/>
      <c r="AK39" s="651"/>
      <c r="AL39" s="652" t="s">
        <v>129</v>
      </c>
      <c r="AM39" s="653"/>
      <c r="AN39" s="653"/>
      <c r="AO39" s="654"/>
      <c r="AQ39" s="725" t="s">
        <v>338</v>
      </c>
      <c r="AR39" s="726"/>
      <c r="AS39" s="726"/>
      <c r="AT39" s="726"/>
      <c r="AU39" s="726"/>
      <c r="AV39" s="726"/>
      <c r="AW39" s="726"/>
      <c r="AX39" s="726"/>
      <c r="AY39" s="727"/>
      <c r="AZ39" s="647" t="s">
        <v>231</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39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300720</v>
      </c>
      <c r="CS39" s="672"/>
      <c r="CT39" s="672"/>
      <c r="CU39" s="672"/>
      <c r="CV39" s="672"/>
      <c r="CW39" s="672"/>
      <c r="CX39" s="672"/>
      <c r="CY39" s="673"/>
      <c r="CZ39" s="652">
        <v>26.4</v>
      </c>
      <c r="DA39" s="684"/>
      <c r="DB39" s="684"/>
      <c r="DC39" s="686"/>
      <c r="DD39" s="656">
        <v>290044</v>
      </c>
      <c r="DE39" s="672"/>
      <c r="DF39" s="672"/>
      <c r="DG39" s="672"/>
      <c r="DH39" s="672"/>
      <c r="DI39" s="672"/>
      <c r="DJ39" s="672"/>
      <c r="DK39" s="673"/>
      <c r="DL39" s="656" t="s">
        <v>231</v>
      </c>
      <c r="DM39" s="672"/>
      <c r="DN39" s="672"/>
      <c r="DO39" s="672"/>
      <c r="DP39" s="672"/>
      <c r="DQ39" s="672"/>
      <c r="DR39" s="672"/>
      <c r="DS39" s="672"/>
      <c r="DT39" s="672"/>
      <c r="DU39" s="672"/>
      <c r="DV39" s="673"/>
      <c r="DW39" s="652" t="s">
        <v>231</v>
      </c>
      <c r="DX39" s="684"/>
      <c r="DY39" s="684"/>
      <c r="DZ39" s="684"/>
      <c r="EA39" s="684"/>
      <c r="EB39" s="684"/>
      <c r="EC39" s="685"/>
    </row>
    <row r="40" spans="2:133" ht="11.25" customHeight="1" x14ac:dyDescent="0.15">
      <c r="B40" s="644" t="s">
        <v>341</v>
      </c>
      <c r="C40" s="645"/>
      <c r="D40" s="645"/>
      <c r="E40" s="645"/>
      <c r="F40" s="645"/>
      <c r="G40" s="645"/>
      <c r="H40" s="645"/>
      <c r="I40" s="645"/>
      <c r="J40" s="645"/>
      <c r="K40" s="645"/>
      <c r="L40" s="645"/>
      <c r="M40" s="645"/>
      <c r="N40" s="645"/>
      <c r="O40" s="645"/>
      <c r="P40" s="645"/>
      <c r="Q40" s="646"/>
      <c r="R40" s="647">
        <v>200</v>
      </c>
      <c r="S40" s="648"/>
      <c r="T40" s="648"/>
      <c r="U40" s="648"/>
      <c r="V40" s="648"/>
      <c r="W40" s="648"/>
      <c r="X40" s="648"/>
      <c r="Y40" s="649"/>
      <c r="Z40" s="650">
        <v>0</v>
      </c>
      <c r="AA40" s="650"/>
      <c r="AB40" s="650"/>
      <c r="AC40" s="650"/>
      <c r="AD40" s="651" t="s">
        <v>239</v>
      </c>
      <c r="AE40" s="651"/>
      <c r="AF40" s="651"/>
      <c r="AG40" s="651"/>
      <c r="AH40" s="651"/>
      <c r="AI40" s="651"/>
      <c r="AJ40" s="651"/>
      <c r="AK40" s="651"/>
      <c r="AL40" s="652" t="s">
        <v>129</v>
      </c>
      <c r="AM40" s="653"/>
      <c r="AN40" s="653"/>
      <c r="AO40" s="654"/>
      <c r="AQ40" s="725" t="s">
        <v>342</v>
      </c>
      <c r="AR40" s="726"/>
      <c r="AS40" s="726"/>
      <c r="AT40" s="726"/>
      <c r="AU40" s="726"/>
      <c r="AV40" s="726"/>
      <c r="AW40" s="726"/>
      <c r="AX40" s="726"/>
      <c r="AY40" s="727"/>
      <c r="AZ40" s="647" t="s">
        <v>129</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118</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t="s">
        <v>239</v>
      </c>
      <c r="CS40" s="648"/>
      <c r="CT40" s="648"/>
      <c r="CU40" s="648"/>
      <c r="CV40" s="648"/>
      <c r="CW40" s="648"/>
      <c r="CX40" s="648"/>
      <c r="CY40" s="649"/>
      <c r="CZ40" s="652" t="s">
        <v>231</v>
      </c>
      <c r="DA40" s="684"/>
      <c r="DB40" s="684"/>
      <c r="DC40" s="686"/>
      <c r="DD40" s="656" t="s">
        <v>129</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4"/>
      <c r="DY40" s="684"/>
      <c r="DZ40" s="684"/>
      <c r="EA40" s="684"/>
      <c r="EB40" s="684"/>
      <c r="EC40" s="685"/>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231</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347</v>
      </c>
      <c r="AR41" s="726"/>
      <c r="AS41" s="726"/>
      <c r="AT41" s="726"/>
      <c r="AU41" s="726"/>
      <c r="AV41" s="726"/>
      <c r="AW41" s="726"/>
      <c r="AX41" s="726"/>
      <c r="AY41" s="727"/>
      <c r="AZ41" s="647">
        <v>652</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68</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129</v>
      </c>
      <c r="CS41" s="672"/>
      <c r="CT41" s="672"/>
      <c r="CU41" s="672"/>
      <c r="CV41" s="672"/>
      <c r="CW41" s="672"/>
      <c r="CX41" s="672"/>
      <c r="CY41" s="673"/>
      <c r="CZ41" s="652" t="s">
        <v>239</v>
      </c>
      <c r="DA41" s="684"/>
      <c r="DB41" s="684"/>
      <c r="DC41" s="686"/>
      <c r="DD41" s="656" t="s">
        <v>239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t="s">
        <v>231</v>
      </c>
      <c r="S42" s="648"/>
      <c r="T42" s="648"/>
      <c r="U42" s="648"/>
      <c r="V42" s="648"/>
      <c r="W42" s="648"/>
      <c r="X42" s="648"/>
      <c r="Y42" s="649"/>
      <c r="Z42" s="650" t="s">
        <v>231</v>
      </c>
      <c r="AA42" s="650"/>
      <c r="AB42" s="650"/>
      <c r="AC42" s="650"/>
      <c r="AD42" s="651" t="s">
        <v>129</v>
      </c>
      <c r="AE42" s="651"/>
      <c r="AF42" s="651"/>
      <c r="AG42" s="651"/>
      <c r="AH42" s="651"/>
      <c r="AI42" s="651"/>
      <c r="AJ42" s="651"/>
      <c r="AK42" s="651"/>
      <c r="AL42" s="652" t="s">
        <v>129</v>
      </c>
      <c r="AM42" s="653"/>
      <c r="AN42" s="653"/>
      <c r="AO42" s="654"/>
      <c r="AQ42" s="746" t="s">
        <v>351</v>
      </c>
      <c r="AR42" s="747"/>
      <c r="AS42" s="747"/>
      <c r="AT42" s="747"/>
      <c r="AU42" s="747"/>
      <c r="AV42" s="747"/>
      <c r="AW42" s="747"/>
      <c r="AX42" s="747"/>
      <c r="AY42" s="748"/>
      <c r="AZ42" s="738">
        <v>12017</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255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160320</v>
      </c>
      <c r="CS42" s="648"/>
      <c r="CT42" s="648"/>
      <c r="CU42" s="648"/>
      <c r="CV42" s="648"/>
      <c r="CW42" s="648"/>
      <c r="CX42" s="648"/>
      <c r="CY42" s="649"/>
      <c r="CZ42" s="652">
        <v>14.1</v>
      </c>
      <c r="DA42" s="653"/>
      <c r="DB42" s="653"/>
      <c r="DC42" s="665"/>
      <c r="DD42" s="656">
        <v>18647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1200869</v>
      </c>
      <c r="S43" s="739"/>
      <c r="T43" s="739"/>
      <c r="U43" s="739"/>
      <c r="V43" s="739"/>
      <c r="W43" s="739"/>
      <c r="X43" s="739"/>
      <c r="Y43" s="740"/>
      <c r="Z43" s="741">
        <v>100</v>
      </c>
      <c r="AA43" s="741"/>
      <c r="AB43" s="741"/>
      <c r="AC43" s="741"/>
      <c r="AD43" s="742">
        <v>251198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4581</v>
      </c>
      <c r="CS43" s="672"/>
      <c r="CT43" s="672"/>
      <c r="CU43" s="672"/>
      <c r="CV43" s="672"/>
      <c r="CW43" s="672"/>
      <c r="CX43" s="672"/>
      <c r="CY43" s="673"/>
      <c r="CZ43" s="652">
        <v>0.4</v>
      </c>
      <c r="DA43" s="684"/>
      <c r="DB43" s="684"/>
      <c r="DC43" s="686"/>
      <c r="DD43" s="656">
        <v>4581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160320</v>
      </c>
      <c r="CS44" s="648"/>
      <c r="CT44" s="648"/>
      <c r="CU44" s="648"/>
      <c r="CV44" s="648"/>
      <c r="CW44" s="648"/>
      <c r="CX44" s="648"/>
      <c r="CY44" s="649"/>
      <c r="CZ44" s="652">
        <v>14.1</v>
      </c>
      <c r="DA44" s="653"/>
      <c r="DB44" s="653"/>
      <c r="DC44" s="665"/>
      <c r="DD44" s="656">
        <v>18647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t="s">
        <v>231</v>
      </c>
      <c r="CS45" s="672"/>
      <c r="CT45" s="672"/>
      <c r="CU45" s="672"/>
      <c r="CV45" s="672"/>
      <c r="CW45" s="672"/>
      <c r="CX45" s="672"/>
      <c r="CY45" s="673"/>
      <c r="CZ45" s="652" t="s">
        <v>231</v>
      </c>
      <c r="DA45" s="684"/>
      <c r="DB45" s="684"/>
      <c r="DC45" s="686"/>
      <c r="DD45" s="656" t="s">
        <v>129</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160320</v>
      </c>
      <c r="CS46" s="648"/>
      <c r="CT46" s="648"/>
      <c r="CU46" s="648"/>
      <c r="CV46" s="648"/>
      <c r="CW46" s="648"/>
      <c r="CX46" s="648"/>
      <c r="CY46" s="649"/>
      <c r="CZ46" s="652">
        <v>14.1</v>
      </c>
      <c r="DA46" s="653"/>
      <c r="DB46" s="653"/>
      <c r="DC46" s="665"/>
      <c r="DD46" s="656">
        <v>18647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129</v>
      </c>
      <c r="CS47" s="672"/>
      <c r="CT47" s="672"/>
      <c r="CU47" s="672"/>
      <c r="CV47" s="672"/>
      <c r="CW47" s="672"/>
      <c r="CX47" s="672"/>
      <c r="CY47" s="673"/>
      <c r="CZ47" s="652" t="s">
        <v>129</v>
      </c>
      <c r="DA47" s="684"/>
      <c r="DB47" s="684"/>
      <c r="DC47" s="686"/>
      <c r="DD47" s="656" t="s">
        <v>239</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1137520</v>
      </c>
      <c r="CS49" s="718"/>
      <c r="CT49" s="718"/>
      <c r="CU49" s="718"/>
      <c r="CV49" s="718"/>
      <c r="CW49" s="718"/>
      <c r="CX49" s="718"/>
      <c r="CY49" s="749"/>
      <c r="CZ49" s="743">
        <v>100</v>
      </c>
      <c r="DA49" s="750"/>
      <c r="DB49" s="750"/>
      <c r="DC49" s="751"/>
      <c r="DD49" s="752">
        <v>605819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HKMaFADRuJKx2/nwB1JWf9kZfaGZPyxAdO2QmWmbws2VcRGS3ObQ74dcOJ9KWxkeVdPVllDkcNtFs38u43x5A==" saltValue="UlKIJX3cc+A79dG/ffdRJ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1201</v>
      </c>
      <c r="R7" s="783"/>
      <c r="S7" s="783"/>
      <c r="T7" s="783"/>
      <c r="U7" s="783"/>
      <c r="V7" s="783">
        <v>1138</v>
      </c>
      <c r="W7" s="783"/>
      <c r="X7" s="783"/>
      <c r="Y7" s="783"/>
      <c r="Z7" s="783"/>
      <c r="AA7" s="783">
        <v>63</v>
      </c>
      <c r="AB7" s="783"/>
      <c r="AC7" s="783"/>
      <c r="AD7" s="783"/>
      <c r="AE7" s="784"/>
      <c r="AF7" s="785">
        <v>40</v>
      </c>
      <c r="AG7" s="786"/>
      <c r="AH7" s="786"/>
      <c r="AI7" s="786"/>
      <c r="AJ7" s="787"/>
      <c r="AK7" s="822" t="s">
        <v>575</v>
      </c>
      <c r="AL7" s="823"/>
      <c r="AM7" s="823"/>
      <c r="AN7" s="823"/>
      <c r="AO7" s="823"/>
      <c r="AP7" s="823">
        <v>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1201</v>
      </c>
      <c r="R23" s="842"/>
      <c r="S23" s="842"/>
      <c r="T23" s="842"/>
      <c r="U23" s="842"/>
      <c r="V23" s="842">
        <v>1138</v>
      </c>
      <c r="W23" s="842"/>
      <c r="X23" s="842"/>
      <c r="Y23" s="842"/>
      <c r="Z23" s="842"/>
      <c r="AA23" s="842">
        <v>63</v>
      </c>
      <c r="AB23" s="842"/>
      <c r="AC23" s="842"/>
      <c r="AD23" s="842"/>
      <c r="AE23" s="843"/>
      <c r="AF23" s="844">
        <v>40</v>
      </c>
      <c r="AG23" s="842"/>
      <c r="AH23" s="842"/>
      <c r="AI23" s="842"/>
      <c r="AJ23" s="845"/>
      <c r="AK23" s="846"/>
      <c r="AL23" s="847"/>
      <c r="AM23" s="847"/>
      <c r="AN23" s="847"/>
      <c r="AO23" s="847"/>
      <c r="AP23" s="842">
        <v>90</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45</v>
      </c>
      <c r="R28" s="871"/>
      <c r="S28" s="871"/>
      <c r="T28" s="871"/>
      <c r="U28" s="871"/>
      <c r="V28" s="871">
        <v>22</v>
      </c>
      <c r="W28" s="871"/>
      <c r="X28" s="871"/>
      <c r="Y28" s="871"/>
      <c r="Z28" s="871"/>
      <c r="AA28" s="871">
        <v>23</v>
      </c>
      <c r="AB28" s="871"/>
      <c r="AC28" s="871"/>
      <c r="AD28" s="871"/>
      <c r="AE28" s="872"/>
      <c r="AF28" s="873">
        <v>23</v>
      </c>
      <c r="AG28" s="871"/>
      <c r="AH28" s="871"/>
      <c r="AI28" s="871"/>
      <c r="AJ28" s="874"/>
      <c r="AK28" s="875">
        <v>1</v>
      </c>
      <c r="AL28" s="866"/>
      <c r="AM28" s="866"/>
      <c r="AN28" s="866"/>
      <c r="AO28" s="866"/>
      <c r="AP28" s="866" t="s">
        <v>575</v>
      </c>
      <c r="AQ28" s="866"/>
      <c r="AR28" s="866"/>
      <c r="AS28" s="866"/>
      <c r="AT28" s="866"/>
      <c r="AU28" s="866" t="s">
        <v>575</v>
      </c>
      <c r="AV28" s="866"/>
      <c r="AW28" s="866"/>
      <c r="AX28" s="866"/>
      <c r="AY28" s="866"/>
      <c r="AZ28" s="867" t="s">
        <v>575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55</v>
      </c>
      <c r="R29" s="807"/>
      <c r="S29" s="807"/>
      <c r="T29" s="807"/>
      <c r="U29" s="807"/>
      <c r="V29" s="807">
        <v>49</v>
      </c>
      <c r="W29" s="807"/>
      <c r="X29" s="807"/>
      <c r="Y29" s="807"/>
      <c r="Z29" s="807"/>
      <c r="AA29" s="807">
        <v>6</v>
      </c>
      <c r="AB29" s="807"/>
      <c r="AC29" s="807"/>
      <c r="AD29" s="807"/>
      <c r="AE29" s="808"/>
      <c r="AF29" s="809">
        <v>6</v>
      </c>
      <c r="AG29" s="810"/>
      <c r="AH29" s="810"/>
      <c r="AI29" s="810"/>
      <c r="AJ29" s="811"/>
      <c r="AK29" s="878" t="s">
        <v>575</v>
      </c>
      <c r="AL29" s="879"/>
      <c r="AM29" s="879"/>
      <c r="AN29" s="879"/>
      <c r="AO29" s="879"/>
      <c r="AP29" s="879" t="s">
        <v>575</v>
      </c>
      <c r="AQ29" s="879"/>
      <c r="AR29" s="879"/>
      <c r="AS29" s="879"/>
      <c r="AT29" s="879"/>
      <c r="AU29" s="879" t="s">
        <v>575</v>
      </c>
      <c r="AV29" s="879"/>
      <c r="AW29" s="879"/>
      <c r="AX29" s="879"/>
      <c r="AY29" s="879"/>
      <c r="AZ29" s="880" t="s">
        <v>575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33</v>
      </c>
      <c r="R30" s="807"/>
      <c r="S30" s="807"/>
      <c r="T30" s="807"/>
      <c r="U30" s="807"/>
      <c r="V30" s="807">
        <v>28</v>
      </c>
      <c r="W30" s="807"/>
      <c r="X30" s="807"/>
      <c r="Y30" s="807"/>
      <c r="Z30" s="807"/>
      <c r="AA30" s="807">
        <v>5</v>
      </c>
      <c r="AB30" s="807"/>
      <c r="AC30" s="807"/>
      <c r="AD30" s="807"/>
      <c r="AE30" s="808"/>
      <c r="AF30" s="809">
        <v>5</v>
      </c>
      <c r="AG30" s="810"/>
      <c r="AH30" s="810"/>
      <c r="AI30" s="810"/>
      <c r="AJ30" s="811"/>
      <c r="AK30" s="878">
        <v>11</v>
      </c>
      <c r="AL30" s="879"/>
      <c r="AM30" s="879"/>
      <c r="AN30" s="879"/>
      <c r="AO30" s="879"/>
      <c r="AP30" s="879" t="s">
        <v>575</v>
      </c>
      <c r="AQ30" s="879"/>
      <c r="AR30" s="879"/>
      <c r="AS30" s="879"/>
      <c r="AT30" s="879"/>
      <c r="AU30" s="879" t="s">
        <v>575</v>
      </c>
      <c r="AV30" s="879"/>
      <c r="AW30" s="879"/>
      <c r="AX30" s="879"/>
      <c r="AY30" s="879"/>
      <c r="AZ30" s="880" t="s">
        <v>575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6</v>
      </c>
      <c r="R31" s="807"/>
      <c r="S31" s="807"/>
      <c r="T31" s="807"/>
      <c r="U31" s="807"/>
      <c r="V31" s="807">
        <v>2</v>
      </c>
      <c r="W31" s="807"/>
      <c r="X31" s="807"/>
      <c r="Y31" s="807"/>
      <c r="Z31" s="807"/>
      <c r="AA31" s="807">
        <v>4</v>
      </c>
      <c r="AB31" s="807"/>
      <c r="AC31" s="807"/>
      <c r="AD31" s="807"/>
      <c r="AE31" s="808"/>
      <c r="AF31" s="809">
        <v>4</v>
      </c>
      <c r="AG31" s="810"/>
      <c r="AH31" s="810"/>
      <c r="AI31" s="810"/>
      <c r="AJ31" s="811"/>
      <c r="AK31" s="878">
        <v>1</v>
      </c>
      <c r="AL31" s="879"/>
      <c r="AM31" s="879"/>
      <c r="AN31" s="879"/>
      <c r="AO31" s="879"/>
      <c r="AP31" s="879" t="s">
        <v>575</v>
      </c>
      <c r="AQ31" s="879"/>
      <c r="AR31" s="879"/>
      <c r="AS31" s="879"/>
      <c r="AT31" s="879"/>
      <c r="AU31" s="879" t="s">
        <v>575</v>
      </c>
      <c r="AV31" s="879"/>
      <c r="AW31" s="879"/>
      <c r="AX31" s="879"/>
      <c r="AY31" s="879"/>
      <c r="AZ31" s="880" t="s">
        <v>575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1</v>
      </c>
      <c r="R32" s="807"/>
      <c r="S32" s="807"/>
      <c r="T32" s="807"/>
      <c r="U32" s="807"/>
      <c r="V32" s="807">
        <v>0</v>
      </c>
      <c r="W32" s="807"/>
      <c r="X32" s="807"/>
      <c r="Y32" s="807"/>
      <c r="Z32" s="807"/>
      <c r="AA32" s="807">
        <v>1</v>
      </c>
      <c r="AB32" s="807"/>
      <c r="AC32" s="807"/>
      <c r="AD32" s="807"/>
      <c r="AE32" s="808"/>
      <c r="AF32" s="809">
        <v>1</v>
      </c>
      <c r="AG32" s="810"/>
      <c r="AH32" s="810"/>
      <c r="AI32" s="810"/>
      <c r="AJ32" s="811"/>
      <c r="AK32" s="878" t="s">
        <v>575</v>
      </c>
      <c r="AL32" s="879"/>
      <c r="AM32" s="879"/>
      <c r="AN32" s="879"/>
      <c r="AO32" s="879"/>
      <c r="AP32" s="879" t="s">
        <v>575</v>
      </c>
      <c r="AQ32" s="879"/>
      <c r="AR32" s="879"/>
      <c r="AS32" s="879"/>
      <c r="AT32" s="879"/>
      <c r="AU32" s="879" t="s">
        <v>575</v>
      </c>
      <c r="AV32" s="879"/>
      <c r="AW32" s="879"/>
      <c r="AX32" s="879"/>
      <c r="AY32" s="879"/>
      <c r="AZ32" s="880" t="s">
        <v>575</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406</v>
      </c>
      <c r="C33" s="804"/>
      <c r="D33" s="804"/>
      <c r="E33" s="804"/>
      <c r="F33" s="804"/>
      <c r="G33" s="804"/>
      <c r="H33" s="804"/>
      <c r="I33" s="804"/>
      <c r="J33" s="804"/>
      <c r="K33" s="804"/>
      <c r="L33" s="804"/>
      <c r="M33" s="804"/>
      <c r="N33" s="804"/>
      <c r="O33" s="804"/>
      <c r="P33" s="805"/>
      <c r="Q33" s="806">
        <v>116</v>
      </c>
      <c r="R33" s="807"/>
      <c r="S33" s="807"/>
      <c r="T33" s="807"/>
      <c r="U33" s="807"/>
      <c r="V33" s="807">
        <v>36</v>
      </c>
      <c r="W33" s="807"/>
      <c r="X33" s="807"/>
      <c r="Y33" s="807"/>
      <c r="Z33" s="807"/>
      <c r="AA33" s="807">
        <v>80</v>
      </c>
      <c r="AB33" s="807"/>
      <c r="AC33" s="807"/>
      <c r="AD33" s="807"/>
      <c r="AE33" s="808"/>
      <c r="AF33" s="809">
        <v>80</v>
      </c>
      <c r="AG33" s="810"/>
      <c r="AH33" s="810"/>
      <c r="AI33" s="810"/>
      <c r="AJ33" s="811"/>
      <c r="AK33" s="878">
        <v>37</v>
      </c>
      <c r="AL33" s="879"/>
      <c r="AM33" s="879"/>
      <c r="AN33" s="879"/>
      <c r="AO33" s="879"/>
      <c r="AP33" s="879">
        <v>118</v>
      </c>
      <c r="AQ33" s="879"/>
      <c r="AR33" s="879"/>
      <c r="AS33" s="879"/>
      <c r="AT33" s="879"/>
      <c r="AU33" s="879">
        <v>118</v>
      </c>
      <c r="AV33" s="879"/>
      <c r="AW33" s="879"/>
      <c r="AX33" s="879"/>
      <c r="AY33" s="879"/>
      <c r="AZ33" s="880" t="s">
        <v>575</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51</v>
      </c>
      <c r="R34" s="807"/>
      <c r="S34" s="807"/>
      <c r="T34" s="807"/>
      <c r="U34" s="807"/>
      <c r="V34" s="807">
        <v>22</v>
      </c>
      <c r="W34" s="807"/>
      <c r="X34" s="807"/>
      <c r="Y34" s="807"/>
      <c r="Z34" s="807"/>
      <c r="AA34" s="807">
        <v>29</v>
      </c>
      <c r="AB34" s="807"/>
      <c r="AC34" s="807"/>
      <c r="AD34" s="807"/>
      <c r="AE34" s="808"/>
      <c r="AF34" s="809">
        <v>29</v>
      </c>
      <c r="AG34" s="810"/>
      <c r="AH34" s="810"/>
      <c r="AI34" s="810"/>
      <c r="AJ34" s="811"/>
      <c r="AK34" s="878">
        <v>19</v>
      </c>
      <c r="AL34" s="879"/>
      <c r="AM34" s="879"/>
      <c r="AN34" s="879"/>
      <c r="AO34" s="879"/>
      <c r="AP34" s="879" t="s">
        <v>575</v>
      </c>
      <c r="AQ34" s="879"/>
      <c r="AR34" s="879"/>
      <c r="AS34" s="879"/>
      <c r="AT34" s="879"/>
      <c r="AU34" s="879" t="s">
        <v>575</v>
      </c>
      <c r="AV34" s="879"/>
      <c r="AW34" s="879"/>
      <c r="AX34" s="879"/>
      <c r="AY34" s="879"/>
      <c r="AZ34" s="880" t="s">
        <v>575</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148</v>
      </c>
      <c r="AG63" s="890"/>
      <c r="AH63" s="890"/>
      <c r="AI63" s="890"/>
      <c r="AJ63" s="891"/>
      <c r="AK63" s="892"/>
      <c r="AL63" s="887"/>
      <c r="AM63" s="887"/>
      <c r="AN63" s="887"/>
      <c r="AO63" s="887"/>
      <c r="AP63" s="890">
        <v>118</v>
      </c>
      <c r="AQ63" s="890"/>
      <c r="AR63" s="890"/>
      <c r="AS63" s="890"/>
      <c r="AT63" s="890"/>
      <c r="AU63" s="890">
        <v>118</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395</v>
      </c>
      <c r="AB66" s="766"/>
      <c r="AC66" s="766"/>
      <c r="AD66" s="766"/>
      <c r="AE66" s="767"/>
      <c r="AF66" s="900" t="s">
        <v>396</v>
      </c>
      <c r="AG66" s="861"/>
      <c r="AH66" s="861"/>
      <c r="AI66" s="861"/>
      <c r="AJ66" s="901"/>
      <c r="AK66" s="765" t="s">
        <v>397</v>
      </c>
      <c r="AL66" s="789"/>
      <c r="AM66" s="789"/>
      <c r="AN66" s="789"/>
      <c r="AO66" s="790"/>
      <c r="AP66" s="765" t="s">
        <v>416</v>
      </c>
      <c r="AQ66" s="766"/>
      <c r="AR66" s="766"/>
      <c r="AS66" s="766"/>
      <c r="AT66" s="767"/>
      <c r="AU66" s="765" t="s">
        <v>417</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4</v>
      </c>
      <c r="R68" s="914"/>
      <c r="S68" s="914"/>
      <c r="T68" s="914"/>
      <c r="U68" s="914"/>
      <c r="V68" s="914">
        <v>3</v>
      </c>
      <c r="W68" s="914"/>
      <c r="X68" s="914"/>
      <c r="Y68" s="914"/>
      <c r="Z68" s="914"/>
      <c r="AA68" s="914">
        <v>1</v>
      </c>
      <c r="AB68" s="914"/>
      <c r="AC68" s="914"/>
      <c r="AD68" s="914"/>
      <c r="AE68" s="914"/>
      <c r="AF68" s="914">
        <v>1</v>
      </c>
      <c r="AG68" s="914"/>
      <c r="AH68" s="914"/>
      <c r="AI68" s="914"/>
      <c r="AJ68" s="914"/>
      <c r="AK68" s="914" t="s">
        <v>575</v>
      </c>
      <c r="AL68" s="914"/>
      <c r="AM68" s="914"/>
      <c r="AN68" s="914"/>
      <c r="AO68" s="914"/>
      <c r="AP68" s="914" t="s">
        <v>575</v>
      </c>
      <c r="AQ68" s="914"/>
      <c r="AR68" s="914"/>
      <c r="AS68" s="914"/>
      <c r="AT68" s="914"/>
      <c r="AU68" s="914" t="s">
        <v>575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1950</v>
      </c>
      <c r="R69" s="879"/>
      <c r="S69" s="879"/>
      <c r="T69" s="879"/>
      <c r="U69" s="879"/>
      <c r="V69" s="879">
        <v>1930</v>
      </c>
      <c r="W69" s="879"/>
      <c r="X69" s="879"/>
      <c r="Y69" s="879"/>
      <c r="Z69" s="879"/>
      <c r="AA69" s="879">
        <v>20</v>
      </c>
      <c r="AB69" s="879"/>
      <c r="AC69" s="879"/>
      <c r="AD69" s="879"/>
      <c r="AE69" s="879"/>
      <c r="AF69" s="879">
        <v>20</v>
      </c>
      <c r="AG69" s="879"/>
      <c r="AH69" s="879"/>
      <c r="AI69" s="879"/>
      <c r="AJ69" s="879"/>
      <c r="AK69" s="879">
        <v>53</v>
      </c>
      <c r="AL69" s="879"/>
      <c r="AM69" s="879"/>
      <c r="AN69" s="879"/>
      <c r="AO69" s="879"/>
      <c r="AP69" s="879" t="s">
        <v>575</v>
      </c>
      <c r="AQ69" s="879"/>
      <c r="AR69" s="879"/>
      <c r="AS69" s="879"/>
      <c r="AT69" s="879"/>
      <c r="AU69" s="879" t="s">
        <v>575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312</v>
      </c>
      <c r="R70" s="879"/>
      <c r="S70" s="879"/>
      <c r="T70" s="879"/>
      <c r="U70" s="879"/>
      <c r="V70" s="879">
        <v>191</v>
      </c>
      <c r="W70" s="879"/>
      <c r="X70" s="879"/>
      <c r="Y70" s="879"/>
      <c r="Z70" s="879"/>
      <c r="AA70" s="879">
        <v>121</v>
      </c>
      <c r="AB70" s="879"/>
      <c r="AC70" s="879"/>
      <c r="AD70" s="879"/>
      <c r="AE70" s="879"/>
      <c r="AF70" s="879">
        <v>121</v>
      </c>
      <c r="AG70" s="879"/>
      <c r="AH70" s="879"/>
      <c r="AI70" s="879"/>
      <c r="AJ70" s="879"/>
      <c r="AK70" s="879">
        <v>57</v>
      </c>
      <c r="AL70" s="879"/>
      <c r="AM70" s="879"/>
      <c r="AN70" s="879"/>
      <c r="AO70" s="879"/>
      <c r="AP70" s="879" t="s">
        <v>575</v>
      </c>
      <c r="AQ70" s="879"/>
      <c r="AR70" s="879"/>
      <c r="AS70" s="879"/>
      <c r="AT70" s="879"/>
      <c r="AU70" s="879" t="s">
        <v>575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4669</v>
      </c>
      <c r="R71" s="879"/>
      <c r="S71" s="879"/>
      <c r="T71" s="879"/>
      <c r="U71" s="879"/>
      <c r="V71" s="879">
        <v>4084</v>
      </c>
      <c r="W71" s="879"/>
      <c r="X71" s="879"/>
      <c r="Y71" s="879"/>
      <c r="Z71" s="879"/>
      <c r="AA71" s="879">
        <v>585</v>
      </c>
      <c r="AB71" s="879"/>
      <c r="AC71" s="879"/>
      <c r="AD71" s="879"/>
      <c r="AE71" s="879"/>
      <c r="AF71" s="879">
        <v>585</v>
      </c>
      <c r="AG71" s="879"/>
      <c r="AH71" s="879"/>
      <c r="AI71" s="879"/>
      <c r="AJ71" s="879"/>
      <c r="AK71" s="879">
        <v>100</v>
      </c>
      <c r="AL71" s="879"/>
      <c r="AM71" s="879"/>
      <c r="AN71" s="879"/>
      <c r="AO71" s="879"/>
      <c r="AP71" s="879" t="s">
        <v>575</v>
      </c>
      <c r="AQ71" s="879"/>
      <c r="AR71" s="879"/>
      <c r="AS71" s="879"/>
      <c r="AT71" s="879"/>
      <c r="AU71" s="879" t="s">
        <v>575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561</v>
      </c>
      <c r="R72" s="879"/>
      <c r="S72" s="879"/>
      <c r="T72" s="879"/>
      <c r="U72" s="879"/>
      <c r="V72" s="879">
        <v>559</v>
      </c>
      <c r="W72" s="879"/>
      <c r="X72" s="879"/>
      <c r="Y72" s="879"/>
      <c r="Z72" s="879"/>
      <c r="AA72" s="879">
        <v>2</v>
      </c>
      <c r="AB72" s="879"/>
      <c r="AC72" s="879"/>
      <c r="AD72" s="879"/>
      <c r="AE72" s="879"/>
      <c r="AF72" s="879">
        <v>2</v>
      </c>
      <c r="AG72" s="879"/>
      <c r="AH72" s="879"/>
      <c r="AI72" s="879"/>
      <c r="AJ72" s="879"/>
      <c r="AK72" s="879">
        <v>46</v>
      </c>
      <c r="AL72" s="879"/>
      <c r="AM72" s="879"/>
      <c r="AN72" s="879"/>
      <c r="AO72" s="879"/>
      <c r="AP72" s="879">
        <v>662</v>
      </c>
      <c r="AQ72" s="879"/>
      <c r="AR72" s="879"/>
      <c r="AS72" s="879"/>
      <c r="AT72" s="879"/>
      <c r="AU72" s="879">
        <v>21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6959</v>
      </c>
      <c r="R73" s="879"/>
      <c r="S73" s="879"/>
      <c r="T73" s="879"/>
      <c r="U73" s="879"/>
      <c r="V73" s="879">
        <v>6856</v>
      </c>
      <c r="W73" s="879"/>
      <c r="X73" s="879"/>
      <c r="Y73" s="879"/>
      <c r="Z73" s="879"/>
      <c r="AA73" s="879">
        <v>103</v>
      </c>
      <c r="AB73" s="879"/>
      <c r="AC73" s="879"/>
      <c r="AD73" s="879"/>
      <c r="AE73" s="879"/>
      <c r="AF73" s="879">
        <v>103</v>
      </c>
      <c r="AG73" s="879"/>
      <c r="AH73" s="879"/>
      <c r="AI73" s="879"/>
      <c r="AJ73" s="879"/>
      <c r="AK73" s="879">
        <v>2441</v>
      </c>
      <c r="AL73" s="879"/>
      <c r="AM73" s="879"/>
      <c r="AN73" s="879"/>
      <c r="AO73" s="879"/>
      <c r="AP73" s="879" t="s">
        <v>575</v>
      </c>
      <c r="AQ73" s="879"/>
      <c r="AR73" s="879"/>
      <c r="AS73" s="879"/>
      <c r="AT73" s="879"/>
      <c r="AU73" s="879" t="s">
        <v>575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1424517</v>
      </c>
      <c r="R74" s="879">
        <v>1385861</v>
      </c>
      <c r="S74" s="879">
        <v>1385861</v>
      </c>
      <c r="T74" s="879">
        <v>1385861</v>
      </c>
      <c r="U74" s="879">
        <v>1385861</v>
      </c>
      <c r="V74" s="879">
        <v>1354325</v>
      </c>
      <c r="W74" s="879">
        <v>1346246</v>
      </c>
      <c r="X74" s="879">
        <v>1346246</v>
      </c>
      <c r="Y74" s="879">
        <v>1346246</v>
      </c>
      <c r="Z74" s="879">
        <v>1346246</v>
      </c>
      <c r="AA74" s="879">
        <v>70191</v>
      </c>
      <c r="AB74" s="879">
        <v>39615</v>
      </c>
      <c r="AC74" s="879">
        <v>39615</v>
      </c>
      <c r="AD74" s="879">
        <v>39615</v>
      </c>
      <c r="AE74" s="879">
        <v>39615</v>
      </c>
      <c r="AF74" s="879">
        <v>70191</v>
      </c>
      <c r="AG74" s="879">
        <v>39615</v>
      </c>
      <c r="AH74" s="879">
        <v>39615</v>
      </c>
      <c r="AI74" s="879">
        <v>39615</v>
      </c>
      <c r="AJ74" s="879">
        <v>39615</v>
      </c>
      <c r="AK74" s="879">
        <v>20230</v>
      </c>
      <c r="AL74" s="879">
        <v>13582</v>
      </c>
      <c r="AM74" s="879">
        <v>13582</v>
      </c>
      <c r="AN74" s="879">
        <v>13582</v>
      </c>
      <c r="AO74" s="879">
        <v>13582</v>
      </c>
      <c r="AP74" s="879" t="s">
        <v>575</v>
      </c>
      <c r="AQ74" s="879"/>
      <c r="AR74" s="879"/>
      <c r="AS74" s="879"/>
      <c r="AT74" s="879"/>
      <c r="AU74" s="879" t="s">
        <v>575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71023</v>
      </c>
      <c r="AG88" s="890"/>
      <c r="AH88" s="890"/>
      <c r="AI88" s="890"/>
      <c r="AJ88" s="890"/>
      <c r="AK88" s="887"/>
      <c r="AL88" s="887"/>
      <c r="AM88" s="887"/>
      <c r="AN88" s="887"/>
      <c r="AO88" s="887"/>
      <c r="AP88" s="890">
        <v>662</v>
      </c>
      <c r="AQ88" s="890"/>
      <c r="AR88" s="890"/>
      <c r="AS88" s="890"/>
      <c r="AT88" s="890"/>
      <c r="AU88" s="890">
        <v>21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305</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305</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305</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24687</v>
      </c>
      <c r="AB110" s="950"/>
      <c r="AC110" s="950"/>
      <c r="AD110" s="950"/>
      <c r="AE110" s="951"/>
      <c r="AF110" s="952">
        <v>19560</v>
      </c>
      <c r="AG110" s="950"/>
      <c r="AH110" s="950"/>
      <c r="AI110" s="950"/>
      <c r="AJ110" s="951"/>
      <c r="AK110" s="952">
        <v>18260</v>
      </c>
      <c r="AL110" s="950"/>
      <c r="AM110" s="950"/>
      <c r="AN110" s="950"/>
      <c r="AO110" s="951"/>
      <c r="AP110" s="953">
        <v>8.1999999999999993</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125067</v>
      </c>
      <c r="BR110" s="985"/>
      <c r="BS110" s="985"/>
      <c r="BT110" s="985"/>
      <c r="BU110" s="985"/>
      <c r="BV110" s="985">
        <v>106905</v>
      </c>
      <c r="BW110" s="985"/>
      <c r="BX110" s="985"/>
      <c r="BY110" s="985"/>
      <c r="BZ110" s="985"/>
      <c r="CA110" s="985">
        <v>90086</v>
      </c>
      <c r="CB110" s="985"/>
      <c r="CC110" s="985"/>
      <c r="CD110" s="985"/>
      <c r="CE110" s="985"/>
      <c r="CF110" s="999">
        <v>40.6</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129</v>
      </c>
      <c r="DM110" s="985"/>
      <c r="DN110" s="985"/>
      <c r="DO110" s="985"/>
      <c r="DP110" s="985"/>
      <c r="DQ110" s="985" t="s">
        <v>129</v>
      </c>
      <c r="DR110" s="985"/>
      <c r="DS110" s="985"/>
      <c r="DT110" s="985"/>
      <c r="DU110" s="985"/>
      <c r="DV110" s="986" t="s">
        <v>435</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435</v>
      </c>
      <c r="AB111" s="992"/>
      <c r="AC111" s="992"/>
      <c r="AD111" s="992"/>
      <c r="AE111" s="993"/>
      <c r="AF111" s="994" t="s">
        <v>129</v>
      </c>
      <c r="AG111" s="992"/>
      <c r="AH111" s="992"/>
      <c r="AI111" s="992"/>
      <c r="AJ111" s="993"/>
      <c r="AK111" s="994" t="s">
        <v>129</v>
      </c>
      <c r="AL111" s="992"/>
      <c r="AM111" s="992"/>
      <c r="AN111" s="992"/>
      <c r="AO111" s="993"/>
      <c r="AP111" s="995" t="s">
        <v>435</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438</v>
      </c>
      <c r="BR111" s="978"/>
      <c r="BS111" s="978"/>
      <c r="BT111" s="978"/>
      <c r="BU111" s="978"/>
      <c r="BV111" s="978" t="s">
        <v>438</v>
      </c>
      <c r="BW111" s="978"/>
      <c r="BX111" s="978"/>
      <c r="BY111" s="978"/>
      <c r="BZ111" s="978"/>
      <c r="CA111" s="978" t="s">
        <v>129</v>
      </c>
      <c r="CB111" s="978"/>
      <c r="CC111" s="978"/>
      <c r="CD111" s="978"/>
      <c r="CE111" s="978"/>
      <c r="CF111" s="972" t="s">
        <v>439</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438</v>
      </c>
      <c r="DM111" s="978"/>
      <c r="DN111" s="978"/>
      <c r="DO111" s="978"/>
      <c r="DP111" s="978"/>
      <c r="DQ111" s="978" t="s">
        <v>129</v>
      </c>
      <c r="DR111" s="978"/>
      <c r="DS111" s="978"/>
      <c r="DT111" s="978"/>
      <c r="DU111" s="978"/>
      <c r="DV111" s="979" t="s">
        <v>441</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439</v>
      </c>
      <c r="AB112" s="1017"/>
      <c r="AC112" s="1017"/>
      <c r="AD112" s="1017"/>
      <c r="AE112" s="1018"/>
      <c r="AF112" s="1019" t="s">
        <v>129</v>
      </c>
      <c r="AG112" s="1017"/>
      <c r="AH112" s="1017"/>
      <c r="AI112" s="1017"/>
      <c r="AJ112" s="1018"/>
      <c r="AK112" s="1019" t="s">
        <v>129</v>
      </c>
      <c r="AL112" s="1017"/>
      <c r="AM112" s="1017"/>
      <c r="AN112" s="1017"/>
      <c r="AO112" s="1018"/>
      <c r="AP112" s="1020" t="s">
        <v>438</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118321</v>
      </c>
      <c r="BR112" s="978"/>
      <c r="BS112" s="978"/>
      <c r="BT112" s="978"/>
      <c r="BU112" s="978"/>
      <c r="BV112" s="978">
        <v>123756</v>
      </c>
      <c r="BW112" s="978"/>
      <c r="BX112" s="978"/>
      <c r="BY112" s="978"/>
      <c r="BZ112" s="978"/>
      <c r="CA112" s="978">
        <v>118379</v>
      </c>
      <c r="CB112" s="978"/>
      <c r="CC112" s="978"/>
      <c r="CD112" s="978"/>
      <c r="CE112" s="978"/>
      <c r="CF112" s="972">
        <v>53.3</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129</v>
      </c>
      <c r="DM112" s="978"/>
      <c r="DN112" s="978"/>
      <c r="DO112" s="978"/>
      <c r="DP112" s="978"/>
      <c r="DQ112" s="978" t="s">
        <v>129</v>
      </c>
      <c r="DR112" s="978"/>
      <c r="DS112" s="978"/>
      <c r="DT112" s="978"/>
      <c r="DU112" s="978"/>
      <c r="DV112" s="979" t="s">
        <v>439</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7201</v>
      </c>
      <c r="AB113" s="992"/>
      <c r="AC113" s="992"/>
      <c r="AD113" s="992"/>
      <c r="AE113" s="993"/>
      <c r="AF113" s="994">
        <v>7201</v>
      </c>
      <c r="AG113" s="992"/>
      <c r="AH113" s="992"/>
      <c r="AI113" s="992"/>
      <c r="AJ113" s="993"/>
      <c r="AK113" s="994">
        <v>7201</v>
      </c>
      <c r="AL113" s="992"/>
      <c r="AM113" s="992"/>
      <c r="AN113" s="992"/>
      <c r="AO113" s="993"/>
      <c r="AP113" s="995">
        <v>3.2</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31453</v>
      </c>
      <c r="BR113" s="978"/>
      <c r="BS113" s="978"/>
      <c r="BT113" s="978"/>
      <c r="BU113" s="978"/>
      <c r="BV113" s="978">
        <v>25735</v>
      </c>
      <c r="BW113" s="978"/>
      <c r="BX113" s="978"/>
      <c r="BY113" s="978"/>
      <c r="BZ113" s="978"/>
      <c r="CA113" s="978">
        <v>20528</v>
      </c>
      <c r="CB113" s="978"/>
      <c r="CC113" s="978"/>
      <c r="CD113" s="978"/>
      <c r="CE113" s="978"/>
      <c r="CF113" s="972">
        <v>9.1999999999999993</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129</v>
      </c>
      <c r="DM113" s="1017"/>
      <c r="DN113" s="1017"/>
      <c r="DO113" s="1017"/>
      <c r="DP113" s="1018"/>
      <c r="DQ113" s="1019" t="s">
        <v>129</v>
      </c>
      <c r="DR113" s="1017"/>
      <c r="DS113" s="1017"/>
      <c r="DT113" s="1017"/>
      <c r="DU113" s="1018"/>
      <c r="DV113" s="1020" t="s">
        <v>439</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6103</v>
      </c>
      <c r="AB114" s="1017"/>
      <c r="AC114" s="1017"/>
      <c r="AD114" s="1017"/>
      <c r="AE114" s="1018"/>
      <c r="AF114" s="1019">
        <v>6027</v>
      </c>
      <c r="AG114" s="1017"/>
      <c r="AH114" s="1017"/>
      <c r="AI114" s="1017"/>
      <c r="AJ114" s="1018"/>
      <c r="AK114" s="1019">
        <v>5444</v>
      </c>
      <c r="AL114" s="1017"/>
      <c r="AM114" s="1017"/>
      <c r="AN114" s="1017"/>
      <c r="AO114" s="1018"/>
      <c r="AP114" s="1020">
        <v>2.5</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37493</v>
      </c>
      <c r="BR114" s="978"/>
      <c r="BS114" s="978"/>
      <c r="BT114" s="978"/>
      <c r="BU114" s="978"/>
      <c r="BV114" s="978">
        <v>14204</v>
      </c>
      <c r="BW114" s="978"/>
      <c r="BX114" s="978"/>
      <c r="BY114" s="978"/>
      <c r="BZ114" s="978"/>
      <c r="CA114" s="978">
        <v>12335</v>
      </c>
      <c r="CB114" s="978"/>
      <c r="CC114" s="978"/>
      <c r="CD114" s="978"/>
      <c r="CE114" s="978"/>
      <c r="CF114" s="972">
        <v>5.6</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129</v>
      </c>
      <c r="DR114" s="1017"/>
      <c r="DS114" s="1017"/>
      <c r="DT114" s="1017"/>
      <c r="DU114" s="1018"/>
      <c r="DV114" s="1020" t="s">
        <v>129</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129</v>
      </c>
      <c r="AB115" s="992"/>
      <c r="AC115" s="992"/>
      <c r="AD115" s="992"/>
      <c r="AE115" s="993"/>
      <c r="AF115" s="994" t="s">
        <v>439</v>
      </c>
      <c r="AG115" s="992"/>
      <c r="AH115" s="992"/>
      <c r="AI115" s="992"/>
      <c r="AJ115" s="993"/>
      <c r="AK115" s="994" t="s">
        <v>129</v>
      </c>
      <c r="AL115" s="992"/>
      <c r="AM115" s="992"/>
      <c r="AN115" s="992"/>
      <c r="AO115" s="993"/>
      <c r="AP115" s="995" t="s">
        <v>129</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438</v>
      </c>
      <c r="BW115" s="978"/>
      <c r="BX115" s="978"/>
      <c r="BY115" s="978"/>
      <c r="BZ115" s="978"/>
      <c r="CA115" s="978" t="s">
        <v>129</v>
      </c>
      <c r="CB115" s="978"/>
      <c r="CC115" s="978"/>
      <c r="CD115" s="978"/>
      <c r="CE115" s="978"/>
      <c r="CF115" s="972" t="s">
        <v>438</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438</v>
      </c>
      <c r="DM115" s="1017"/>
      <c r="DN115" s="1017"/>
      <c r="DO115" s="1017"/>
      <c r="DP115" s="1018"/>
      <c r="DQ115" s="1019" t="s">
        <v>129</v>
      </c>
      <c r="DR115" s="1017"/>
      <c r="DS115" s="1017"/>
      <c r="DT115" s="1017"/>
      <c r="DU115" s="1018"/>
      <c r="DV115" s="1020" t="s">
        <v>129</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129</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129</v>
      </c>
      <c r="BR116" s="978"/>
      <c r="BS116" s="978"/>
      <c r="BT116" s="978"/>
      <c r="BU116" s="978"/>
      <c r="BV116" s="978" t="s">
        <v>129</v>
      </c>
      <c r="BW116" s="978"/>
      <c r="BX116" s="978"/>
      <c r="BY116" s="978"/>
      <c r="BZ116" s="978"/>
      <c r="CA116" s="978" t="s">
        <v>438</v>
      </c>
      <c r="CB116" s="978"/>
      <c r="CC116" s="978"/>
      <c r="CD116" s="978"/>
      <c r="CE116" s="978"/>
      <c r="CF116" s="972" t="s">
        <v>129</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129</v>
      </c>
      <c r="DH116" s="1017"/>
      <c r="DI116" s="1017"/>
      <c r="DJ116" s="1017"/>
      <c r="DK116" s="1018"/>
      <c r="DL116" s="1019" t="s">
        <v>129</v>
      </c>
      <c r="DM116" s="1017"/>
      <c r="DN116" s="1017"/>
      <c r="DO116" s="1017"/>
      <c r="DP116" s="1018"/>
      <c r="DQ116" s="1019" t="s">
        <v>129</v>
      </c>
      <c r="DR116" s="1017"/>
      <c r="DS116" s="1017"/>
      <c r="DT116" s="1017"/>
      <c r="DU116" s="1018"/>
      <c r="DV116" s="1020" t="s">
        <v>441</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37991</v>
      </c>
      <c r="AB117" s="1035"/>
      <c r="AC117" s="1035"/>
      <c r="AD117" s="1035"/>
      <c r="AE117" s="1036"/>
      <c r="AF117" s="1037">
        <v>32788</v>
      </c>
      <c r="AG117" s="1035"/>
      <c r="AH117" s="1035"/>
      <c r="AI117" s="1035"/>
      <c r="AJ117" s="1036"/>
      <c r="AK117" s="1037">
        <v>30905</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129</v>
      </c>
      <c r="BR117" s="978"/>
      <c r="BS117" s="978"/>
      <c r="BT117" s="978"/>
      <c r="BU117" s="978"/>
      <c r="BV117" s="978" t="s">
        <v>129</v>
      </c>
      <c r="BW117" s="978"/>
      <c r="BX117" s="978"/>
      <c r="BY117" s="978"/>
      <c r="BZ117" s="978"/>
      <c r="CA117" s="978" t="s">
        <v>129</v>
      </c>
      <c r="CB117" s="978"/>
      <c r="CC117" s="978"/>
      <c r="CD117" s="978"/>
      <c r="CE117" s="978"/>
      <c r="CF117" s="972" t="s">
        <v>438</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439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305</v>
      </c>
      <c r="AL118" s="943"/>
      <c r="AM118" s="943"/>
      <c r="AN118" s="943"/>
      <c r="AO118" s="944"/>
      <c r="AP118" s="1029" t="s">
        <v>429</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129</v>
      </c>
      <c r="BW118" s="1056"/>
      <c r="BX118" s="1056"/>
      <c r="BY118" s="1056"/>
      <c r="BZ118" s="1056"/>
      <c r="CA118" s="1056" t="s">
        <v>129</v>
      </c>
      <c r="CB118" s="1056"/>
      <c r="CC118" s="1056"/>
      <c r="CD118" s="1056"/>
      <c r="CE118" s="1056"/>
      <c r="CF118" s="972" t="s">
        <v>438</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129</v>
      </c>
      <c r="DR118" s="1017"/>
      <c r="DS118" s="1017"/>
      <c r="DT118" s="1017"/>
      <c r="DU118" s="1018"/>
      <c r="DV118" s="1020" t="s">
        <v>129</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438</v>
      </c>
      <c r="AG119" s="950"/>
      <c r="AH119" s="950"/>
      <c r="AI119" s="950"/>
      <c r="AJ119" s="951"/>
      <c r="AK119" s="952" t="s">
        <v>129</v>
      </c>
      <c r="AL119" s="950"/>
      <c r="AM119" s="950"/>
      <c r="AN119" s="950"/>
      <c r="AO119" s="951"/>
      <c r="AP119" s="953" t="s">
        <v>438</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463</v>
      </c>
      <c r="BP119" s="1064"/>
      <c r="BQ119" s="1055">
        <v>312334</v>
      </c>
      <c r="BR119" s="1056"/>
      <c r="BS119" s="1056"/>
      <c r="BT119" s="1056"/>
      <c r="BU119" s="1056"/>
      <c r="BV119" s="1056">
        <v>270600</v>
      </c>
      <c r="BW119" s="1056"/>
      <c r="BX119" s="1056"/>
      <c r="BY119" s="1056"/>
      <c r="BZ119" s="1056"/>
      <c r="CA119" s="1056">
        <v>241328</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129</v>
      </c>
      <c r="DM119" s="1042"/>
      <c r="DN119" s="1042"/>
      <c r="DO119" s="1042"/>
      <c r="DP119" s="1043"/>
      <c r="DQ119" s="1041" t="s">
        <v>129</v>
      </c>
      <c r="DR119" s="1042"/>
      <c r="DS119" s="1042"/>
      <c r="DT119" s="1042"/>
      <c r="DU119" s="1043"/>
      <c r="DV119" s="1044" t="s">
        <v>129</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439</v>
      </c>
      <c r="AG120" s="1017"/>
      <c r="AH120" s="1017"/>
      <c r="AI120" s="1017"/>
      <c r="AJ120" s="1018"/>
      <c r="AK120" s="1019" t="s">
        <v>129</v>
      </c>
      <c r="AL120" s="1017"/>
      <c r="AM120" s="1017"/>
      <c r="AN120" s="1017"/>
      <c r="AO120" s="1018"/>
      <c r="AP120" s="1020" t="s">
        <v>129</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1391402</v>
      </c>
      <c r="BR120" s="985"/>
      <c r="BS120" s="985"/>
      <c r="BT120" s="985"/>
      <c r="BU120" s="985"/>
      <c r="BV120" s="985">
        <v>1566529</v>
      </c>
      <c r="BW120" s="985"/>
      <c r="BX120" s="985"/>
      <c r="BY120" s="985"/>
      <c r="BZ120" s="985"/>
      <c r="CA120" s="985">
        <v>1856700</v>
      </c>
      <c r="CB120" s="985"/>
      <c r="CC120" s="985"/>
      <c r="CD120" s="985"/>
      <c r="CE120" s="985"/>
      <c r="CF120" s="999">
        <v>836.3</v>
      </c>
      <c r="CG120" s="1000"/>
      <c r="CH120" s="1000"/>
      <c r="CI120" s="1000"/>
      <c r="CJ120" s="1000"/>
      <c r="CK120" s="1065" t="s">
        <v>467</v>
      </c>
      <c r="CL120" s="1066"/>
      <c r="CM120" s="1066"/>
      <c r="CN120" s="1066"/>
      <c r="CO120" s="1067"/>
      <c r="CP120" s="1073" t="s">
        <v>406</v>
      </c>
      <c r="CQ120" s="1074"/>
      <c r="CR120" s="1074"/>
      <c r="CS120" s="1074"/>
      <c r="CT120" s="1074"/>
      <c r="CU120" s="1074"/>
      <c r="CV120" s="1074"/>
      <c r="CW120" s="1074"/>
      <c r="CX120" s="1074"/>
      <c r="CY120" s="1074"/>
      <c r="CZ120" s="1074"/>
      <c r="DA120" s="1074"/>
      <c r="DB120" s="1074"/>
      <c r="DC120" s="1074"/>
      <c r="DD120" s="1074"/>
      <c r="DE120" s="1074"/>
      <c r="DF120" s="1075"/>
      <c r="DG120" s="984">
        <v>118321</v>
      </c>
      <c r="DH120" s="985"/>
      <c r="DI120" s="985"/>
      <c r="DJ120" s="985"/>
      <c r="DK120" s="985"/>
      <c r="DL120" s="985">
        <v>123756</v>
      </c>
      <c r="DM120" s="985"/>
      <c r="DN120" s="985"/>
      <c r="DO120" s="985"/>
      <c r="DP120" s="985"/>
      <c r="DQ120" s="985">
        <v>118379</v>
      </c>
      <c r="DR120" s="985"/>
      <c r="DS120" s="985"/>
      <c r="DT120" s="985"/>
      <c r="DU120" s="985"/>
      <c r="DV120" s="986">
        <v>53.3</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438</v>
      </c>
      <c r="AL121" s="1017"/>
      <c r="AM121" s="1017"/>
      <c r="AN121" s="1017"/>
      <c r="AO121" s="1018"/>
      <c r="AP121" s="1020" t="s">
        <v>438</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t="s">
        <v>438</v>
      </c>
      <c r="BR121" s="978"/>
      <c r="BS121" s="978"/>
      <c r="BT121" s="978"/>
      <c r="BU121" s="978"/>
      <c r="BV121" s="978" t="s">
        <v>129</v>
      </c>
      <c r="BW121" s="978"/>
      <c r="BX121" s="978"/>
      <c r="BY121" s="978"/>
      <c r="BZ121" s="978"/>
      <c r="CA121" s="978" t="s">
        <v>439</v>
      </c>
      <c r="CB121" s="978"/>
      <c r="CC121" s="978"/>
      <c r="CD121" s="978"/>
      <c r="CE121" s="978"/>
      <c r="CF121" s="972" t="s">
        <v>129</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t="s">
        <v>129</v>
      </c>
      <c r="DH121" s="978"/>
      <c r="DI121" s="978"/>
      <c r="DJ121" s="978"/>
      <c r="DK121" s="978"/>
      <c r="DL121" s="978" t="s">
        <v>129</v>
      </c>
      <c r="DM121" s="978"/>
      <c r="DN121" s="978"/>
      <c r="DO121" s="978"/>
      <c r="DP121" s="978"/>
      <c r="DQ121" s="978" t="s">
        <v>129</v>
      </c>
      <c r="DR121" s="978"/>
      <c r="DS121" s="978"/>
      <c r="DT121" s="978"/>
      <c r="DU121" s="978"/>
      <c r="DV121" s="979" t="s">
        <v>129</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439</v>
      </c>
      <c r="AL122" s="1017"/>
      <c r="AM122" s="1017"/>
      <c r="AN122" s="1017"/>
      <c r="AO122" s="1018"/>
      <c r="AP122" s="1020" t="s">
        <v>129</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302854</v>
      </c>
      <c r="BR122" s="1056"/>
      <c r="BS122" s="1056"/>
      <c r="BT122" s="1056"/>
      <c r="BU122" s="1056"/>
      <c r="BV122" s="1056">
        <v>274787</v>
      </c>
      <c r="BW122" s="1056"/>
      <c r="BX122" s="1056"/>
      <c r="BY122" s="1056"/>
      <c r="BZ122" s="1056"/>
      <c r="CA122" s="1056">
        <v>250520</v>
      </c>
      <c r="CB122" s="1056"/>
      <c r="CC122" s="1056"/>
      <c r="CD122" s="1056"/>
      <c r="CE122" s="1056"/>
      <c r="CF122" s="1076">
        <v>112.8</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t="s">
        <v>438</v>
      </c>
      <c r="DR122" s="978"/>
      <c r="DS122" s="978"/>
      <c r="DT122" s="978"/>
      <c r="DU122" s="978"/>
      <c r="DV122" s="979" t="s">
        <v>129</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438</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472</v>
      </c>
      <c r="BP123" s="1064"/>
      <c r="BQ123" s="1123">
        <v>1694256</v>
      </c>
      <c r="BR123" s="1124"/>
      <c r="BS123" s="1124"/>
      <c r="BT123" s="1124"/>
      <c r="BU123" s="1124"/>
      <c r="BV123" s="1124">
        <v>1841316</v>
      </c>
      <c r="BW123" s="1124"/>
      <c r="BX123" s="1124"/>
      <c r="BY123" s="1124"/>
      <c r="BZ123" s="1124"/>
      <c r="CA123" s="1124">
        <v>2107220</v>
      </c>
      <c r="CB123" s="1124"/>
      <c r="CC123" s="1124"/>
      <c r="CD123" s="1124"/>
      <c r="CE123" s="1124"/>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129</v>
      </c>
      <c r="DM123" s="1017"/>
      <c r="DN123" s="1017"/>
      <c r="DO123" s="1017"/>
      <c r="DP123" s="1018"/>
      <c r="DQ123" s="1019" t="s">
        <v>129</v>
      </c>
      <c r="DR123" s="1017"/>
      <c r="DS123" s="1017"/>
      <c r="DT123" s="1017"/>
      <c r="DU123" s="1018"/>
      <c r="DV123" s="1020" t="s">
        <v>129</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438</v>
      </c>
      <c r="AG124" s="1017"/>
      <c r="AH124" s="1017"/>
      <c r="AI124" s="1017"/>
      <c r="AJ124" s="1018"/>
      <c r="AK124" s="1019" t="s">
        <v>439</v>
      </c>
      <c r="AL124" s="1017"/>
      <c r="AM124" s="1017"/>
      <c r="AN124" s="1017"/>
      <c r="AO124" s="1018"/>
      <c r="AP124" s="1020" t="s">
        <v>129</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129</v>
      </c>
      <c r="BR124" s="1086"/>
      <c r="BS124" s="1086"/>
      <c r="BT124" s="1086"/>
      <c r="BU124" s="1086"/>
      <c r="BV124" s="1086" t="s">
        <v>129</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129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438</v>
      </c>
      <c r="AG125" s="1017"/>
      <c r="AH125" s="1017"/>
      <c r="AI125" s="1017"/>
      <c r="AJ125" s="1018"/>
      <c r="AK125" s="1019" t="s">
        <v>439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478</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438</v>
      </c>
      <c r="AB126" s="1017"/>
      <c r="AC126" s="1017"/>
      <c r="AD126" s="1017"/>
      <c r="AE126" s="1018"/>
      <c r="AF126" s="1019" t="s">
        <v>438</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439</v>
      </c>
      <c r="DH126" s="978"/>
      <c r="DI126" s="978"/>
      <c r="DJ126" s="978"/>
      <c r="DK126" s="978"/>
      <c r="DL126" s="978" t="s">
        <v>129</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129</v>
      </c>
      <c r="AG127" s="1017"/>
      <c r="AH127" s="1017"/>
      <c r="AI127" s="1017"/>
      <c r="AJ127" s="1018"/>
      <c r="AK127" s="1019" t="s">
        <v>129</v>
      </c>
      <c r="AL127" s="1017"/>
      <c r="AM127" s="1017"/>
      <c r="AN127" s="1017"/>
      <c r="AO127" s="1018"/>
      <c r="AP127" s="1020" t="s">
        <v>439</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438</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t="s">
        <v>129</v>
      </c>
      <c r="AB128" s="1106"/>
      <c r="AC128" s="1106"/>
      <c r="AD128" s="1106"/>
      <c r="AE128" s="1107"/>
      <c r="AF128" s="1108" t="s">
        <v>129</v>
      </c>
      <c r="AG128" s="1106"/>
      <c r="AH128" s="1106"/>
      <c r="AI128" s="1106"/>
      <c r="AJ128" s="1107"/>
      <c r="AK128" s="1108" t="s">
        <v>129</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129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240113</v>
      </c>
      <c r="AB129" s="1017"/>
      <c r="AC129" s="1017"/>
      <c r="AD129" s="1017"/>
      <c r="AE129" s="1018"/>
      <c r="AF129" s="1019">
        <v>239406</v>
      </c>
      <c r="AG129" s="1017"/>
      <c r="AH129" s="1017"/>
      <c r="AI129" s="1017"/>
      <c r="AJ129" s="1018"/>
      <c r="AK129" s="1019">
        <v>255449</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37998</v>
      </c>
      <c r="AB130" s="1017"/>
      <c r="AC130" s="1017"/>
      <c r="AD130" s="1017"/>
      <c r="AE130" s="1018"/>
      <c r="AF130" s="1019">
        <v>34957</v>
      </c>
      <c r="AG130" s="1017"/>
      <c r="AH130" s="1017"/>
      <c r="AI130" s="1017"/>
      <c r="AJ130" s="1018"/>
      <c r="AK130" s="1019">
        <v>33442</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202115</v>
      </c>
      <c r="AB131" s="1042"/>
      <c r="AC131" s="1042"/>
      <c r="AD131" s="1042"/>
      <c r="AE131" s="1043"/>
      <c r="AF131" s="1041">
        <v>204449</v>
      </c>
      <c r="AG131" s="1042"/>
      <c r="AH131" s="1042"/>
      <c r="AI131" s="1042"/>
      <c r="AJ131" s="1043"/>
      <c r="AK131" s="1041">
        <v>222007</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-3.4633749999999999E-3</v>
      </c>
      <c r="AB132" s="1158"/>
      <c r="AC132" s="1158"/>
      <c r="AD132" s="1158"/>
      <c r="AE132" s="1159"/>
      <c r="AF132" s="1160">
        <v>-1.0609002729999999</v>
      </c>
      <c r="AG132" s="1158"/>
      <c r="AH132" s="1158"/>
      <c r="AI132" s="1158"/>
      <c r="AJ132" s="1159"/>
      <c r="AK132" s="1160">
        <v>-1.1427567599999999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-0.3</v>
      </c>
      <c r="AB133" s="1141"/>
      <c r="AC133" s="1141"/>
      <c r="AD133" s="1141"/>
      <c r="AE133" s="1142"/>
      <c r="AF133" s="1140">
        <v>-0.2</v>
      </c>
      <c r="AG133" s="1141"/>
      <c r="AH133" s="1141"/>
      <c r="AI133" s="1141"/>
      <c r="AJ133" s="1142"/>
      <c r="AK133" s="1140">
        <v>-0.7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aYeH0RN1JsJujHFJLXMd/whYdnrOMjalawvFvkCSI/LH1zsSVPw3DUbR25zXkhJ24FNkwwzVUQnfiNSTv6FYw==" saltValue="8+hf0sE9j7DjxUDSokx9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0adfTr6I2K0KpO28p+j/gg+R3B9poZhg61RQQCg3RL3LMbfLrMAqjAVL8vrbN9TFbD9CE5lISgbidKJoP3yxQ==" saltValue="luc9RBVzRbkOPPIssmsu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5IDHyMiOU2Hd0rd82t9jcThZszJJk7205ZdhfTghjtLpezBQgEAXq25xAfLn2/m8oHhb3iAPlVzn4EauourUA==" saltValue="CoAPXgp409pL5gOdB9YJ8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177890</v>
      </c>
      <c r="AP9" s="314">
        <v>1078121</v>
      </c>
      <c r="AQ9" s="315">
        <v>239985</v>
      </c>
      <c r="AR9" s="316">
        <v>349.2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1404</v>
      </c>
      <c r="AP10" s="317">
        <v>8509</v>
      </c>
      <c r="AQ10" s="318">
        <v>24622</v>
      </c>
      <c r="AR10" s="319">
        <v>-65.400000000000006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t="s">
        <v>511</v>
      </c>
      <c r="AP11" s="317" t="s">
        <v>511</v>
      </c>
      <c r="AQ11" s="318">
        <v>3358</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t="s">
        <v>511</v>
      </c>
      <c r="AP13" s="317" t="s">
        <v>511</v>
      </c>
      <c r="AQ13" s="318">
        <v>7864</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4581</v>
      </c>
      <c r="AP14" s="317">
        <v>27764</v>
      </c>
      <c r="AQ14" s="318">
        <v>6185</v>
      </c>
      <c r="AR14" s="319">
        <v>348.9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-14693</v>
      </c>
      <c r="AP15" s="317">
        <v>-89048</v>
      </c>
      <c r="AQ15" s="318">
        <v>-18737</v>
      </c>
      <c r="AR15" s="319">
        <v>375.3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169182</v>
      </c>
      <c r="AP16" s="317">
        <v>1025345</v>
      </c>
      <c r="AQ16" s="318">
        <v>263276</v>
      </c>
      <c r="AR16" s="319">
        <v>289.5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139.38999999999999</v>
      </c>
      <c r="AP21" s="331">
        <v>24.56</v>
      </c>
      <c r="AQ21" s="332">
        <v>114.83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84</v>
      </c>
      <c r="AP22" s="336">
        <v>94.3</v>
      </c>
      <c r="AQ22" s="337">
        <v>-10.3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18260</v>
      </c>
      <c r="AP32" s="345">
        <v>110667</v>
      </c>
      <c r="AQ32" s="346">
        <v>149198</v>
      </c>
      <c r="AR32" s="347">
        <v>-25.8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7201</v>
      </c>
      <c r="AP35" s="345">
        <v>43642</v>
      </c>
      <c r="AQ35" s="346">
        <v>31871</v>
      </c>
      <c r="AR35" s="347">
        <v>36.9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5444</v>
      </c>
      <c r="AP36" s="345">
        <v>32994</v>
      </c>
      <c r="AQ36" s="346">
        <v>4984</v>
      </c>
      <c r="AR36" s="347">
        <v>562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511</v>
      </c>
      <c r="AP37" s="345" t="s">
        <v>511</v>
      </c>
      <c r="AQ37" s="346">
        <v>1220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511</v>
      </c>
      <c r="AP38" s="348" t="s">
        <v>511</v>
      </c>
      <c r="AQ38" s="349">
        <v>35</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t="s">
        <v>511</v>
      </c>
      <c r="AP39" s="345" t="s">
        <v>511</v>
      </c>
      <c r="AQ39" s="346">
        <v>-8070</v>
      </c>
      <c r="AR39" s="347" t="s">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-33442</v>
      </c>
      <c r="AP40" s="345">
        <v>-202679</v>
      </c>
      <c r="AQ40" s="346">
        <v>-130648</v>
      </c>
      <c r="AR40" s="347">
        <v>55.1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-2537</v>
      </c>
      <c r="AP41" s="345">
        <v>-15376</v>
      </c>
      <c r="AQ41" s="346">
        <v>48590</v>
      </c>
      <c r="AR41" s="347">
        <v>-131.6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439927</v>
      </c>
      <c r="AN51" s="367">
        <v>2749544</v>
      </c>
      <c r="AO51" s="368">
        <v>24.3</v>
      </c>
      <c r="AP51" s="369">
        <v>310300</v>
      </c>
      <c r="AQ51" s="370">
        <v>26.6</v>
      </c>
      <c r="AR51" s="371">
        <v>-2.2999999999999998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389491</v>
      </c>
      <c r="AN52" s="375">
        <v>2434319</v>
      </c>
      <c r="AO52" s="376">
        <v>10</v>
      </c>
      <c r="AP52" s="377">
        <v>157576</v>
      </c>
      <c r="AQ52" s="378">
        <v>44.7</v>
      </c>
      <c r="AR52" s="379">
        <v>-34.700000000000003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110178</v>
      </c>
      <c r="AN53" s="367">
        <v>663723</v>
      </c>
      <c r="AO53" s="368">
        <v>-75.900000000000006</v>
      </c>
      <c r="AP53" s="369">
        <v>317319</v>
      </c>
      <c r="AQ53" s="370">
        <v>2.2999999999999998</v>
      </c>
      <c r="AR53" s="371">
        <v>-78.2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110178</v>
      </c>
      <c r="AN54" s="375">
        <v>663723</v>
      </c>
      <c r="AO54" s="376">
        <v>-72.7</v>
      </c>
      <c r="AP54" s="377">
        <v>164214</v>
      </c>
      <c r="AQ54" s="378">
        <v>4.2</v>
      </c>
      <c r="AR54" s="379">
        <v>-76.900000000000006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129877</v>
      </c>
      <c r="AN55" s="367">
        <v>816836</v>
      </c>
      <c r="AO55" s="368">
        <v>23.1</v>
      </c>
      <c r="AP55" s="369">
        <v>289738</v>
      </c>
      <c r="AQ55" s="370">
        <v>-8.6999999999999993</v>
      </c>
      <c r="AR55" s="371">
        <v>31.8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129877</v>
      </c>
      <c r="AN56" s="375">
        <v>816836</v>
      </c>
      <c r="AO56" s="376">
        <v>23.1</v>
      </c>
      <c r="AP56" s="377">
        <v>156238</v>
      </c>
      <c r="AQ56" s="378">
        <v>-4.9000000000000004</v>
      </c>
      <c r="AR56" s="379">
        <v>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103428</v>
      </c>
      <c r="AN57" s="367">
        <v>615643</v>
      </c>
      <c r="AO57" s="368">
        <v>-24.6</v>
      </c>
      <c r="AP57" s="369">
        <v>316937</v>
      </c>
      <c r="AQ57" s="370">
        <v>9.4</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103428</v>
      </c>
      <c r="AN58" s="375">
        <v>615643</v>
      </c>
      <c r="AO58" s="376">
        <v>-24.6</v>
      </c>
      <c r="AP58" s="377">
        <v>199150</v>
      </c>
      <c r="AQ58" s="378">
        <v>27.5</v>
      </c>
      <c r="AR58" s="379">
        <v>-52.1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160320</v>
      </c>
      <c r="AN59" s="367">
        <v>971636</v>
      </c>
      <c r="AO59" s="368">
        <v>57.8</v>
      </c>
      <c r="AP59" s="369">
        <v>332350</v>
      </c>
      <c r="AQ59" s="370">
        <v>4.9000000000000004</v>
      </c>
      <c r="AR59" s="371">
        <v>52.9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160320</v>
      </c>
      <c r="AN60" s="375">
        <v>971636</v>
      </c>
      <c r="AO60" s="376">
        <v>57.8</v>
      </c>
      <c r="AP60" s="377">
        <v>200453</v>
      </c>
      <c r="AQ60" s="378">
        <v>0.7</v>
      </c>
      <c r="AR60" s="379">
        <v>57.1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188746</v>
      </c>
      <c r="AN61" s="382">
        <v>1163476</v>
      </c>
      <c r="AO61" s="383">
        <v>0.9</v>
      </c>
      <c r="AP61" s="384">
        <v>313329</v>
      </c>
      <c r="AQ61" s="385">
        <v>6.9</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178659</v>
      </c>
      <c r="AN62" s="375">
        <v>1100431</v>
      </c>
      <c r="AO62" s="376">
        <v>-1.3</v>
      </c>
      <c r="AP62" s="377">
        <v>175526</v>
      </c>
      <c r="AQ62" s="378">
        <v>14.4</v>
      </c>
      <c r="AR62" s="379">
        <v>-15.7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Gpzpjf+n8Gofmj/xVk0LPOhCCpjF4y3QBQU8TTbdegjvEMxbT6G4F+Mc9vpuB8hLoy36KpqqILKyIzq6w35iw==" saltValue="F/v+IStrgY5+1Vc2q7/3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M6bs9t9bVfF67RLv3XhKl6+HTOmlzAk5uKdkIH3OWrp6EkZr0y7EKvSt9sNC/MRepr3MI22DSlGy4Mpr2j3iUA==" saltValue="MS6vH5A3OeBY1mXpb/Oc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500</v>
      </c>
    </row>
  </sheetData>
  <sheetProtection algorithmName="SHA-512" hashValue="2xsXcYxeZB9oezV4Rq9PITuVi/StPWCIRjduHIFXI/VyQEs4yuu7BzgoHJgNXaMQ+yoxcZ9M1RxzfTkR9wIocQ==" saltValue="CKKoEOIYLrU2mdEZMl/E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275.8</v>
      </c>
      <c r="G47" s="12">
        <v>298.87</v>
      </c>
      <c r="H47" s="12">
        <v>340.35</v>
      </c>
      <c r="I47" s="12">
        <v>414.49</v>
      </c>
      <c r="J47" s="13">
        <v>501.98</v>
      </c>
    </row>
    <row r="48" spans="2:10" ht="57.75" customHeight="1" x14ac:dyDescent="0.15">
      <c r="B48" s="14"/>
      <c r="C48" s="1202" t="s">
        <v>4</v>
      </c>
      <c r="D48" s="1202"/>
      <c r="E48" s="1203"/>
      <c r="F48" s="15">
        <v>11.59</v>
      </c>
      <c r="G48" s="16">
        <v>71.05</v>
      </c>
      <c r="H48" s="16">
        <v>104.37</v>
      </c>
      <c r="I48" s="16">
        <v>77.430000000000007</v>
      </c>
      <c r="J48" s="17">
        <v>15.67</v>
      </c>
    </row>
    <row r="49" spans="2:10" ht="57.75" customHeight="1" thickBot="1" x14ac:dyDescent="0.2">
      <c r="B49" s="18"/>
      <c r="C49" s="1204" t="s">
        <v>5</v>
      </c>
      <c r="D49" s="1204"/>
      <c r="E49" s="1205"/>
      <c r="F49" s="19">
        <v>10.69</v>
      </c>
      <c r="G49" s="20">
        <v>58.51</v>
      </c>
      <c r="H49" s="20">
        <v>23.5</v>
      </c>
      <c r="I49" s="20">
        <v>45.89</v>
      </c>
      <c r="J49" s="21">
        <v>56.62</v>
      </c>
    </row>
    <row r="50" spans="2:10" ht="13.5" customHeight="1" x14ac:dyDescent="0.15"/>
  </sheetData>
  <sheetProtection algorithmName="SHA-512" hashValue="3QJKBau5I/mZXBwB9YssdGkzSkzjtPHsw2dwk9oodBlA28qBLHh1SujAf11+GffdNl0YcntIbm/TRRzeqaV5xg==" saltValue="5W7kVn2zde60+K5Gxh8k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aogashima22</cp:lastModifiedBy>
  <dcterms:created xsi:type="dcterms:W3CDTF">2022-02-02T04:37:58Z</dcterms:created>
  <dcterms:modified xsi:type="dcterms:W3CDTF">2022-09-20T01:10:58Z</dcterms:modified>
  <cp:category/>
</cp:coreProperties>
</file>