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newbun\企画財政課\財政係\14_1_財政状況資料集（旧総務省＝財政比較分析表）\R2年度\02_追加提出(2回目)\提出\"/>
    </mc:Choice>
  </mc:AlternateContent>
  <xr:revisionPtr revIDLastSave="0" documentId="13_ncr:1_{AFB90C13-0436-40D5-A0E2-56E490D47D47}" xr6:coauthVersionLast="36" xr6:coauthVersionMax="36" xr10:uidLastSave="{00000000-0000-0000-0000-000000000000}"/>
  <bookViews>
    <workbookView xWindow="0" yWindow="0" windowWidth="15360" windowHeight="7635" tabRatio="87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O34" i="10"/>
  <c r="CO35" i="10" s="1"/>
  <c r="BW34" i="10"/>
  <c r="BW35" i="10" s="1"/>
  <c r="BW36" i="10" s="1"/>
  <c r="BW37" i="10" s="1"/>
  <c r="BW38" i="10" s="1"/>
  <c r="BW39" i="10" s="1"/>
  <c r="BW40" i="10" s="1"/>
  <c r="BW41" i="10" s="1"/>
  <c r="BW42" i="10" s="1"/>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<sst xmlns="http://schemas.openxmlformats.org/spreadsheetml/2006/main" count="1145" uniqueCount="611">
  <si>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</si>
  <si>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</si>
  <si>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</si>
  <si>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</si>
  <si>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</si>
  <si>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</si>
  <si>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</si>
  <si>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</si>
  <si>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</si>
  <si>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</si>
  <si>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</si>
  <si>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</si>
  <si>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</si>
  <si>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</si>
  <si>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</si>
  <si>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</si>
  <si>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</si>
  <si>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</si>
  <si>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</si>
  <si>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</si>
  <si>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</si>
  <si>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</si>
  <si>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</si>
  <si>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</si>
  <si>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</si>
  <si>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</si>
  <si>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</si>
  <si>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</si>
  <si>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</si>
  <si>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</si>
  <si>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</si>
  <si>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</si>
  <si>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</si>
  <si>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</si>
  <si>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</si>
  <si>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</si>
  <si>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</si>
  <si>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</si>
  <si>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</si>
  <si>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</si>
  <si>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</si>
  <si>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</si>
  <si>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</si>
  <si>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</si>
  <si>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</si>
  <si>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</si>
  <si>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</si>
  <si>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</si>
  <si>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</si>
  <si>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</si>
  <si>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</si>
  <si>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</si>
  <si>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</si>
  <si>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</si>
  <si>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</si>
  <si>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</si>
  <si>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</si>
  <si>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</si>
  <si>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</si>
  <si>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</si>
  <si>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</si>
  <si>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</si>
  <si>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</si>
  <si>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</si>
  <si>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</si>
  <si>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</si>
  <si>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</si>
  <si>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</si>
  <si>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</si>
  <si>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</si>
  <si>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</si>
  <si>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</si>
  <si>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</si>
  <si>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</si>
  <si>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</si>
  <si>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</si>
  <si>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</si>
  <si>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</si>
  <si>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</si>
  <si>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</si>
  <si>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</si>
  <si>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</si>
  <si>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</si>
  <si>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</si>
  <si>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</si>
  <si>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</si>
  <si>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</si>
  <si>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</si>
  <si>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</si>
  <si>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</si>
  <si>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</si>
  <si>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</si>
  <si>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</si>
  <si>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</si>
  <si>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</si>
  <si>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</si>
  <si>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</si>
  <si>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</si>
  <si>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日の出町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</si>
  <si>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</si>
  <si>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</si>
  <si>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</si>
  <si>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</si>
  <si>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</si>
  <si>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</si>
  <si>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</si>
  <si>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</si>
  <si>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</si>
  <si>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</si>
  <si>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</si>
  <si>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</si>
  <si>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</si>
  <si>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</si>
  <si>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</si>
  <si>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</si>
  <si>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</si>
  <si>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</si>
  <si>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</si>
  <si>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</si>
  <si>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</si>
  <si>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</si>
  <si>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</si>
  <si>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</si>
  <si>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</si>
  <si>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</si>
  <si>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</si>
  <si>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</si>
  <si>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</si>
  <si>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</si>
  <si>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</si>
  <si>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</si>
  <si>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</si>
  <si>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</si>
  <si>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</si>
  <si>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</si>
  <si>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</si>
  <si>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</si>
  <si>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</si>
  <si>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</si>
  <si>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</si>
  <si>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</si>
  <si>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</si>
  <si>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</si>
  <si>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</si>
  <si>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</si>
  <si>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</si>
  <si>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</si>
  <si>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</si>
  <si>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</si>
  <si>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</si>
  <si>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</si>
  <si>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</si>
  <si>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</si>
  <si>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</si>
  <si>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</si>
  <si>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</si>
  <si>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</si>
  <si>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</si>
  <si>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</si>
  <si>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</si>
  <si>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</si>
  <si>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</si>
  <si>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</si>
  <si>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</si>
  <si>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</si>
  <si>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</si>
  <si>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</si>
  <si>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</si>
  <si>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</si>
  <si>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</si>
  <si>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</si>
  <si>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</si>
  <si>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</si>
  <si>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</si>
  <si>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</si>
  <si>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</si>
  <si>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</si>
  <si>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</si>
  <si>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</si>
  <si>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</si>
  <si>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</si>
  <si>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</si>
  <si>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</si>
  <si>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</si>
  <si>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</si>
  <si>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</si>
  <si>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</si>
  <si>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</si>
  <si>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</si>
  <si>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</si>
  <si>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</si>
  <si>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</si>
  <si>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</si>
  <si>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</si>
  <si>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</si>
  <si>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</si>
  <si>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</si>
  <si>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</si>
  <si>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</si>
  <si>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</si>
  <si>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</si>
  <si>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</si>
  <si>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</si>
  <si>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</si>
  <si>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</si>
  <si>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</si>
  <si>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</si>
  <si>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</si>
  <si>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</si>
  <si>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</si>
  <si>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</si>
  <si>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</si>
  <si>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</si>
  <si>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</si>
  <si>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</si>
  <si>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</si>
  <si>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</si>
  <si>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</si>
  <si>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東京都日の出町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</si>
  <si>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</si>
  <si>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</si>
  <si>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</si>
  <si>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</si>
  <si>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</si>
  <si>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</si>
  <si>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</si>
  <si>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</si>
  <si>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</si>
  <si>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</si>
  <si>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</si>
  <si>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</si>
  <si>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</si>
  <si>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</si>
  <si>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</si>
  <si>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</si>
  <si>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</si>
  <si>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</si>
  <si>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</si>
  <si>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</si>
  <si>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</si>
  <si>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</si>
  <si>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</si>
  <si>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</si>
  <si>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</si>
  <si>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</si>
  <si>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</si>
  <si>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</si>
  <si>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</si>
  <si>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</si>
  <si>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</si>
  <si>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</si>
  <si>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</si>
  <si>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</si>
  <si>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</si>
  <si>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</si>
  <si>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</si>
  <si>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</si>
  <si>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</si>
  <si>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</si>
  <si>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</si>
  <si>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</si>
  <si>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</si>
  <si>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</si>
  <si>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</si>
  <si>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</si>
  <si>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</si>
  <si>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</si>
  <si>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</si>
  <si>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</si>
  <si>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</si>
  <si>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</si>
  <si>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</si>
  <si>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</si>
  <si>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</si>
  <si>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</si>
  <si>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</si>
  <si>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</si>
  <si>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</si>
  <si>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</si>
  <si>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</si>
  <si>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</si>
  <si>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</si>
  <si>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</si>
  <si>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</si>
  <si>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</si>
  <si>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</si>
  <si>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</si>
  <si>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</si>
  <si>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</si>
  <si>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</si>
  <si>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</si>
  <si>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</si>
  <si>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</si>
  <si>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</si>
  <si>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</si>
  <si>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</si>
  <si>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</si>
  <si>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</si>
  <si>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</si>
  <si>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</si>
  <si>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</si>
  <si>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</si>
  <si>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</si>
  <si>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</si>
  <si>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</si>
  <si>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</si>
  <si>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</si>
  <si>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</si>
  <si>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</si>
  <si>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</si>
  <si>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</si>
  <si>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</si>
  <si>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</si>
  <si>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</si>
  <si>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</si>
  <si>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</si>
  <si>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</si>
  <si>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</si>
  <si>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</si>
  <si>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</si>
  <si>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</si>
  <si>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</si>
  <si>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</si>
  <si>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</si>
  <si>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</si>
  <si>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</si>
  <si>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</si>
  <si>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</si>
  <si>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</si>
  <si>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</si>
  <si>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</si>
  <si>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</si>
  <si>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</si>
  <si>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</si>
  <si>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</si>
  <si>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</si>
  <si>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</si>
  <si>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</si>
  <si>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</si>
  <si>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</si>
  <si>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</si>
  <si>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</si>
  <si>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</si>
  <si>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</si>
  <si>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</si>
  <si>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</si>
  <si>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</si>
  <si>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</si>
  <si>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</si>
  <si>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</si>
  <si>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</si>
  <si>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</si>
  <si>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</si>
  <si>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</si>
  <si>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</si>
  <si>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</si>
  <si>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</si>
  <si>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</si>
  <si>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</si>
  <si>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</si>
  <si>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</si>
  <si>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</si>
  <si>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</si>
  <si>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</si>
  <si>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</si>
  <si>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</si>
  <si>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</si>
  <si>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</si>
  <si>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</si>
  <si>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</si>
  <si>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</si>
  <si>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</si>
  <si>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</si>
  <si>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東京都日の出町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</si>
  <si>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</si>
  <si>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</si>
  <si>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</si>
  <si>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</si>
  <si>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</si>
  <si>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</si>
  <si>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</si>
  <si>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</si>
  <si>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</si>
  <si>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</si>
  <si>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</si>
  <si>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</si>
  <si>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</si>
  <si>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</si>
  <si>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</si>
  <si>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</si>
  <si>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</si>
  <si>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</si>
  <si>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</si>
  <si>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</si>
  <si>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</si>
  <si>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</si>
  <si>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</si>
  <si>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</si>
  <si>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</si>
  <si>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</si>
  <si>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</si>
  <si>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</si>
  <si>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</si>
  <si>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</si>
  <si>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</si>
  <si>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</si>
  <si>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</si>
  <si>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</si>
  <si>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</si>
  <si>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</si>
  <si>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</si>
  <si>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</si>
  <si>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</si>
  <si>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</si>
  <si>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</si>
  <si>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</si>
  <si>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</si>
  <si>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</si>
  <si>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</si>
  <si>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</si>
  <si>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</si>
  <si>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</si>
  <si>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</si>
  <si>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</si>
  <si>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</si>
  <si>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</si>
  <si>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</si>
  <si>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</si>
  <si>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</si>
  <si>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</si>
  <si>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</si>
  <si>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</si>
  <si>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</si>
  <si>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</si>
  <si>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</si>
  <si>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</si>
  <si>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</si>
  <si>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</si>
  <si>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</si>
  <si>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</si>
  <si>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</si>
  <si>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</si>
  <si>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</si>
  <si>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</si>
  <si>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</si>
  <si>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</si>
  <si>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</si>
  <si>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</si>
  <si>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</si>
  <si>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</si>
  <si>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</si>
  <si>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</si>
  <si>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</si>
  <si>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</si>
  <si>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</si>
  <si>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</si>
  <si>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</si>
  <si>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</si>
  <si>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</si>
  <si>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</si>
  <si>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</si>
  <si>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</si>
  <si>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</si>
  <si>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</si>
  <si>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</si>
  <si>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</si>
  <si>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</si>
  <si>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</si>
  <si>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</si>
  <si>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</si>
  <si>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</si>
  <si>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</si>
  <si>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</si>
  <si>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</si>
  <si>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</si>
  <si>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</si>
  <si>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</si>
  <si>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</si>
  <si>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</si>
  <si>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</si>
  <si>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</si>
  <si>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</si>
  <si>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</si>
  <si>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</si>
  <si>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</si>
  <si>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</si>
  <si>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</si>
  <si>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</si>
  <si>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</si>
  <si>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</si>
  <si>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</si>
  <si>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</si>
  <si>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</si>
  <si>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</si>
  <si>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</si>
  <si>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</si>
  <si>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</si>
  <si>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</si>
  <si>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</si>
  <si>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</si>
  <si>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</si>
  <si>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</si>
  <si>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</si>
  <si>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</si>
  <si>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</si>
  <si>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</si>
  <si>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</si>
  <si>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</si>
  <si>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</si>
  <si>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</si>
  <si>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</si>
  <si>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</si>
  <si>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</si>
  <si>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</si>
  <si>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</si>
  <si>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</si>
  <si>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</si>
  <si>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</si>
  <si>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</si>
  <si>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</si>
  <si>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</si>
  <si>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</si>
  <si>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</si>
  <si>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</si>
  <si>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</si>
  <si>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</si>
  <si>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</si>
  <si>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</si>
  <si>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</si>
  <si>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</si>
  <si>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</si>
  <si>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</si>
  <si>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</si>
  <si>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</si>
  <si>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</si>
  <si>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</si>
  <si>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</si>
  <si>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</si>
  <si>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</si>
  <si>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</si>
  <si>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</si>
  <si>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</si>
  <si>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</si>
  <si>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</si>
  <si>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</si>
  <si>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</si>
  <si>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</si>
  <si>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</si>
  <si>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</si>
  <si>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</si>
  <si>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</si>
  <si>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</si>
  <si>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</si>
  <si>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</si>
  <si>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</si>
  <si>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</si>
  <si>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</si>
  <si>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</si>
  <si>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</si>
  <si>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</si>
  <si>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</si>
  <si>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</si>
  <si>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</si>
  <si>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</si>
  <si>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</si>
  <si>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</si>
  <si>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</si>
  <si>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4.32</t>
  </si>
  <si>
    <t>一般会計</t>
  </si>
  <si>
    <t>介護保険特別会計</t>
  </si>
  <si>
    <t>国民健康保険特別会計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</si>
  <si>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</si>
  <si>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</si>
  <si>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</si>
  <si>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</si>
  <si>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</si>
  <si>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</si>
  <si>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</si>
  <si>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</si>
  <si>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</si>
  <si>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</si>
  <si>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秋川流域斎場組合</t>
  </si>
  <si>
    <t>西秋川衛生組合</t>
  </si>
  <si>
    <t>阿伎留病院企業団</t>
  </si>
  <si>
    <t>東京市町村総合事務組合(一般会計)</t>
  </si>
  <si>
    <t>東京市町村総合事務組合(交通災害共済特別会計)</t>
  </si>
  <si>
    <t>東京都市町村職員退職手当組合</t>
  </si>
  <si>
    <t>東京都市町村議会議員公務災害補償等組合</t>
  </si>
  <si>
    <t>東京都後期高齢者医療広域連合（一般会計）</t>
  </si>
  <si>
    <t>東京都後期高齢者医療広域連合（後期高齢者医療特別会計）</t>
    <rPh sb="15" eb="17">
      <t>コウキ</t>
    </rPh>
    <rPh sb="17" eb="20">
      <t>コウレイシャ</t>
    </rPh>
    <rPh sb="20" eb="22">
      <t>イリョウ</t>
    </rPh>
    <rPh sb="22" eb="24">
      <t>トクベツ</t>
    </rPh>
    <rPh sb="24" eb="26">
      <t>カイケイ</t>
    </rPh>
    <phoneticPr fontId="2"/>
  </si>
  <si>
    <t>日の出町土地開発公社</t>
  </si>
  <si>
    <t>日の出町サービス総合センター</t>
  </si>
  <si>
    <t>○</t>
  </si>
  <si>
    <t>-</t>
    <phoneticPr fontId="2"/>
  </si>
  <si>
    <t>社会資本等整備基金</t>
    <rPh sb="0" eb="2">
      <t>シャカイ</t>
    </rPh>
    <rPh sb="2" eb="4">
      <t>シホン</t>
    </rPh>
    <rPh sb="4" eb="5">
      <t>トウ</t>
    </rPh>
    <rPh sb="5" eb="7">
      <t>セイビ</t>
    </rPh>
    <rPh sb="7" eb="9">
      <t>キキン</t>
    </rPh>
    <phoneticPr fontId="5"/>
  </si>
  <si>
    <t>災害復旧・復興基金</t>
    <rPh sb="0" eb="2">
      <t>サイガイ</t>
    </rPh>
    <rPh sb="2" eb="4">
      <t>フッキュウ</t>
    </rPh>
    <rPh sb="5" eb="7">
      <t>フッコウ</t>
    </rPh>
    <rPh sb="7" eb="9">
      <t>キキン</t>
    </rPh>
    <phoneticPr fontId="5"/>
  </si>
  <si>
    <t>三吉野桜木地区整備基金</t>
    <rPh sb="0" eb="3">
      <t>ミヨシノ</t>
    </rPh>
    <rPh sb="3" eb="5">
      <t>サクラギ</t>
    </rPh>
    <rPh sb="5" eb="7">
      <t>チク</t>
    </rPh>
    <rPh sb="7" eb="9">
      <t>セイビ</t>
    </rPh>
    <rPh sb="9" eb="11">
      <t>キキン</t>
    </rPh>
    <phoneticPr fontId="5"/>
  </si>
  <si>
    <t>新型コロナウイルス感染症緊急対策基金</t>
    <rPh sb="0" eb="2">
      <t>シンガタ</t>
    </rPh>
    <rPh sb="9" eb="12">
      <t>カンセンショウ</t>
    </rPh>
    <rPh sb="12" eb="14">
      <t>キンキュウ</t>
    </rPh>
    <rPh sb="14" eb="16">
      <t>タイサク</t>
    </rPh>
    <rPh sb="16" eb="18">
      <t>キキン</t>
    </rPh>
    <phoneticPr fontId="5"/>
  </si>
  <si>
    <t>森林環境整備基金</t>
    <rPh sb="0" eb="2">
      <t>シンリン</t>
    </rPh>
    <rPh sb="2" eb="4">
      <t>カンキョウ</t>
    </rPh>
    <rPh sb="4" eb="6">
      <t>セイビ</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</si>
  <si>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</si>
  <si>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</si>
  <si>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</si>
  <si>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地方債現在高の減、充当可能基金の増により、将来負担比率は減少傾向にある。
また、類似団体と比較しても昨年度に引き続き低い水準にある。
一方、有形固定資産減価償却率については、類似団体平均を下回っているものの、微増傾向にある。
昨年度同様、小中学校やシルバー人材センター等は償却率60％を超えており、要因の一つとなっている。</t>
    <rPh sb="0" eb="3">
      <t>チホウサイ</t>
    </rPh>
    <rPh sb="3" eb="5">
      <t>ゲンザイ</t>
    </rPh>
    <rPh sb="5" eb="6">
      <t>ダカ</t>
    </rPh>
    <rPh sb="7" eb="8">
      <t>ゲン</t>
    </rPh>
    <rPh sb="9" eb="11">
      <t>ジュウトウ</t>
    </rPh>
    <rPh sb="11" eb="13">
      <t>カノウ</t>
    </rPh>
    <rPh sb="13" eb="15">
      <t>キキン</t>
    </rPh>
    <rPh sb="16" eb="17">
      <t>ゾウ</t>
    </rPh>
    <rPh sb="21" eb="23">
      <t>ショウライ</t>
    </rPh>
    <rPh sb="23" eb="25">
      <t>フタン</t>
    </rPh>
    <rPh sb="25" eb="27">
      <t>ヒリツ</t>
    </rPh>
    <rPh sb="28" eb="30">
      <t>ゲンショウ</t>
    </rPh>
    <rPh sb="30" eb="32">
      <t>ケイコウ</t>
    </rPh>
    <rPh sb="40" eb="42">
      <t>ルイジ</t>
    </rPh>
    <rPh sb="42" eb="44">
      <t>ダンタイ</t>
    </rPh>
    <rPh sb="45" eb="47">
      <t>ヒカク</t>
    </rPh>
    <rPh sb="50" eb="53">
      <t>サクネンド</t>
    </rPh>
    <rPh sb="54" eb="55">
      <t>ヒ</t>
    </rPh>
    <rPh sb="56" eb="57">
      <t>ツヅ</t>
    </rPh>
    <rPh sb="58" eb="59">
      <t>ヒク</t>
    </rPh>
    <rPh sb="60" eb="62">
      <t>スイジュン</t>
    </rPh>
    <rPh sb="67" eb="69">
      <t>イッポウ</t>
    </rPh>
    <rPh sb="70" eb="72">
      <t>ユウケイ</t>
    </rPh>
    <rPh sb="72" eb="74">
      <t>コテイ</t>
    </rPh>
    <rPh sb="74" eb="76">
      <t>シサン</t>
    </rPh>
    <rPh sb="76" eb="78">
      <t>ゲンカ</t>
    </rPh>
    <rPh sb="78" eb="80">
      <t>ショウキャク</t>
    </rPh>
    <rPh sb="80" eb="81">
      <t>リツ</t>
    </rPh>
    <rPh sb="87" eb="89">
      <t>ルイジ</t>
    </rPh>
    <rPh sb="89" eb="91">
      <t>ダンタイ</t>
    </rPh>
    <rPh sb="91" eb="93">
      <t>ヘイキン</t>
    </rPh>
    <rPh sb="94" eb="96">
      <t>シタマワ</t>
    </rPh>
    <rPh sb="104" eb="106">
      <t>ビゾウ</t>
    </rPh>
    <rPh sb="106" eb="108">
      <t>ケイコウ</t>
    </rPh>
    <rPh sb="113" eb="116">
      <t>サクネンド</t>
    </rPh>
    <rPh sb="116" eb="118">
      <t>ドウヨウ</t>
    </rPh>
    <rPh sb="119" eb="123">
      <t>ショウチュウガッコウ</t>
    </rPh>
    <rPh sb="128" eb="130">
      <t>ジンザイ</t>
    </rPh>
    <rPh sb="134" eb="135">
      <t>トウ</t>
    </rPh>
    <rPh sb="136" eb="139">
      <t>ショウキャクリツ</t>
    </rPh>
    <rPh sb="143" eb="144">
      <t>コ</t>
    </rPh>
    <rPh sb="149" eb="151">
      <t>ヨウイン</t>
    </rPh>
    <rPh sb="152" eb="153">
      <t>ヒト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</si>
  <si>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</si>
  <si>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</si>
  <si>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</si>
  <si>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</si>
  <si>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</si>
  <si>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</si>
  <si>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当該年度は、一般会計の地方債償還額等は増加したものの、標準財政規模が増加したため、公債費比率が微減する結果となった。
R3年度以降は、特別会計について地方債償還額・地方債残高ともに減少傾向にはあるが、今後開始するストックマネジメントの実施に伴う借入もあり得ることから、再び上昇することも考えられる。</t>
    <rPh sb="0" eb="2">
      <t>トウガイ</t>
    </rPh>
    <rPh sb="2" eb="4">
      <t>ネンド</t>
    </rPh>
    <rPh sb="6" eb="8">
      <t>イッパン</t>
    </rPh>
    <rPh sb="8" eb="10">
      <t>カイケイ</t>
    </rPh>
    <rPh sb="11" eb="14">
      <t>チホウサイ</t>
    </rPh>
    <rPh sb="14" eb="16">
      <t>ショウカン</t>
    </rPh>
    <rPh sb="16" eb="17">
      <t>ガク</t>
    </rPh>
    <rPh sb="17" eb="18">
      <t>トウ</t>
    </rPh>
    <rPh sb="19" eb="21">
      <t>ゾウカ</t>
    </rPh>
    <rPh sb="27" eb="29">
      <t>ヒョウジュン</t>
    </rPh>
    <rPh sb="29" eb="31">
      <t>ザイセイ</t>
    </rPh>
    <rPh sb="31" eb="33">
      <t>キボ</t>
    </rPh>
    <rPh sb="34" eb="36">
      <t>ゾウカ</t>
    </rPh>
    <rPh sb="41" eb="44">
      <t>コウサイヒ</t>
    </rPh>
    <rPh sb="44" eb="46">
      <t>ヒリツ</t>
    </rPh>
    <rPh sb="47" eb="49">
      <t>ビゲン</t>
    </rPh>
    <rPh sb="51" eb="53">
      <t>ケッカ</t>
    </rPh>
    <rPh sb="61" eb="63">
      <t>ネンド</t>
    </rPh>
    <rPh sb="63" eb="65">
      <t>イコウ</t>
    </rPh>
    <rPh sb="67" eb="69">
      <t>トクベツ</t>
    </rPh>
    <rPh sb="69" eb="71">
      <t>カイケイ</t>
    </rPh>
    <rPh sb="75" eb="78">
      <t>チホウサイ</t>
    </rPh>
    <rPh sb="78" eb="80">
      <t>ショウカン</t>
    </rPh>
    <rPh sb="80" eb="81">
      <t>ガク</t>
    </rPh>
    <rPh sb="82" eb="85">
      <t>チホウサイ</t>
    </rPh>
    <rPh sb="85" eb="87">
      <t>ザンダカ</t>
    </rPh>
    <rPh sb="90" eb="92">
      <t>ゲンショウ</t>
    </rPh>
    <rPh sb="92" eb="94">
      <t>ケイコウ</t>
    </rPh>
    <rPh sb="100" eb="102">
      <t>コンゴ</t>
    </rPh>
    <rPh sb="102" eb="104">
      <t>カイシ</t>
    </rPh>
    <rPh sb="117" eb="119">
      <t>ジッシ</t>
    </rPh>
    <rPh sb="120" eb="121">
      <t>トモナ</t>
    </rPh>
    <rPh sb="122" eb="124">
      <t>カリイレ</t>
    </rPh>
    <rPh sb="127" eb="128">
      <t>ウ</t>
    </rPh>
    <rPh sb="134" eb="135">
      <t>フタタ</t>
    </rPh>
    <rPh sb="136" eb="138">
      <t>ジョウショウ</t>
    </rPh>
    <rPh sb="143" eb="144">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</si>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</sst>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B486179-0D83-4427-9B51-54E7448F2FB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406C-4D4A-B48A-E8749452FB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40497</c:v>
                </c:pt>
                <c:pt idx="1">
                  <c:v>40284</c:v>
                </c:pt>
                <c:pt idx="2">
                  <c:v>32252</c:v>
                </c:pt>
                <c:pt idx="3">
                  <c:v>35357</c:v>
                </c:pt>
                <c:pt idx="4">
                  <c:v>34008</c:v>
                </c:pt>
              </c:numCache>
            </c:numRef>
          </c:val>
          <c:smooth val="0"/>
          <c:extLst>
            <c:ext xmlns:c16="http://schemas.microsoft.com/office/drawing/2014/chart" uri="{C3380CC4-5D6E-409C-BE32-E72D297353CC}">
              <c16:uniqueId val="{00000001-406C-4D4A-B48A-E8749452FB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5.79</c:v>
                </c:pt>
                <c:pt idx="1">
                  <c:v>9.42</c:v>
                </c:pt>
                <c:pt idx="2">
                  <c:v>5.5</c:v>
                </c:pt>
                <c:pt idx="3">
                  <c:v>7.14</c:v>
                </c:pt>
                <c:pt idx="4">
                  <c:v>10.7</c:v>
                </c:pt>
              </c:numCache>
            </c:numRef>
          </c:val>
          <c:extLst>
            <c:ext xmlns:c16="http://schemas.microsoft.com/office/drawing/2014/chart" uri="{C3380CC4-5D6E-409C-BE32-E72D297353CC}">
              <c16:uniqueId val="{00000000-73AA-4861-8607-F805F44025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28.21</c:v>
                </c:pt>
                <c:pt idx="1">
                  <c:v>31.27</c:v>
                </c:pt>
                <c:pt idx="2">
                  <c:v>34.979999999999997</c:v>
                </c:pt>
                <c:pt idx="3">
                  <c:v>42.64</c:v>
                </c:pt>
                <c:pt idx="4">
                  <c:v>46.09</c:v>
                </c:pt>
              </c:numCache>
            </c:numRef>
          </c:val>
          <c:extLst>
            <c:ext xmlns:c16="http://schemas.microsoft.com/office/drawing/2014/chart" uri="{C3380CC4-5D6E-409C-BE32-E72D297353CC}">
              <c16:uniqueId val="{00000001-73AA-4861-8607-F805F44025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-4.32</c:v>
                </c:pt>
                <c:pt idx="1">
                  <c:v>6.18</c:v>
                </c:pt>
                <c:pt idx="2">
                  <c:v>0.57999999999999996</c:v>
                </c:pt>
                <c:pt idx="3">
                  <c:v>8.99</c:v>
                </c:pt>
                <c:pt idx="4">
                  <c:v>9.56</c:v>
                </c:pt>
              </c:numCache>
            </c:numRef>
          </c:val>
          <c:smooth val="0"/>
          <c:extLst>
            <c:ext xmlns:c16="http://schemas.microsoft.com/office/drawing/2014/chart" uri="{C3380CC4-5D6E-409C-BE32-E72D297353CC}">
              <c16:uniqueId val="{00000002-73AA-4861-8607-F805F44025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F24-406F-B30C-075BFEF51F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24-406F-B30C-075BFEF51F4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F24-406F-B30C-075BFEF51F4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F24-406F-B30C-075BFEF51F4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F24-406F-B30C-075BFEF51F4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0.11</c:v>
                </c:pt>
                <c:pt idx="4">
                  <c:v>#N/A</c:v>
                </c:pt>
                <c:pt idx="5">
                  <c:v>0.16</c:v>
                </c:pt>
                <c:pt idx="6">
                  <c:v>#N/A</c:v>
                </c:pt>
                <c:pt idx="7">
                  <c:v>0.14000000000000001</c:v>
                </c:pt>
                <c:pt idx="8">
                  <c:v>#N/A</c:v>
                </c:pt>
                <c:pt idx="9">
                  <c:v>0.13</c:v>
                </c:pt>
              </c:numCache>
            </c:numRef>
          </c:val>
          <c:extLst>
            <c:ext xmlns:c16="http://schemas.microsoft.com/office/drawing/2014/chart" uri="{C3380CC4-5D6E-409C-BE32-E72D297353CC}">
              <c16:uniqueId val="{00000005-8F24-406F-B30C-075BFEF51F4D}"/>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0.46</c:v>
                </c:pt>
                <c:pt idx="2">
                  <c:v>#N/A</c:v>
                </c:pt>
                <c:pt idx="3">
                  <c:v>0.35</c:v>
                </c:pt>
                <c:pt idx="4">
                  <c:v>#N/A</c:v>
                </c:pt>
                <c:pt idx="5">
                  <c:v>0.54</c:v>
                </c:pt>
                <c:pt idx="6">
                  <c:v>#N/A</c:v>
                </c:pt>
                <c:pt idx="7">
                  <c:v>0.86</c:v>
                </c:pt>
                <c:pt idx="8">
                  <c:v>#N/A</c:v>
                </c:pt>
                <c:pt idx="9">
                  <c:v>0.64</c:v>
                </c:pt>
              </c:numCache>
            </c:numRef>
          </c:val>
          <c:extLst>
            <c:ext xmlns:c16="http://schemas.microsoft.com/office/drawing/2014/chart" uri="{C3380CC4-5D6E-409C-BE32-E72D297353CC}">
              <c16:uniqueId val="{00000006-8F24-406F-B30C-075BFEF51F4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1.51</c:v>
                </c:pt>
                <c:pt idx="2">
                  <c:v>#N/A</c:v>
                </c:pt>
                <c:pt idx="3">
                  <c:v>1.43</c:v>
                </c:pt>
                <c:pt idx="4">
                  <c:v>#N/A</c:v>
                </c:pt>
                <c:pt idx="5">
                  <c:v>0.75</c:v>
                </c:pt>
                <c:pt idx="6">
                  <c:v>#N/A</c:v>
                </c:pt>
                <c:pt idx="7">
                  <c:v>1.1200000000000001</c:v>
                </c:pt>
                <c:pt idx="8">
                  <c:v>#N/A</c:v>
                </c:pt>
                <c:pt idx="9">
                  <c:v>0.91</c:v>
                </c:pt>
              </c:numCache>
            </c:numRef>
          </c:val>
          <c:extLst>
            <c:ext xmlns:c16="http://schemas.microsoft.com/office/drawing/2014/chart" uri="{C3380CC4-5D6E-409C-BE32-E72D297353CC}">
              <c16:uniqueId val="{00000007-8F24-406F-B30C-075BFEF51F4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1.23</c:v>
                </c:pt>
                <c:pt idx="2">
                  <c:v>#N/A</c:v>
                </c:pt>
                <c:pt idx="3">
                  <c:v>1.66</c:v>
                </c:pt>
                <c:pt idx="4">
                  <c:v>#N/A</c:v>
                </c:pt>
                <c:pt idx="5">
                  <c:v>2.5499999999999998</c:v>
                </c:pt>
                <c:pt idx="6">
                  <c:v>#N/A</c:v>
                </c:pt>
                <c:pt idx="7">
                  <c:v>1.3</c:v>
                </c:pt>
                <c:pt idx="8">
                  <c:v>#N/A</c:v>
                </c:pt>
                <c:pt idx="9">
                  <c:v>2.16</c:v>
                </c:pt>
              </c:numCache>
            </c:numRef>
          </c:val>
          <c:extLst>
            <c:ext xmlns:c16="http://schemas.microsoft.com/office/drawing/2014/chart" uri="{C3380CC4-5D6E-409C-BE32-E72D297353CC}">
              <c16:uniqueId val="{00000008-8F24-406F-B30C-075BFEF51F4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5.79</c:v>
                </c:pt>
                <c:pt idx="2">
                  <c:v>#N/A</c:v>
                </c:pt>
                <c:pt idx="3">
                  <c:v>9.41</c:v>
                </c:pt>
                <c:pt idx="4">
                  <c:v>#N/A</c:v>
                </c:pt>
                <c:pt idx="5">
                  <c:v>5.5</c:v>
                </c:pt>
                <c:pt idx="6">
                  <c:v>#N/A</c:v>
                </c:pt>
                <c:pt idx="7">
                  <c:v>7.13</c:v>
                </c:pt>
                <c:pt idx="8">
                  <c:v>#N/A</c:v>
                </c:pt>
                <c:pt idx="9">
                  <c:v>10.7</c:v>
                </c:pt>
              </c:numCache>
            </c:numRef>
          </c:val>
          <c:extLst>
            <c:ext xmlns:c16="http://schemas.microsoft.com/office/drawing/2014/chart" uri="{C3380CC4-5D6E-409C-BE32-E72D297353CC}">
              <c16:uniqueId val="{00000009-8F24-406F-B30C-075BFEF51F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796</c:v>
                </c:pt>
                <c:pt idx="5">
                  <c:v>851</c:v>
                </c:pt>
                <c:pt idx="8">
                  <c:v>855</c:v>
                </c:pt>
                <c:pt idx="11">
                  <c:v>848</c:v>
                </c:pt>
                <c:pt idx="14">
                  <c:v>844</c:v>
                </c:pt>
              </c:numCache>
            </c:numRef>
          </c:val>
          <c:extLst>
            <c:ext xmlns:c16="http://schemas.microsoft.com/office/drawing/2014/chart" uri="{C3380CC4-5D6E-409C-BE32-E72D297353CC}">
              <c16:uniqueId val="{00000000-4A40-4B6F-8620-17BC479B00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40-4B6F-8620-17BC479B00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A40-4B6F-8620-17BC479B00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122</c:v>
                </c:pt>
                <c:pt idx="3">
                  <c:v>137</c:v>
                </c:pt>
                <c:pt idx="6">
                  <c:v>138</c:v>
                </c:pt>
                <c:pt idx="9">
                  <c:v>123</c:v>
                </c:pt>
                <c:pt idx="12">
                  <c:v>134</c:v>
                </c:pt>
              </c:numCache>
            </c:numRef>
          </c:val>
          <c:extLst>
            <c:ext xmlns:c16="http://schemas.microsoft.com/office/drawing/2014/chart" uri="{C3380CC4-5D6E-409C-BE32-E72D297353CC}">
              <c16:uniqueId val="{00000003-4A40-4B6F-8620-17BC479B00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343</c:v>
                </c:pt>
                <c:pt idx="3">
                  <c:v>364</c:v>
                </c:pt>
                <c:pt idx="6">
                  <c:v>364</c:v>
                </c:pt>
                <c:pt idx="9">
                  <c:v>322</c:v>
                </c:pt>
                <c:pt idx="12">
                  <c:v>318</c:v>
                </c:pt>
              </c:numCache>
            </c:numRef>
          </c:val>
          <c:extLst>
            <c:ext xmlns:c16="http://schemas.microsoft.com/office/drawing/2014/chart" uri="{C3380CC4-5D6E-409C-BE32-E72D297353CC}">
              <c16:uniqueId val="{00000004-4A40-4B6F-8620-17BC479B00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40-4B6F-8620-17BC479B00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40-4B6F-8620-17BC479B00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563</c:v>
                </c:pt>
                <c:pt idx="3">
                  <c:v>510</c:v>
                </c:pt>
                <c:pt idx="6">
                  <c:v>531</c:v>
                </c:pt>
                <c:pt idx="9">
                  <c:v>549</c:v>
                </c:pt>
                <c:pt idx="12">
                  <c:v>561</c:v>
                </c:pt>
              </c:numCache>
            </c:numRef>
          </c:val>
          <c:extLst>
            <c:ext xmlns:c16="http://schemas.microsoft.com/office/drawing/2014/chart" uri="{C3380CC4-5D6E-409C-BE32-E72D297353CC}">
              <c16:uniqueId val="{00000007-4A40-4B6F-8620-17BC479B00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232</c:v>
                </c:pt>
                <c:pt idx="2">
                  <c:v>#N/A</c:v>
                </c:pt>
                <c:pt idx="3">
                  <c:v>#N/A</c:v>
                </c:pt>
                <c:pt idx="4">
                  <c:v>160</c:v>
                </c:pt>
                <c:pt idx="5">
                  <c:v>#N/A</c:v>
                </c:pt>
                <c:pt idx="6">
                  <c:v>#N/A</c:v>
                </c:pt>
                <c:pt idx="7">
                  <c:v>178</c:v>
                </c:pt>
                <c:pt idx="8">
                  <c:v>#N/A</c:v>
                </c:pt>
                <c:pt idx="9">
                  <c:v>#N/A</c:v>
                </c:pt>
                <c:pt idx="10">
                  <c:v>146</c:v>
                </c:pt>
                <c:pt idx="11">
                  <c:v>#N/A</c:v>
                </c:pt>
                <c:pt idx="12">
                  <c:v>#N/A</c:v>
                </c:pt>
                <c:pt idx="13">
                  <c:v>169</c:v>
                </c:pt>
                <c:pt idx="14">
                  <c:v>#N/A</c:v>
                </c:pt>
              </c:numCache>
            </c:numRef>
          </c:val>
          <c:smooth val="0"/>
          <c:extLst>
            <c:ext xmlns:c16="http://schemas.microsoft.com/office/drawing/2014/chart" uri="{C3380CC4-5D6E-409C-BE32-E72D297353CC}">
              <c16:uniqueId val="{00000008-4A40-4B6F-8620-17BC479B00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7682</c:v>
                </c:pt>
                <c:pt idx="5">
                  <c:v>7623</c:v>
                </c:pt>
                <c:pt idx="8">
                  <c:v>7541</c:v>
                </c:pt>
                <c:pt idx="11">
                  <c:v>7291</c:v>
                </c:pt>
                <c:pt idx="14">
                  <c:v>7063</c:v>
                </c:pt>
              </c:numCache>
            </c:numRef>
          </c:val>
          <c:extLst>
            <c:ext xmlns:c16="http://schemas.microsoft.com/office/drawing/2014/chart" uri="{C3380CC4-5D6E-409C-BE32-E72D297353CC}">
              <c16:uniqueId val="{00000000-9CE4-448C-AABB-C0689156BE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1842</c:v>
                </c:pt>
                <c:pt idx="5">
                  <c:v>1817</c:v>
                </c:pt>
                <c:pt idx="8">
                  <c:v>1774</c:v>
                </c:pt>
                <c:pt idx="11">
                  <c:v>1704</c:v>
                </c:pt>
                <c:pt idx="14">
                  <c:v>1619</c:v>
                </c:pt>
              </c:numCache>
            </c:numRef>
          </c:val>
          <c:extLst>
            <c:ext xmlns:c16="http://schemas.microsoft.com/office/drawing/2014/chart" uri="{C3380CC4-5D6E-409C-BE32-E72D297353CC}">
              <c16:uniqueId val="{00000001-9CE4-448C-AABB-C0689156BE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1853</c:v>
                </c:pt>
                <c:pt idx="5">
                  <c:v>1981</c:v>
                </c:pt>
                <c:pt idx="8">
                  <c:v>2276</c:v>
                </c:pt>
                <c:pt idx="11">
                  <c:v>2682</c:v>
                </c:pt>
                <c:pt idx="14">
                  <c:v>3054</c:v>
                </c:pt>
              </c:numCache>
            </c:numRef>
          </c:val>
          <c:extLst>
            <c:ext xmlns:c16="http://schemas.microsoft.com/office/drawing/2014/chart" uri="{C3380CC4-5D6E-409C-BE32-E72D297353CC}">
              <c16:uniqueId val="{00000002-9CE4-448C-AABB-C0689156BE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E4-448C-AABB-C0689156BE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E4-448C-AABB-C0689156BE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E4-448C-AABB-C0689156BE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688</c:v>
                </c:pt>
                <c:pt idx="3">
                  <c:v>751</c:v>
                </c:pt>
                <c:pt idx="6">
                  <c:v>740</c:v>
                </c:pt>
                <c:pt idx="9">
                  <c:v>803</c:v>
                </c:pt>
                <c:pt idx="12">
                  <c:v>825</c:v>
                </c:pt>
              </c:numCache>
            </c:numRef>
          </c:val>
          <c:extLst>
            <c:ext xmlns:c16="http://schemas.microsoft.com/office/drawing/2014/chart" uri="{C3380CC4-5D6E-409C-BE32-E72D297353CC}">
              <c16:uniqueId val="{00000006-9CE4-448C-AABB-C0689156BE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1883</c:v>
                </c:pt>
                <c:pt idx="3">
                  <c:v>1881</c:v>
                </c:pt>
                <c:pt idx="6">
                  <c:v>1788</c:v>
                </c:pt>
                <c:pt idx="9">
                  <c:v>1747</c:v>
                </c:pt>
                <c:pt idx="12">
                  <c:v>1663</c:v>
                </c:pt>
              </c:numCache>
            </c:numRef>
          </c:val>
          <c:extLst>
            <c:ext xmlns:c16="http://schemas.microsoft.com/office/drawing/2014/chart" uri="{C3380CC4-5D6E-409C-BE32-E72D297353CC}">
              <c16:uniqueId val="{00000007-9CE4-448C-AABB-C0689156BE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3068</c:v>
                </c:pt>
                <c:pt idx="3">
                  <c:v>2978</c:v>
                </c:pt>
                <c:pt idx="6">
                  <c:v>2825</c:v>
                </c:pt>
                <c:pt idx="9">
                  <c:v>2648</c:v>
                </c:pt>
                <c:pt idx="12">
                  <c:v>2420</c:v>
                </c:pt>
              </c:numCache>
            </c:numRef>
          </c:val>
          <c:extLst>
            <c:ext xmlns:c16="http://schemas.microsoft.com/office/drawing/2014/chart" uri="{C3380CC4-5D6E-409C-BE32-E72D297353CC}">
              <c16:uniqueId val="{00000008-9CE4-448C-AABB-C0689156BE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CE4-448C-AABB-C0689156BE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5933</c:v>
                </c:pt>
                <c:pt idx="3">
                  <c:v>5927</c:v>
                </c:pt>
                <c:pt idx="6">
                  <c:v>5879</c:v>
                </c:pt>
                <c:pt idx="9">
                  <c:v>5793</c:v>
                </c:pt>
                <c:pt idx="12">
                  <c:v>5641</c:v>
                </c:pt>
              </c:numCache>
            </c:numRef>
          </c:val>
          <c:extLst>
            <c:ext xmlns:c16="http://schemas.microsoft.com/office/drawing/2014/chart" uri="{C3380CC4-5D6E-409C-BE32-E72D297353CC}">
              <c16:uniqueId val="{0000000A-9CE4-448C-AABB-C0689156BE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195</c:v>
                </c:pt>
                <c:pt idx="2">
                  <c:v>#N/A</c:v>
                </c:pt>
                <c:pt idx="3">
                  <c:v>#N/A</c:v>
                </c:pt>
                <c:pt idx="4">
                  <c:v>116</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CE4-448C-AABB-C0689156BE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1484</c:v>
                </c:pt>
                <c:pt idx="1">
                  <c:v>1795</c:v>
                </c:pt>
                <c:pt idx="2">
                  <c:v>2045</c:v>
                </c:pt>
              </c:numCache>
            </c:numRef>
          </c:val>
          <c:extLst>
            <c:ext xmlns:c16="http://schemas.microsoft.com/office/drawing/2014/chart" uri="{C3380CC4-5D6E-409C-BE32-E72D297353CC}">
              <c16:uniqueId val="{00000000-30D8-4249-89EB-1C174C19B4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163</c:v>
                </c:pt>
                <c:pt idx="1">
                  <c:v>163</c:v>
                </c:pt>
                <c:pt idx="2">
                  <c:v>163</c:v>
                </c:pt>
              </c:numCache>
            </c:numRef>
          </c:val>
          <c:extLst>
            <c:ext xmlns:c16="http://schemas.microsoft.com/office/drawing/2014/chart" uri="{C3380CC4-5D6E-409C-BE32-E72D297353CC}">
              <c16:uniqueId val="{00000001-30D8-4249-89EB-1C174C19B4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424</c:v>
                </c:pt>
                <c:pt idx="1">
                  <c:v>555</c:v>
                </c:pt>
                <c:pt idx="2">
                  <c:v>691</c:v>
                </c:pt>
              </c:numCache>
            </c:numRef>
          </c:val>
          <c:extLst>
            <c:ext xmlns:c16="http://schemas.microsoft.com/office/drawing/2014/chart" uri="{C3380CC4-5D6E-409C-BE32-E72D297353CC}">
              <c16:uniqueId val="{00000002-30D8-4249-89EB-1C174C19B4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{D66A6BAB-E810-4983-A03C-84EF73695B10}</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A94-48CB-A755-1C984425E8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{ED0CCB07-47E1-4EB6-84AB-04C1DBE31000}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94-48CB-A755-1C984425E8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{1ED2BF01-BE0B-483C-9118-AD6D647B1A53}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94-48CB-A755-1C984425E8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{EBEBD0C5-4083-47C4-8101-725D6CE781BE}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94-48CB-A755-1C984425E8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{C77F613E-7383-4C72-B50E-84D80ADDAEF5}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94-48CB-A755-1C984425E86A}"/>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{E104A013-DCF2-495B-AB95-0CF322130D1E}</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A94-48CB-A755-1C984425E86A}"/>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{7E2F8F5A-3AA8-4B24-A6DE-F908F858B6C0}</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A94-48CB-A755-1C984425E86A}"/>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{90BB46DC-DC0C-4ED4-96C2-BBD2BE762C9E}</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A94-48CB-A755-1C984425E86A}"/>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{2987077E-037D-46BF-8C0E-BDDD56F9D9EC}</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A94-48CB-A755-1C984425E8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0">
                  <c:v>55.6</c:v>
                </c:pt>
                <c:pt idx="8">
                  <c:v>56.7</c:v>
                </c:pt>
                <c:pt idx="16">
                  <c:v>57.7</c:v>
                </c:pt>
                <c:pt idx="24">
                  <c:v>57.7</c:v>
                </c:pt>
                <c:pt idx="32">
                  <c:v>59</c:v>
                </c:pt>
              </c:numCache>
            </c:numRef>
          </c:xVal>
          <c:yVal>
            <c:numRef>
              <c:f>[1]公会計指標分析・財政指標組合せ分析表!$BP$51:$DC$51</c:f>
              <c:numCache>
                <c:formatCode>#,##0.0;"▲ "#,##0.0</c:formatCode>
                <c:ptCount val="40"/>
                <c:pt idx="0">
                  <c:v>5.4</c:v>
                </c:pt>
                <c:pt idx="8">
                  <c:v>3.3</c:v>
                </c:pt>
              </c:numCache>
            </c:numRef>
          </c:yVal>
          <c:smooth val="0"/>
          <c:extLst>
            <c:ext xmlns:c16="http://schemas.microsoft.com/office/drawing/2014/chart" uri="{C3380CC4-5D6E-409C-BE32-E72D297353CC}">
              <c16:uniqueId val="{00000009-AA94-48CB-A755-1C984425E86A}"/>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{C7C42698-447C-4439-8B98-A30D21604706}</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A94-48CB-A755-1C984425E8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{B08345D0-6E99-4B9B-B7F5-54117242DC30}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94-48CB-A755-1C984425E8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{A3A39DA7-525B-4AAB-939C-1157B6248562}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94-48CB-A755-1C984425E8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{B04ADFBE-46D8-42E3-83AE-A14E0DE1E17E}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94-48CB-A755-1C984425E8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{67CE7751-9E50-4706-A46A-8E8E50FF64E3}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94-48CB-A755-1C984425E86A}"/>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{13E878BC-DE06-4A56-A804-BEDF048D4396}</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A94-48CB-A755-1C984425E86A}"/>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{6FA3D07A-8386-4466-8B7F-DC565FE69FB9}</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A94-48CB-A755-1C984425E86A}"/>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{E9B6B48E-B89B-499D-BE88-469F4566A996}</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A94-48CB-A755-1C984425E86A}"/>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{691DBD84-887F-4BB4-AE54-2D4C258AAEAF}</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A94-48CB-A755-1C984425E8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0">
                  <c:v>57</c:v>
                </c:pt>
                <c:pt idx="8">
                  <c:v>59.7</c:v>
                </c:pt>
                <c:pt idx="16">
                  <c:v>60</c:v>
                </c:pt>
                <c:pt idx="24">
                  <c:v>60.3</c:v>
                </c:pt>
                <c:pt idx="32">
                  <c:v>61</c:v>
                </c:pt>
              </c:numCache>
            </c:numRef>
          </c:xVal>
          <c:yVal>
            <c:numRef>
              <c:f>[1]公会計指標分析・財政指標組合せ分析表!$BP$55:$DC$55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AA94-48CB-A755-1C984425E86A}"/>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{3E7D5C3E-36AE-4FF3-B40D-C7EDCB569666}</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EC9-48AB-BE6A-9864660259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{B0CD03F7-429C-4BD2-A1C4-D4596F149528}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C9-48AB-BE6A-9864660259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{9F6F38CA-05A7-49F6-A922-F1135DADA518}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C9-48AB-BE6A-9864660259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{4721351B-370A-46DB-887B-13CA9DC55589}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C9-48AB-BE6A-9864660259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{31642AE0-E0B4-4503-8080-B272C180D021}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C9-48AB-BE6A-9864660259B5}"/>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{09A6AB32-24C2-4827-AB3F-23D95C75A8CC}</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EC9-48AB-BE6A-9864660259B5}"/>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{1A8A4F37-5C27-4B46-96B0-4DB97F9EC788}</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EC9-48AB-BE6A-9864660259B5}"/>
                </c:ext>
              </c:extLst>
            </c:dLbl>
            <c:dLbl>
              <c:idx val="24"/>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{DB8C853D-4DF9-4290-9358-5EA252425BCC}</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EC9-48AB-BE6A-9864660259B5}"/>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{51702A76-B28D-4257-AB6A-23ED2835F7BE}</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EC9-48AB-BE6A-9864660259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6.5</c:v>
                </c:pt>
                <c:pt idx="8">
                  <c:v>6</c:v>
                </c:pt>
                <c:pt idx="16">
                  <c:v>5.3</c:v>
                </c:pt>
                <c:pt idx="24">
                  <c:v>4.5</c:v>
                </c:pt>
                <c:pt idx="32">
                  <c:v>4.4000000000000004</c:v>
                </c:pt>
              </c:numCache>
            </c:numRef>
          </c:xVal>
          <c:yVal>
            <c:numRef>
              <c:f>[1]公会計指標分析・財政指標組合せ分析表!$BP$73:$DC$73</c:f>
              <c:numCache>
                <c:formatCode>#,##0.0;"▲ "#,##0.0</c:formatCode>
                <c:ptCount val="40"/>
                <c:pt idx="0">
                  <c:v>5.4</c:v>
                </c:pt>
                <c:pt idx="8">
                  <c:v>3.3</c:v>
                </c:pt>
              </c:numCache>
            </c:numRef>
          </c:yVal>
          <c:smooth val="0"/>
          <c:extLst>
            <c:ext xmlns:c16="http://schemas.microsoft.com/office/drawing/2014/chart" uri="{C3380CC4-5D6E-409C-BE32-E72D297353CC}">
              <c16:uniqueId val="{00000009-BEC9-48AB-BE6A-9864660259B5}"/>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{51673FA5-FE66-4BCA-B94E-C2848C16DC08}</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EC9-48AB-BE6A-9864660259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{941DB7B9-1D51-42AD-BD46-69BAB7864FCD}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C9-48AB-BE6A-9864660259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{D1EA8B54-C482-4A0D-90A0-502723B793B2}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C9-48AB-BE6A-9864660259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{E84FA300-163A-485F-B96B-AEC24544A4B1}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C9-48AB-BE6A-9864660259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{11C8F0FD-9FDC-4380-8323-8718F07DEEAF}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C9-48AB-BE6A-9864660259B5}"/>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{A7291440-242E-42F2-BF6D-E1297407B14F}</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EC9-48AB-BE6A-9864660259B5}"/>
                </c:ext>
              </c:extLst>
            </c:dLbl>
            <c:dLbl>
              <c:idx val="16"/>
              <c:tx>
                <c:strRef>
                  <c:f>[1]公会計指標分析・財政指標組合せ分析表!$CF$72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{A42F9DAE-4E84-4EB7-8734-CB53909BF161}</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EC9-48AB-BE6A-9864660259B5}"/>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{ED3F0432-812B-4270-B8F1-1EA4F8DC9314}</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EC9-48AB-BE6A-9864660259B5}"/>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{B0C2877F-B9C1-4E9E-AA1D-3420DCEBFD2E}</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EC9-48AB-BE6A-9864660259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8.1999999999999993</c:v>
                </c:pt>
                <c:pt idx="8">
                  <c:v>8</c:v>
                </c:pt>
                <c:pt idx="16">
                  <c:v>7.9</c:v>
                </c:pt>
                <c:pt idx="24">
                  <c:v>7.7</c:v>
                </c:pt>
                <c:pt idx="32">
                  <c:v>7.3</c:v>
                </c:pt>
              </c:numCache>
            </c:numRef>
          </c:xVal>
          <c:yVal>
            <c:numRef>
              <c:f>[1]公会計指標分析・財政指標組合せ分析表!$BP$77:$DC$77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BEC9-48AB-BE6A-9864660259B5}"/>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元利償還金の推移を見ると、過去に借り入れた起債の償還が進んだことにより、普通会計及び下水道会計とも、</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年度に償還のピークを過ぎ、その後は減少傾向にあったが、臨時財政対策債の償還額増加を主な理由として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年度以降、再び増加傾向に転じている。引き続き世代間の負担の公平と今後の財政負担に留意し、財政運営をしていく。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は、事業債の残高が、普通会計及び下水道会計ともに、ピークを越えており、臨時財政対策債以外の通常事業債については、投資的事業の計画、財源調整に十分配慮し、最小限の地方債活用に留めている。</a:t>
          </a:r>
          <a:endParaRPr lang="ja-JP" altLang="ja-JP" sz="1400">
            <a:effectLst/>
          </a:endParaRPr>
        </a:p>
        <a:p>
          <a:r>
            <a:rPr kumimoji="1" lang="ja-JP" altLang="ja-JP" sz="1100">
              <a:solidFill>
                <a:schemeClr val="dk1"/>
              </a:solidFill>
              <a:effectLst/>
              <a:latin typeface="+mn-lt"/>
              <a:ea typeface="+mn-ea"/>
              <a:cs typeface="+mn-cs"/>
            </a:rPr>
            <a:t>　債務負担行為は、土地開発公社土地代金であるが、償還計画に則り計画的に償還が進み、</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年度で解消した。</a:t>
          </a:r>
          <a:endParaRPr lang="ja-JP" altLang="ja-JP" sz="1400">
            <a:effectLst/>
          </a:endParaRPr>
        </a:p>
        <a:p>
          <a:r>
            <a:rPr kumimoji="1" lang="ja-JP" altLang="ja-JP" sz="1100">
              <a:solidFill>
                <a:schemeClr val="dk1"/>
              </a:solidFill>
              <a:effectLst/>
              <a:latin typeface="+mn-lt"/>
              <a:ea typeface="+mn-ea"/>
              <a:cs typeface="+mn-cs"/>
            </a:rPr>
            <a:t>　公営企業債等繰入見込額は、下水道特別会計における償還経費等であるが、地方債残高の減少に伴い着実に減少している。</a:t>
          </a:r>
          <a:endParaRPr lang="ja-JP" altLang="ja-JP" sz="1400">
            <a:effectLst/>
          </a:endParaRPr>
        </a:p>
        <a:p>
          <a:r>
            <a:rPr kumimoji="1" lang="ja-JP" altLang="ja-JP" sz="1100">
              <a:solidFill>
                <a:schemeClr val="dk1"/>
              </a:solidFill>
              <a:effectLst/>
              <a:latin typeface="+mn-lt"/>
              <a:ea typeface="+mn-ea"/>
              <a:cs typeface="+mn-cs"/>
            </a:rPr>
            <a:t>　一方、近年町では、基金保有額の増加に重点を置き財政運営を行っており、計画的に増加している。</a:t>
          </a:r>
          <a:endParaRPr lang="ja-JP" altLang="ja-JP" sz="1400">
            <a:effectLst/>
          </a:endParaRPr>
        </a:p>
        <a:p>
          <a:r>
            <a:rPr kumimoji="1" lang="ja-JP" altLang="ja-JP" sz="1100">
              <a:solidFill>
                <a:schemeClr val="dk1"/>
              </a:solidFill>
              <a:effectLst/>
              <a:latin typeface="+mn-lt"/>
              <a:ea typeface="+mn-ea"/>
              <a:cs typeface="+mn-cs"/>
            </a:rPr>
            <a:t>　将来負担額の減少及び充当可能基金の増に伴い、平成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年度より将来負担比率はマイナスとなっている。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東京都日の出町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・歳出削減の結果、財政調整基金に約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万円積み立てた他、大型商業施設と土地所有者との賃貸借契約終了後の道路整備等のため三吉野桜木地区整備基金に約</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万円を積み立てた。また、将来の森林の整備及びその整備の促進に関する施策に要する経費の財源に充てるため森林環境整備基金に約</a:t>
          </a:r>
          <a:r>
            <a:rPr kumimoji="1" lang="en-US" altLang="ja-JP" sz="1100">
              <a:solidFill>
                <a:schemeClr val="dk1"/>
              </a:solidFill>
              <a:effectLst/>
              <a:latin typeface="+mn-lt"/>
              <a:ea typeface="+mn-ea"/>
              <a:cs typeface="+mn-cs"/>
            </a:rPr>
            <a:t>850</a:t>
          </a:r>
          <a:r>
            <a:rPr kumimoji="1" lang="ja-JP" altLang="ja-JP" sz="1100">
              <a:solidFill>
                <a:schemeClr val="dk1"/>
              </a:solidFill>
              <a:effectLst/>
              <a:latin typeface="+mn-lt"/>
              <a:ea typeface="+mn-ea"/>
              <a:cs typeface="+mn-cs"/>
            </a:rPr>
            <a:t>万円を、新型コロナウイルス感染症対策に充てるため新型コロナウイルス感染症緊急対策基金に約</a:t>
          </a:r>
          <a:r>
            <a:rPr kumimoji="1" lang="en-US" altLang="ja-JP" sz="1100">
              <a:solidFill>
                <a:schemeClr val="dk1"/>
              </a:solidFill>
              <a:effectLst/>
              <a:latin typeface="+mn-lt"/>
              <a:ea typeface="+mn-ea"/>
              <a:cs typeface="+mn-cs"/>
            </a:rPr>
            <a:t>6580</a:t>
          </a:r>
          <a:r>
            <a:rPr kumimoji="1" lang="ja-JP" altLang="ja-JP" sz="1100">
              <a:solidFill>
                <a:schemeClr val="dk1"/>
              </a:solidFill>
              <a:effectLst/>
              <a:latin typeface="+mn-lt"/>
              <a:ea typeface="+mn-ea"/>
              <a:cs typeface="+mn-cs"/>
            </a:rPr>
            <a:t>万円を新たに積み立てたことにより、基金全体として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8625</a:t>
          </a:r>
          <a:r>
            <a:rPr kumimoji="1" lang="ja-JP" altLang="ja-JP" sz="1100">
              <a:solidFill>
                <a:schemeClr val="dk1"/>
              </a:solidFill>
              <a:effectLst/>
              <a:latin typeface="+mn-lt"/>
              <a:ea typeface="+mn-ea"/>
              <a:cs typeface="+mn-cs"/>
            </a:rPr>
            <a:t>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・予算規模を踏まえ、基金本来の目的に沿った運用を行っていく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chemeClr val="dk1"/>
              </a:solidFill>
              <a:effectLst/>
              <a:latin typeface="+mn-lt"/>
              <a:ea typeface="+mn-ea"/>
              <a:cs typeface="+mn-cs"/>
            </a:rPr>
            <a:t>　・社会資本等整備基金：学校・社会教育施設、公共下水道整備、その他社会資本等の整備に要する資金に充てる</a:t>
          </a:r>
          <a:endParaRPr lang="ja-JP" altLang="ja-JP" sz="900">
            <a:effectLst/>
          </a:endParaRPr>
        </a:p>
        <a:p>
          <a:r>
            <a:rPr kumimoji="1" lang="ja-JP" altLang="ja-JP" sz="900">
              <a:solidFill>
                <a:schemeClr val="dk1"/>
              </a:solidFill>
              <a:effectLst/>
              <a:latin typeface="+mn-lt"/>
              <a:ea typeface="+mn-ea"/>
              <a:cs typeface="+mn-cs"/>
            </a:rPr>
            <a:t>　・三吉野桜木地区整備基金：三吉野桜木地区の大規模商業地区に出店する大型商業施設と土地所有者との賃貸借契約終了後の道路整備等を円滑に行う</a:t>
          </a:r>
          <a:endParaRPr lang="ja-JP" altLang="ja-JP" sz="900">
            <a:effectLst/>
          </a:endParaRPr>
        </a:p>
        <a:p>
          <a:r>
            <a:rPr kumimoji="1" lang="ja-JP" altLang="ja-JP" sz="900">
              <a:solidFill>
                <a:schemeClr val="dk1"/>
              </a:solidFill>
              <a:effectLst/>
              <a:latin typeface="+mn-lt"/>
              <a:ea typeface="+mn-ea"/>
              <a:cs typeface="+mn-cs"/>
            </a:rPr>
            <a:t>　・福祉振興基金：町民が明るく健康で、高齢者や障害者にやさしい町づくり「ひので福祉村」実現のために社会福祉諸施策を安定的に推進・振興させる</a:t>
          </a:r>
          <a:endParaRPr lang="ja-JP" altLang="ja-JP" sz="900">
            <a:effectLst/>
          </a:endParaRPr>
        </a:p>
        <a:p>
          <a:r>
            <a:rPr kumimoji="1" lang="ja-JP" altLang="ja-JP" sz="900">
              <a:solidFill>
                <a:schemeClr val="dk1"/>
              </a:solidFill>
              <a:effectLst/>
              <a:latin typeface="+mn-lt"/>
              <a:ea typeface="+mn-ea"/>
              <a:cs typeface="+mn-cs"/>
            </a:rPr>
            <a:t>　・森林環境整備基金：森林の整備及びその整備の促進に関する施策に要する経費の財源に充てる</a:t>
          </a:r>
          <a:endParaRPr lang="ja-JP" altLang="ja-JP" sz="900">
            <a:effectLst/>
          </a:endParaRPr>
        </a:p>
        <a:p>
          <a:r>
            <a:rPr kumimoji="1" lang="ja-JP" altLang="ja-JP" sz="900">
              <a:solidFill>
                <a:schemeClr val="dk1"/>
              </a:solidFill>
              <a:effectLst/>
              <a:latin typeface="+mn-lt"/>
              <a:ea typeface="+mn-ea"/>
              <a:cs typeface="+mn-cs"/>
            </a:rPr>
            <a:t>　・災害復旧・復興基金：災害復旧及び復興等に関する施策に要する経費の財源に充てる</a:t>
          </a:r>
          <a:endParaRPr lang="ja-JP" altLang="ja-JP" sz="900">
            <a:effectLst/>
          </a:endParaRPr>
        </a:p>
        <a:p>
          <a:r>
            <a:rPr kumimoji="1" lang="ja-JP" altLang="ja-JP" sz="900">
              <a:solidFill>
                <a:schemeClr val="dk1"/>
              </a:solidFill>
              <a:effectLst/>
              <a:latin typeface="+mn-lt"/>
              <a:ea typeface="+mn-ea"/>
              <a:cs typeface="+mn-cs"/>
            </a:rPr>
            <a:t>　・新型コロナウイルス感染症緊急対策基金：新型コロナウイルス感染症感染拡大の抑制並びに町民生活及び企業活動を支えるための経費の財源に充てる</a:t>
          </a:r>
          <a:endParaRPr kumimoji="1" lang="en-US" altLang="ja-JP" sz="900">
            <a:solidFill>
              <a:schemeClr val="dk1"/>
            </a:solidFill>
            <a:effectLst/>
            <a:latin typeface="+mn-lt"/>
            <a:ea typeface="+mn-ea"/>
            <a:cs typeface="+mn-cs"/>
          </a:endParaRPr>
        </a:p>
        <a:p>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chemeClr val="dk1"/>
              </a:solidFill>
              <a:effectLst/>
              <a:latin typeface="+mn-lt"/>
              <a:ea typeface="+mn-ea"/>
              <a:cs typeface="+mn-cs"/>
            </a:rPr>
            <a:t>　・社会資本等整備基金：将来の公共施設更新等に充てることを想定し、令和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年度約</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億円を積み立てたことによる増</a:t>
          </a:r>
          <a:endParaRPr lang="ja-JP" altLang="ja-JP" sz="900">
            <a:effectLst/>
          </a:endParaRPr>
        </a:p>
        <a:p>
          <a:r>
            <a:rPr kumimoji="1" lang="ja-JP" altLang="ja-JP" sz="900">
              <a:solidFill>
                <a:schemeClr val="dk1"/>
              </a:solidFill>
              <a:effectLst/>
              <a:latin typeface="+mn-lt"/>
              <a:ea typeface="+mn-ea"/>
              <a:cs typeface="+mn-cs"/>
            </a:rPr>
            <a:t>　・三吉野桜木地区整備基金：</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年間で</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億</a:t>
          </a:r>
          <a:r>
            <a:rPr kumimoji="1" lang="en-US" altLang="ja-JP" sz="900">
              <a:solidFill>
                <a:schemeClr val="dk1"/>
              </a:solidFill>
              <a:effectLst/>
              <a:latin typeface="+mn-lt"/>
              <a:ea typeface="+mn-ea"/>
              <a:cs typeface="+mn-cs"/>
            </a:rPr>
            <a:t>5000</a:t>
          </a:r>
          <a:r>
            <a:rPr kumimoji="1" lang="ja-JP" altLang="ja-JP" sz="900">
              <a:solidFill>
                <a:schemeClr val="dk1"/>
              </a:solidFill>
              <a:effectLst/>
              <a:latin typeface="+mn-lt"/>
              <a:ea typeface="+mn-ea"/>
              <a:cs typeface="+mn-cs"/>
            </a:rPr>
            <a:t>万円を積み立てることを想定し、令和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年度約</a:t>
          </a:r>
          <a:r>
            <a:rPr kumimoji="1" lang="en-US" altLang="ja-JP" sz="900">
              <a:solidFill>
                <a:schemeClr val="dk1"/>
              </a:solidFill>
              <a:effectLst/>
              <a:latin typeface="+mn-lt"/>
              <a:ea typeface="+mn-ea"/>
              <a:cs typeface="+mn-cs"/>
            </a:rPr>
            <a:t>500</a:t>
          </a:r>
          <a:r>
            <a:rPr kumimoji="1" lang="ja-JP" altLang="ja-JP" sz="900">
              <a:solidFill>
                <a:schemeClr val="dk1"/>
              </a:solidFill>
              <a:effectLst/>
              <a:latin typeface="+mn-lt"/>
              <a:ea typeface="+mn-ea"/>
              <a:cs typeface="+mn-cs"/>
            </a:rPr>
            <a:t>万円を積み立てたことによる増</a:t>
          </a:r>
          <a:endParaRPr lang="ja-JP" altLang="ja-JP" sz="900">
            <a:effectLst/>
          </a:endParaRPr>
        </a:p>
        <a:p>
          <a:r>
            <a:rPr kumimoji="1" lang="ja-JP" altLang="ja-JP" sz="900">
              <a:solidFill>
                <a:schemeClr val="dk1"/>
              </a:solidFill>
              <a:effectLst/>
              <a:latin typeface="+mn-lt"/>
              <a:ea typeface="+mn-ea"/>
              <a:cs typeface="+mn-cs"/>
            </a:rPr>
            <a:t>　・森林環境整備基金：森林環境譲与税譲与額のうち、将来事業に充てることを想定し、令和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年度約</a:t>
          </a:r>
          <a:r>
            <a:rPr kumimoji="1" lang="en-US" altLang="ja-JP" sz="900">
              <a:solidFill>
                <a:schemeClr val="dk1"/>
              </a:solidFill>
              <a:effectLst/>
              <a:latin typeface="+mn-lt"/>
              <a:ea typeface="+mn-ea"/>
              <a:cs typeface="+mn-cs"/>
            </a:rPr>
            <a:t>850</a:t>
          </a:r>
          <a:r>
            <a:rPr kumimoji="1" lang="ja-JP" altLang="ja-JP" sz="900">
              <a:solidFill>
                <a:schemeClr val="dk1"/>
              </a:solidFill>
              <a:effectLst/>
              <a:latin typeface="+mn-lt"/>
              <a:ea typeface="+mn-ea"/>
              <a:cs typeface="+mn-cs"/>
            </a:rPr>
            <a:t>万円を積み立てたことによる増</a:t>
          </a:r>
          <a:endParaRPr lang="ja-JP" altLang="ja-JP" sz="900">
            <a:effectLst/>
          </a:endParaRPr>
        </a:p>
        <a:p>
          <a:r>
            <a:rPr kumimoji="1" lang="ja-JP" altLang="ja-JP" sz="900">
              <a:solidFill>
                <a:schemeClr val="dk1"/>
              </a:solidFill>
              <a:effectLst/>
              <a:latin typeface="+mn-lt"/>
              <a:ea typeface="+mn-ea"/>
              <a:cs typeface="+mn-cs"/>
            </a:rPr>
            <a:t>　・新型コロナウイルス感染症緊急対策基金：新型コロナウイルス感染症緊急対策特別交付金の創設に伴い、令和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年度の新型コロナウイルス感染症対策に充てることを想定し、令和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年度約</a:t>
          </a:r>
          <a:r>
            <a:rPr kumimoji="1" lang="en-US" altLang="ja-JP" sz="900">
              <a:solidFill>
                <a:schemeClr val="dk1"/>
              </a:solidFill>
              <a:effectLst/>
              <a:latin typeface="+mn-lt"/>
              <a:ea typeface="+mn-ea"/>
              <a:cs typeface="+mn-cs"/>
            </a:rPr>
            <a:t>6580</a:t>
          </a:r>
          <a:r>
            <a:rPr kumimoji="1" lang="ja-JP" altLang="ja-JP" sz="900">
              <a:solidFill>
                <a:schemeClr val="dk1"/>
              </a:solidFill>
              <a:effectLst/>
              <a:latin typeface="+mn-lt"/>
              <a:ea typeface="+mn-ea"/>
              <a:cs typeface="+mn-cs"/>
            </a:rPr>
            <a:t>万円を積み立てたことによる増</a:t>
          </a:r>
          <a:endParaRPr lang="ja-JP" altLang="ja-JP" sz="900">
            <a:effectLst/>
          </a:endParaRPr>
        </a:p>
        <a:p>
          <a:r>
            <a:rPr kumimoji="1" lang="ja-JP" altLang="ja-JP" sz="900">
              <a:solidFill>
                <a:schemeClr val="dk1"/>
              </a:solidFill>
              <a:effectLst/>
              <a:latin typeface="+mn-lt"/>
              <a:ea typeface="+mn-ea"/>
              <a:cs typeface="+mn-cs"/>
            </a:rPr>
            <a:t>　・災害復旧・復興基金：令和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年度実施の災害復旧・復興事業経費に充てるため、約</a:t>
          </a:r>
          <a:r>
            <a:rPr kumimoji="1" lang="en-US" altLang="ja-JP" sz="900">
              <a:solidFill>
                <a:schemeClr val="dk1"/>
              </a:solidFill>
              <a:effectLst/>
              <a:latin typeface="+mn-lt"/>
              <a:ea typeface="+mn-ea"/>
              <a:cs typeface="+mn-cs"/>
            </a:rPr>
            <a:t>4314</a:t>
          </a:r>
          <a:r>
            <a:rPr kumimoji="1" lang="ja-JP" altLang="ja-JP" sz="900">
              <a:solidFill>
                <a:schemeClr val="dk1"/>
              </a:solidFill>
              <a:effectLst/>
              <a:latin typeface="+mn-lt"/>
              <a:ea typeface="+mn-ea"/>
              <a:cs typeface="+mn-cs"/>
            </a:rPr>
            <a:t>万円を取り崩したことによる減</a:t>
          </a:r>
          <a:endParaRPr kumimoji="1" lang="en-US" altLang="ja-JP" sz="900">
            <a:solidFill>
              <a:schemeClr val="dk1"/>
            </a:solidFill>
            <a:effectLst/>
            <a:latin typeface="+mn-lt"/>
            <a:ea typeface="+mn-ea"/>
            <a:cs typeface="+mn-cs"/>
          </a:endParaRPr>
        </a:p>
        <a:p>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chemeClr val="dk1"/>
              </a:solidFill>
              <a:effectLst/>
              <a:latin typeface="+mn-lt"/>
              <a:ea typeface="+mn-ea"/>
              <a:cs typeface="+mn-cs"/>
            </a:rPr>
            <a:t>　・社会資本等整備基金：将来の公共施設更新等に備え、歳入歳出予算の状況を勘案し、積み立てていく予定</a:t>
          </a:r>
          <a:endParaRPr lang="ja-JP" altLang="ja-JP" sz="900">
            <a:effectLst/>
          </a:endParaRPr>
        </a:p>
        <a:p>
          <a:r>
            <a:rPr kumimoji="1" lang="ja-JP" altLang="ja-JP" sz="900">
              <a:solidFill>
                <a:schemeClr val="dk1"/>
              </a:solidFill>
              <a:effectLst/>
              <a:latin typeface="+mn-lt"/>
              <a:ea typeface="+mn-ea"/>
              <a:cs typeface="+mn-cs"/>
            </a:rPr>
            <a:t>　・三吉野桜木地区整備基金：</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年間で</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億</a:t>
          </a:r>
          <a:r>
            <a:rPr kumimoji="1" lang="en-US" altLang="ja-JP" sz="900">
              <a:solidFill>
                <a:schemeClr val="dk1"/>
              </a:solidFill>
              <a:effectLst/>
              <a:latin typeface="+mn-lt"/>
              <a:ea typeface="+mn-ea"/>
              <a:cs typeface="+mn-cs"/>
            </a:rPr>
            <a:t>5000</a:t>
          </a:r>
          <a:r>
            <a:rPr kumimoji="1" lang="ja-JP" altLang="ja-JP" sz="900">
              <a:solidFill>
                <a:schemeClr val="dk1"/>
              </a:solidFill>
              <a:effectLst/>
              <a:latin typeface="+mn-lt"/>
              <a:ea typeface="+mn-ea"/>
              <a:cs typeface="+mn-cs"/>
            </a:rPr>
            <a:t>万円を積み立てることを想定し、毎年度</a:t>
          </a:r>
          <a:r>
            <a:rPr kumimoji="1" lang="en-US" altLang="ja-JP" sz="900">
              <a:solidFill>
                <a:schemeClr val="dk1"/>
              </a:solidFill>
              <a:effectLst/>
              <a:latin typeface="+mn-lt"/>
              <a:ea typeface="+mn-ea"/>
              <a:cs typeface="+mn-cs"/>
            </a:rPr>
            <a:t>500</a:t>
          </a:r>
          <a:r>
            <a:rPr kumimoji="1" lang="ja-JP" altLang="ja-JP" sz="900">
              <a:solidFill>
                <a:schemeClr val="dk1"/>
              </a:solidFill>
              <a:effectLst/>
              <a:latin typeface="+mn-lt"/>
              <a:ea typeface="+mn-ea"/>
              <a:cs typeface="+mn-cs"/>
            </a:rPr>
            <a:t>万円を積み立てていく予定</a:t>
          </a:r>
          <a:endParaRPr lang="ja-JP" altLang="ja-JP" sz="900">
            <a:effectLst/>
          </a:endParaRPr>
        </a:p>
        <a:p>
          <a:r>
            <a:rPr kumimoji="1" lang="ja-JP" altLang="ja-JP" sz="900">
              <a:solidFill>
                <a:schemeClr val="dk1"/>
              </a:solidFill>
              <a:effectLst/>
              <a:latin typeface="+mn-lt"/>
              <a:ea typeface="+mn-ea"/>
              <a:cs typeface="+mn-cs"/>
            </a:rPr>
            <a:t>　・森林環境整備基金：森林環境譲与税譲与額のうち、将来事業に充てる分を積み立てていく予定</a:t>
          </a:r>
          <a:endParaRPr lang="ja-JP" altLang="ja-JP" sz="900">
            <a:effectLst/>
          </a:endParaRPr>
        </a:p>
        <a:p>
          <a:r>
            <a:rPr kumimoji="1" lang="ja-JP" altLang="ja-JP" sz="900">
              <a:solidFill>
                <a:schemeClr val="dk1"/>
              </a:solidFill>
              <a:effectLst/>
              <a:latin typeface="+mn-lt"/>
              <a:ea typeface="+mn-ea"/>
              <a:cs typeface="+mn-cs"/>
            </a:rPr>
            <a:t>　・新型コロナウイルス感染症緊急対策基金：令和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年度実施の新型コロナウイルス感染症対策事業に充てる予定</a:t>
          </a:r>
          <a:endParaRPr lang="ja-JP" altLang="ja-JP" sz="900">
            <a:effectLst/>
          </a:endParaRPr>
        </a:p>
        <a:p>
          <a:r>
            <a:rPr kumimoji="1" lang="ja-JP" altLang="ja-JP" sz="900">
              <a:solidFill>
                <a:schemeClr val="dk1"/>
              </a:solidFill>
              <a:effectLst/>
              <a:latin typeface="+mn-lt"/>
              <a:ea typeface="+mn-ea"/>
              <a:cs typeface="+mn-cs"/>
            </a:rPr>
            <a:t>　・災害復旧・復興基金：復旧・復興計画に沿って取崩し、事業に充てていく予定</a:t>
          </a:r>
          <a:endParaRPr lang="ja-JP" altLang="ja-JP" sz="9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・前年度からの決算剰余金及び歳出削減の結果、増額となった。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・毎年度効率的な予算執行に努め、引き続き残高の確保に努める。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・地方債の償還計画を踏まえ、適切に運用していく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886D914-A33E-4E2A-875F-5F215D3EC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C50DBAB-0639-4F91-A586-C3E0F42D5D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9F0C60E1-B1C3-47B0-B296-4CDCE47CD8F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BD72EF0D-543C-4224-BA63-86FC356B56F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686A19BC-9EA9-4112-A3E7-12D0B613321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A61FE14-A656-425C-BEEC-4AAFE3D2D57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C2B0033E-C057-4C93-B946-0C582CEC278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D9FF5234-CE8F-4C92-9570-2B9594BED20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8FA1E84A-56F4-40ED-ADA4-F491D42CA95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E9318C50-4023-48DD-A782-FD364E2AB0C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806A102A-BAAB-4542-A764-C5AE611B9A4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F31D8EB6-8959-4487-B129-06FE62B28D1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761D0C53-7E63-438C-928E-63078FCAB96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40B25D0C-487B-49DE-94DD-3E87E275D2B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68E14CBD-A6C3-493A-872C-F8AD7D99CB0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62CF9C8F-73D9-43B0-B4D5-64460E6AF49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3A1E21E2-9486-44EC-B306-8C44295DCDE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2133EB62-3873-40AB-AA0B-933453A6700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16,588
16,468
28.07
11,546,309
11,021,356
474,887
4,438,075
5,640,921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D6F8617B-11C2-4EE9-9D7D-BC4F8D534C6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B1DE8317-66C1-43EA-906E-FA9055A97A9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219D229C-908E-49C5-9A6F-288973237CF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531F576C-C691-4B56-9D2D-5C9EA8E515D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E3F59731-C14F-4328-A20E-D4C9ABE8131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806D6416-CF84-4AB4-B16A-C170803DD68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F4C18BFF-F579-40AA-A6FD-D5C6ED7941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B8A5922C-5DDC-40C7-A457-B410D43F66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9A312589-3E4E-4112-B449-7367EF21B30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FF44C746-1C34-43A2-AF22-B0E33D1E6A1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9AF27F8-29CE-4A68-98DA-18560206D8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D512A994-5412-4A2D-A431-E67C00B9A3D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C581C205-0986-49E7-B874-28E4712A254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E58D1E21-48D2-4A33-8359-AE42E125CCA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6B7E217F-2DC2-4EC9-959D-93AD966A2B8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1CF1CB4A-18B2-4C15-AD9A-4516838BF14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B19D719F-2329-446E-B690-268ED065020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C626BAF5-1B19-4249-87BC-9B669FAE120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8F853ACB-5A53-400F-B955-242AB40E6CF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B8D814F3-813E-44BE-89B3-818B6883D3F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AB2081AC-5EC2-4C03-8475-BF6FAE06849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A046B56-7513-4844-8D42-643B3CFD708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87BE769A-3B78-43D2-B10D-366D6D65E9B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183EB247-0A94-415C-BEEE-85CA23C20C5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50940BA-2EE8-400B-8270-79BECE9715B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9976979D-BDB0-487C-83E7-8B30F95B0B6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95DC71BB-D9F4-4E5B-B3B3-E5D54D18FA3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E4B948BA-AFE8-446F-AE3A-40C8AC52DBF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87653FCC-DCB6-42FE-B9F2-DFD4F86DED6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AC9E3C8E-5D80-4534-A1DC-8F6C0B6E704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873817FA-EE19-4C87-B089-CD44108AEE6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891ECD73-EFF7-43E2-B3FD-9237A7179FB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99CEA88B-478A-4A04-838E-8EA6746A48A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D664DBBE-90C5-4A48-926C-6892FB96E14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B8694F75-F76C-4888-A48D-E2D551516C9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微増傾向となっているが、類似団体平均と比較するとやや低い値となっている。今後も公共施設長期保全計画等に基づいた適切な施設管理を行い、老朽化の進行が加速しないよう努めていく必要があると考え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744E6904-06E0-4649-9150-258C58D8B2F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3395AA6A-4BA3-46E4-9836-F439DC5C18B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FECD8898-0A39-45B9-9DAB-75C37B5963E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3754D5C4-6B74-4B23-8071-9993961A968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6A96D63A-DE4A-4A98-A1C6-551E9B1441B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4AEE4807-B3BE-4FFB-AA12-9892C328228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E407E49B-C875-440C-9FFB-D6FAEE66C69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713EE7F5-3CEC-4892-922B-1C5D80DD520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DFD71EC4-5BC5-4D80-86E1-040CDBB63FD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930DADD3-1CB2-4A86-8244-7644B0939AA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E17BC134-C184-4C1F-A18E-41D648AE274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68BA727F-6510-497A-947F-D9FB48ADD27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A9DD98E0-D509-49E8-B7C2-D0890D678BD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64E45D62-B662-44B0-B478-BBF50258B28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674B8571-FA91-4A1F-920B-5DA92F92FAD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238F8739-A49C-4467-9404-3543FDC68B3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1" name="直線コネクタ 70">
          <a:extLst>
            <a:ext uri="{FF2B5EF4-FFF2-40B4-BE49-F238E27FC236}">
              <a16:creationId xmlns:a16="http://schemas.microsoft.com/office/drawing/2014/main" id="{0AB795BB-5730-473F-8660-A2B1A8812EB0}"/>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2" name="有形固定資産減価償却率最小値テキスト">
          <a:extLst>
            <a:ext uri="{FF2B5EF4-FFF2-40B4-BE49-F238E27FC236}">
              <a16:creationId xmlns:a16="http://schemas.microsoft.com/office/drawing/2014/main" id="{1191F6CD-32B8-48BB-95E6-B90C88F3DB41}"/>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3" name="直線コネクタ 72">
          <a:extLst>
            <a:ext uri="{FF2B5EF4-FFF2-40B4-BE49-F238E27FC236}">
              <a16:creationId xmlns:a16="http://schemas.microsoft.com/office/drawing/2014/main" id="{730CE018-F663-4B66-94EC-26B7874F91B9}"/>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4" name="有形固定資産減価償却率最大値テキスト">
          <a:extLst>
            <a:ext uri="{FF2B5EF4-FFF2-40B4-BE49-F238E27FC236}">
              <a16:creationId xmlns:a16="http://schemas.microsoft.com/office/drawing/2014/main" id="{AD5A176B-8AA8-4365-837E-0A299CC88C30}"/>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5" name="直線コネクタ 74">
          <a:extLst>
            <a:ext uri="{FF2B5EF4-FFF2-40B4-BE49-F238E27FC236}">
              <a16:creationId xmlns:a16="http://schemas.microsoft.com/office/drawing/2014/main" id="{F1DECC21-2FAC-4219-9BF1-EA8FCE8C40B9}"/>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6" name="有形固定資産減価償却率平均値テキスト">
          <a:extLst>
            <a:ext uri="{FF2B5EF4-FFF2-40B4-BE49-F238E27FC236}">
              <a16:creationId xmlns:a16="http://schemas.microsoft.com/office/drawing/2014/main" id="{D4E67B4A-A7AA-448D-8899-87494A99F729}"/>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7" name="フローチャート: 判断 76">
          <a:extLst>
            <a:ext uri="{FF2B5EF4-FFF2-40B4-BE49-F238E27FC236}">
              <a16:creationId xmlns:a16="http://schemas.microsoft.com/office/drawing/2014/main" id="{38ABF23B-A50A-416F-B362-182E79F9D74C}"/>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8" name="フローチャート: 判断 77">
          <a:extLst>
            <a:ext uri="{FF2B5EF4-FFF2-40B4-BE49-F238E27FC236}">
              <a16:creationId xmlns:a16="http://schemas.microsoft.com/office/drawing/2014/main" id="{A34DDFC7-B327-43F3-9C0D-C620A9B39708}"/>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9" name="フローチャート: 判断 78">
          <a:extLst>
            <a:ext uri="{FF2B5EF4-FFF2-40B4-BE49-F238E27FC236}">
              <a16:creationId xmlns:a16="http://schemas.microsoft.com/office/drawing/2014/main" id="{D29FC71F-5312-4128-AA3E-01F411656798}"/>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0" name="フローチャート: 判断 79">
          <a:extLst>
            <a:ext uri="{FF2B5EF4-FFF2-40B4-BE49-F238E27FC236}">
              <a16:creationId xmlns:a16="http://schemas.microsoft.com/office/drawing/2014/main" id="{91062262-B4C1-4995-B022-E41D0D2B00E8}"/>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81" name="フローチャート: 判断 80">
          <a:extLst>
            <a:ext uri="{FF2B5EF4-FFF2-40B4-BE49-F238E27FC236}">
              <a16:creationId xmlns:a16="http://schemas.microsoft.com/office/drawing/2014/main" id="{A0E0D02A-F409-45DC-B181-3E6DBAFE785E}"/>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094DDA2-5A1C-4FF7-A72C-346BC5E8731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A99C619-1230-455F-B8C0-4F4F1A31383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75BF2B4-20ED-451C-B610-3FCE74B62B4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7F1AADA-AFBD-4C08-8B2B-903EDE38EF8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EF08D32-40CC-469A-9880-675C9772A20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30692</xdr:rowOff>
    </xdr:from>
    <xdr:to>
      <xdr:col>23</xdr:col>
      <xdr:colOff>136525</xdr:colOff>
      <xdr:row>30</xdr:row>
      <xdr:rowOff>132292</xdr:rowOff>
    </xdr:to>
    <xdr:sp macro="" textlink="">
      <xdr:nvSpPr>
        <xdr:cNvPr id="87" name="楕円 86">
          <a:extLst>
            <a:ext uri="{FF2B5EF4-FFF2-40B4-BE49-F238E27FC236}">
              <a16:creationId xmlns:a16="http://schemas.microsoft.com/office/drawing/2014/main" id="{2C22CD3E-4BF0-4D99-9293-74751CBEA669}"/>
            </a:ext>
          </a:extLst>
        </xdr:cNvPr>
        <xdr:cNvSpPr/>
      </xdr:nvSpPr>
      <xdr:spPr>
        <a:xfrm>
          <a:off x="47117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53569</xdr:rowOff>
    </xdr:from>
    <xdr:ext cx="405111" cy="259045"/>
    <xdr:sp macro="" textlink="">
      <xdr:nvSpPr>
        <xdr:cNvPr id="88" name="有形固定資産減価償却率該当値テキスト">
          <a:extLst>
            <a:ext uri="{FF2B5EF4-FFF2-40B4-BE49-F238E27FC236}">
              <a16:creationId xmlns:a16="http://schemas.microsoft.com/office/drawing/2014/main" id="{DB76B509-E20C-441B-B19A-4E5026B03C4B}"/>
            </a:ext>
          </a:extLst>
        </xdr:cNvPr>
        <xdr:cNvSpPr txBox="1"/>
      </xdr:nvSpPr>
      <xdr:spPr>
        <a:xfrm>
          <a:off x="4813300" y="5797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155363</xdr:rowOff>
    </xdr:from>
    <xdr:to>
      <xdr:col>19</xdr:col>
      <xdr:colOff>187325</xdr:colOff>
      <xdr:row>30</xdr:row>
      <xdr:rowOff>85513</xdr:rowOff>
    </xdr:to>
    <xdr:sp macro="" textlink="">
      <xdr:nvSpPr>
        <xdr:cNvPr id="89" name="楕円 88">
          <a:extLst>
            <a:ext uri="{FF2B5EF4-FFF2-40B4-BE49-F238E27FC236}">
              <a16:creationId xmlns:a16="http://schemas.microsoft.com/office/drawing/2014/main" id="{F0A764D6-4633-4FE7-A759-ED7748941890}"/>
            </a:ext>
          </a:extLst>
        </xdr:cNvPr>
        <xdr:cNvSpPr/>
      </xdr:nvSpPr>
      <xdr:spPr>
        <a:xfrm>
          <a:off x="4000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34713</xdr:rowOff>
    </xdr:from>
    <xdr:to>
      <xdr:col>23</xdr:col>
      <xdr:colOff>85725</xdr:colOff>
      <xdr:row>30</xdr:row>
      <xdr:rowOff>81492</xdr:rowOff>
    </xdr:to>
    <xdr:cxnSp macro="">
      <xdr:nvCxnSpPr>
        <xdr:cNvPr id="90" name="直線コネクタ 89">
          <a:extLst>
            <a:ext uri="{FF2B5EF4-FFF2-40B4-BE49-F238E27FC236}">
              <a16:creationId xmlns:a16="http://schemas.microsoft.com/office/drawing/2014/main" id="{E5983101-52E0-4E67-BA42-708232A219AB}"/>
            </a:ext>
          </a:extLst>
        </xdr:cNvPr>
        <xdr:cNvCxnSpPr/>
      </xdr:nvCxnSpPr>
      <xdr:spPr>
        <a:xfrm>
          <a:off x="4051300" y="594973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155363</xdr:rowOff>
    </xdr:from>
    <xdr:to>
      <xdr:col>15</xdr:col>
      <xdr:colOff>187325</xdr:colOff>
      <xdr:row>30</xdr:row>
      <xdr:rowOff>85513</xdr:rowOff>
    </xdr:to>
    <xdr:sp macro="" textlink="">
      <xdr:nvSpPr>
        <xdr:cNvPr id="91" name="楕円 90">
          <a:extLst>
            <a:ext uri="{FF2B5EF4-FFF2-40B4-BE49-F238E27FC236}">
              <a16:creationId xmlns:a16="http://schemas.microsoft.com/office/drawing/2014/main" id="{B743058E-B59F-41FA-8A2C-8D5A83D77401}"/>
            </a:ext>
          </a:extLst>
        </xdr:cNvPr>
        <xdr:cNvSpPr/>
      </xdr:nvSpPr>
      <xdr:spPr>
        <a:xfrm>
          <a:off x="3238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34713</xdr:rowOff>
    </xdr:from>
    <xdr:to>
      <xdr:col>19</xdr:col>
      <xdr:colOff>136525</xdr:colOff>
      <xdr:row>30</xdr:row>
      <xdr:rowOff>34713</xdr:rowOff>
    </xdr:to>
    <xdr:cxnSp macro="">
      <xdr:nvCxnSpPr>
        <xdr:cNvPr id="92" name="直線コネクタ 91">
          <a:extLst>
            <a:ext uri="{FF2B5EF4-FFF2-40B4-BE49-F238E27FC236}">
              <a16:creationId xmlns:a16="http://schemas.microsoft.com/office/drawing/2014/main" id="{75E59DDE-68AF-47C5-B5B8-A7C2ADB8B44C}"/>
            </a:ext>
          </a:extLst>
        </xdr:cNvPr>
        <xdr:cNvCxnSpPr/>
      </xdr:nvCxnSpPr>
      <xdr:spPr>
        <a:xfrm>
          <a:off x="3289300" y="594973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119380</xdr:rowOff>
    </xdr:from>
    <xdr:to>
      <xdr:col>11</xdr:col>
      <xdr:colOff>187325</xdr:colOff>
      <xdr:row>30</xdr:row>
      <xdr:rowOff>49530</xdr:rowOff>
    </xdr:to>
    <xdr:sp macro="" textlink="">
      <xdr:nvSpPr>
        <xdr:cNvPr id="93" name="楕円 92">
          <a:extLst>
            <a:ext uri="{FF2B5EF4-FFF2-40B4-BE49-F238E27FC236}">
              <a16:creationId xmlns:a16="http://schemas.microsoft.com/office/drawing/2014/main" id="{83D792F0-05F3-47EF-B370-C4895084B201}"/>
            </a:ext>
          </a:extLst>
        </xdr:cNvPr>
        <xdr:cNvSpPr/>
      </xdr:nvSpPr>
      <xdr:spPr>
        <a:xfrm>
          <a:off x="2476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170180</xdr:rowOff>
    </xdr:from>
    <xdr:to>
      <xdr:col>15</xdr:col>
      <xdr:colOff>136525</xdr:colOff>
      <xdr:row>30</xdr:row>
      <xdr:rowOff>34713</xdr:rowOff>
    </xdr:to>
    <xdr:cxnSp macro="">
      <xdr:nvCxnSpPr>
        <xdr:cNvPr id="94" name="直線コネクタ 93">
          <a:extLst>
            <a:ext uri="{FF2B5EF4-FFF2-40B4-BE49-F238E27FC236}">
              <a16:creationId xmlns:a16="http://schemas.microsoft.com/office/drawing/2014/main" id="{19264C15-DA76-4F87-82B9-B3EADF22405D}"/>
            </a:ext>
          </a:extLst>
        </xdr:cNvPr>
        <xdr:cNvCxnSpPr/>
      </xdr:nvCxnSpPr>
      <xdr:spPr>
        <a:xfrm>
          <a:off x="2527300" y="591375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79798</xdr:rowOff>
    </xdr:from>
    <xdr:to>
      <xdr:col>7</xdr:col>
      <xdr:colOff>187325</xdr:colOff>
      <xdr:row>30</xdr:row>
      <xdr:rowOff>9948</xdr:rowOff>
    </xdr:to>
    <xdr:sp macro="" textlink="">
      <xdr:nvSpPr>
        <xdr:cNvPr id="95" name="楕円 94">
          <a:extLst>
            <a:ext uri="{FF2B5EF4-FFF2-40B4-BE49-F238E27FC236}">
              <a16:creationId xmlns:a16="http://schemas.microsoft.com/office/drawing/2014/main" id="{FB62F913-01B3-4E28-ADD2-4B48C20C16B5}"/>
            </a:ext>
          </a:extLst>
        </xdr:cNvPr>
        <xdr:cNvSpPr/>
      </xdr:nvSpPr>
      <xdr:spPr>
        <a:xfrm>
          <a:off x="17145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130598</xdr:rowOff>
    </xdr:from>
    <xdr:to>
      <xdr:col>11</xdr:col>
      <xdr:colOff>136525</xdr:colOff>
      <xdr:row>29</xdr:row>
      <xdr:rowOff>170180</xdr:rowOff>
    </xdr:to>
    <xdr:cxnSp macro="">
      <xdr:nvCxnSpPr>
        <xdr:cNvPr id="96" name="直線コネクタ 95">
          <a:extLst>
            <a:ext uri="{FF2B5EF4-FFF2-40B4-BE49-F238E27FC236}">
              <a16:creationId xmlns:a16="http://schemas.microsoft.com/office/drawing/2014/main" id="{C6F0AB33-7C78-414C-A4A4-C6C171A6E12B}"/>
            </a:ext>
          </a:extLst>
        </xdr:cNvPr>
        <xdr:cNvCxnSpPr/>
      </xdr:nvCxnSpPr>
      <xdr:spPr>
        <a:xfrm>
          <a:off x="1765300" y="587417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7" name="n_1aveValue有形固定資産減価償却率">
          <a:extLst>
            <a:ext uri="{FF2B5EF4-FFF2-40B4-BE49-F238E27FC236}">
              <a16:creationId xmlns:a16="http://schemas.microsoft.com/office/drawing/2014/main" id="{C9F012C3-5459-413D-BD07-E160CA5CDF0A}"/>
            </a:ext>
          </a:extLst>
        </xdr:cNvPr>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8" name="n_2aveValue有形固定資産減価償却率">
          <a:extLst>
            <a:ext uri="{FF2B5EF4-FFF2-40B4-BE49-F238E27FC236}">
              <a16:creationId xmlns:a16="http://schemas.microsoft.com/office/drawing/2014/main" id="{663C36BE-65DB-4ACB-8D8B-3752EFFE97FF}"/>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9" name="n_3aveValue有形固定資産減価償却率">
          <a:extLst>
            <a:ext uri="{FF2B5EF4-FFF2-40B4-BE49-F238E27FC236}">
              <a16:creationId xmlns:a16="http://schemas.microsoft.com/office/drawing/2014/main" id="{4F9FE82E-0B65-4D28-88B6-E9F7983A0A36}"/>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100" name="n_4aveValue有形固定資産減価償却率">
          <a:extLst>
            <a:ext uri="{FF2B5EF4-FFF2-40B4-BE49-F238E27FC236}">
              <a16:creationId xmlns:a16="http://schemas.microsoft.com/office/drawing/2014/main" id="{5082ACD7-87EF-458E-B207-FCA261018C8E}"/>
            </a:ext>
          </a:extLst>
        </xdr:cNvPr>
        <xdr:cNvSpPr txBox="1"/>
      </xdr:nvSpPr>
      <xdr:spPr>
        <a:xfrm>
          <a:off x="1562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102040</xdr:rowOff>
    </xdr:from>
    <xdr:ext cx="405111" cy="259045"/>
    <xdr:sp macro="" textlink="">
      <xdr:nvSpPr>
        <xdr:cNvPr id="101" name="n_1mainValue有形固定資産減価償却率">
          <a:extLst>
            <a:ext uri="{FF2B5EF4-FFF2-40B4-BE49-F238E27FC236}">
              <a16:creationId xmlns:a16="http://schemas.microsoft.com/office/drawing/2014/main" id="{C7E4411B-DF1C-497E-89F3-6424F58B7833}"/>
            </a:ext>
          </a:extLst>
        </xdr:cNvPr>
        <xdr:cNvSpPr txBox="1"/>
      </xdr:nvSpPr>
      <xdr:spPr>
        <a:xfrm>
          <a:off x="38360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102" name="n_2mainValue有形固定資産減価償却率">
          <a:extLst>
            <a:ext uri="{FF2B5EF4-FFF2-40B4-BE49-F238E27FC236}">
              <a16:creationId xmlns:a16="http://schemas.microsoft.com/office/drawing/2014/main" id="{3C5E8761-DEA3-4532-BAE1-EEF1A771F104}"/>
            </a:ext>
          </a:extLst>
        </xdr:cNvPr>
        <xdr:cNvSpPr txBox="1"/>
      </xdr:nvSpPr>
      <xdr:spPr>
        <a:xfrm>
          <a:off x="3086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66057</xdr:rowOff>
    </xdr:from>
    <xdr:ext cx="405111" cy="259045"/>
    <xdr:sp macro="" textlink="">
      <xdr:nvSpPr>
        <xdr:cNvPr id="103" name="n_3mainValue有形固定資産減価償却率">
          <a:extLst>
            <a:ext uri="{FF2B5EF4-FFF2-40B4-BE49-F238E27FC236}">
              <a16:creationId xmlns:a16="http://schemas.microsoft.com/office/drawing/2014/main" id="{6D050A00-79FB-46A9-8314-47006843D9BB}"/>
            </a:ext>
          </a:extLst>
        </xdr:cNvPr>
        <xdr:cNvSpPr txBox="1"/>
      </xdr:nvSpPr>
      <xdr:spPr>
        <a:xfrm>
          <a:off x="2324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26475</xdr:rowOff>
    </xdr:from>
    <xdr:ext cx="405111" cy="259045"/>
    <xdr:sp macro="" textlink="">
      <xdr:nvSpPr>
        <xdr:cNvPr id="104" name="n_4mainValue有形固定資産減価償却率">
          <a:extLst>
            <a:ext uri="{FF2B5EF4-FFF2-40B4-BE49-F238E27FC236}">
              <a16:creationId xmlns:a16="http://schemas.microsoft.com/office/drawing/2014/main" id="{8BD47DFC-A79F-4311-9E4B-29B415A7F071}"/>
            </a:ext>
          </a:extLst>
        </xdr:cNvPr>
        <xdr:cNvSpPr txBox="1"/>
      </xdr:nvSpPr>
      <xdr:spPr>
        <a:xfrm>
          <a:off x="1562744" y="559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DBBA1406-41F4-41CC-B73A-05CECC19AC2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26B99DE-F431-4235-8081-E7D44553E8F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CE6AACC2-74AD-4292-9D3C-032F5CE557D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3A625105-4DE3-465A-8E45-D4F25BA1520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1D98EB56-2FE9-4FEA-B7C6-4CC36388226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3C543D14-98E5-4B1A-95EE-1F47AF33F8A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FBA262DF-CC45-4EB1-B628-C4A07C7EF24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2A3D99FE-9956-4D58-A454-F6086F15624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FEDA37CC-D1B1-4F5B-B4B5-0527C9114F6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258C597B-92C2-4167-8777-8899FFE749A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AAFA9DEE-B9EB-43A0-AF9D-28B62D7F13F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8F9AF357-42A7-4767-A9F4-5567884F8B5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F860C407-9BF4-4AC9-98CD-33887E51BF4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特別会計の地方債残高の減及び充当可能基金の増により前年度からは減少となったが、</a:t>
          </a:r>
          <a:r>
            <a:rPr kumimoji="1" lang="en-US" altLang="ja-JP" sz="1100">
              <a:latin typeface="ＭＳ Ｐゴシック" panose="020B0600070205080204" pitchFamily="50" charset="-128"/>
              <a:ea typeface="ＭＳ Ｐゴシック" panose="020B0600070205080204" pitchFamily="50" charset="-128"/>
            </a:rPr>
            <a:t>R5</a:t>
          </a:r>
          <a:r>
            <a:rPr kumimoji="1" lang="ja-JP" altLang="en-US" sz="1100">
              <a:latin typeface="ＭＳ Ｐゴシック" panose="020B0600070205080204" pitchFamily="50" charset="-128"/>
              <a:ea typeface="ＭＳ Ｐゴシック" panose="020B0600070205080204" pitchFamily="50" charset="-128"/>
            </a:rPr>
            <a:t>以降の積み増しは困難が予想されることから、将来的には上昇に転じる可能性がある。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98BCBF33-E05B-4642-8579-6600724C9BE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9B150179-FA87-4621-9906-2C168ED7304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A60821AE-35EC-4266-BAAA-7AC1A6C74BE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963B44D5-0BE9-4BFB-84C9-F89D4FFA276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B8DDB7FF-EE49-4BB6-A018-8B1538A4EDAD}"/>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E9FFB59D-F045-4A63-9EBC-F208BAA118B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4" name="テキスト ボックス 123">
          <a:extLst>
            <a:ext uri="{FF2B5EF4-FFF2-40B4-BE49-F238E27FC236}">
              <a16:creationId xmlns:a16="http://schemas.microsoft.com/office/drawing/2014/main" id="{5C1D19DB-20EB-4D67-9D1D-5DF6C2FCE545}"/>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352A2-371C-4F84-B34F-9B05A119C8C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6" name="テキスト ボックス 125">
          <a:extLst>
            <a:ext uri="{FF2B5EF4-FFF2-40B4-BE49-F238E27FC236}">
              <a16:creationId xmlns:a16="http://schemas.microsoft.com/office/drawing/2014/main" id="{99B68272-5099-4431-8709-DF9A8E2855B2}"/>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FC06EA85-CEC5-4F49-8375-1F9E332EF2B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3DFDAACA-265A-4252-B842-CD70C2ACEC9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E8D0C798-4D2D-425A-9822-A4B77C53FB2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38B3FD5F-051B-4B51-905F-F5D879CDEC9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8E7446C1-951A-4866-9D94-544F8C7A6B7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FD53E5F8-65C6-4E7D-99CE-E04A620AD5C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31</xdr:row>
      <xdr:rowOff>123279</xdr:rowOff>
    </xdr:to>
    <xdr:cxnSp macro="">
      <xdr:nvCxnSpPr>
        <xdr:cNvPr id="133" name="直線コネクタ 132">
          <a:extLst>
            <a:ext uri="{FF2B5EF4-FFF2-40B4-BE49-F238E27FC236}">
              <a16:creationId xmlns:a16="http://schemas.microsoft.com/office/drawing/2014/main" id="{2D624264-F63E-45A6-AA85-D2BFC06F64E2}"/>
            </a:ext>
          </a:extLst>
        </xdr:cNvPr>
        <xdr:cNvCxnSpPr/>
      </xdr:nvCxnSpPr>
      <xdr:spPr>
        <a:xfrm flipV="1">
          <a:off x="14793595" y="5312833"/>
          <a:ext cx="1269" cy="896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127106</xdr:rowOff>
    </xdr:from>
    <xdr:ext cx="560923" cy="259045"/>
    <xdr:sp macro="" textlink="">
      <xdr:nvSpPr>
        <xdr:cNvPr id="134" name="債務償還比率最小値テキスト">
          <a:extLst>
            <a:ext uri="{FF2B5EF4-FFF2-40B4-BE49-F238E27FC236}">
              <a16:creationId xmlns:a16="http://schemas.microsoft.com/office/drawing/2014/main" id="{76AE18CF-FD27-41C1-BDB9-F476EC90B29F}"/>
            </a:ext>
          </a:extLst>
        </xdr:cNvPr>
        <xdr:cNvSpPr txBox="1"/>
      </xdr:nvSpPr>
      <xdr:spPr>
        <a:xfrm>
          <a:off x="14846300" y="62135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123279</xdr:rowOff>
    </xdr:from>
    <xdr:to>
      <xdr:col>76</xdr:col>
      <xdr:colOff>111125</xdr:colOff>
      <xdr:row>31</xdr:row>
      <xdr:rowOff>123279</xdr:rowOff>
    </xdr:to>
    <xdr:cxnSp macro="">
      <xdr:nvCxnSpPr>
        <xdr:cNvPr id="135" name="直線コネクタ 134">
          <a:extLst>
            <a:ext uri="{FF2B5EF4-FFF2-40B4-BE49-F238E27FC236}">
              <a16:creationId xmlns:a16="http://schemas.microsoft.com/office/drawing/2014/main" id="{F03504BE-367E-48ED-9CE6-94A184CBC296}"/>
            </a:ext>
          </a:extLst>
        </xdr:cNvPr>
        <xdr:cNvCxnSpPr/>
      </xdr:nvCxnSpPr>
      <xdr:spPr>
        <a:xfrm>
          <a:off x="14706600" y="620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A3F9542F-ADD3-4F4F-81A5-B3201254EBA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89EABDCF-5980-4F04-8793-EAA63BF696F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114144</xdr:rowOff>
    </xdr:from>
    <xdr:ext cx="469744" cy="259045"/>
    <xdr:sp macro="" textlink="">
      <xdr:nvSpPr>
        <xdr:cNvPr id="138" name="債務償還比率平均値テキスト">
          <a:extLst>
            <a:ext uri="{FF2B5EF4-FFF2-40B4-BE49-F238E27FC236}">
              <a16:creationId xmlns:a16="http://schemas.microsoft.com/office/drawing/2014/main" id="{0B317302-2287-4D9C-877F-0A06FC0BA045}"/>
            </a:ext>
          </a:extLst>
        </xdr:cNvPr>
        <xdr:cNvSpPr txBox="1"/>
      </xdr:nvSpPr>
      <xdr:spPr>
        <a:xfrm>
          <a:off x="14846300" y="5514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91267</xdr:rowOff>
    </xdr:from>
    <xdr:to>
      <xdr:col>76</xdr:col>
      <xdr:colOff>73025</xdr:colOff>
      <xdr:row>29</xdr:row>
      <xdr:rowOff>21417</xdr:rowOff>
    </xdr:to>
    <xdr:sp macro="" textlink="">
      <xdr:nvSpPr>
        <xdr:cNvPr id="139" name="フローチャート: 判断 138">
          <a:extLst>
            <a:ext uri="{FF2B5EF4-FFF2-40B4-BE49-F238E27FC236}">
              <a16:creationId xmlns:a16="http://schemas.microsoft.com/office/drawing/2014/main" id="{F88375C0-FDC0-4B16-8FF8-1E428F35A79F}"/>
            </a:ext>
          </a:extLst>
        </xdr:cNvPr>
        <xdr:cNvSpPr/>
      </xdr:nvSpPr>
      <xdr:spPr>
        <a:xfrm>
          <a:off x="14744700" y="566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114008</xdr:rowOff>
    </xdr:from>
    <xdr:to>
      <xdr:col>72</xdr:col>
      <xdr:colOff>123825</xdr:colOff>
      <xdr:row>29</xdr:row>
      <xdr:rowOff>44158</xdr:rowOff>
    </xdr:to>
    <xdr:sp macro="" textlink="">
      <xdr:nvSpPr>
        <xdr:cNvPr id="140" name="フローチャート: 判断 139">
          <a:extLst>
            <a:ext uri="{FF2B5EF4-FFF2-40B4-BE49-F238E27FC236}">
              <a16:creationId xmlns:a16="http://schemas.microsoft.com/office/drawing/2014/main" id="{27AC4AE3-C498-4D87-B3D9-5E7E34023594}"/>
            </a:ext>
          </a:extLst>
        </xdr:cNvPr>
        <xdr:cNvSpPr/>
      </xdr:nvSpPr>
      <xdr:spPr>
        <a:xfrm>
          <a:off x="14033500" y="568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97384</xdr:rowOff>
    </xdr:from>
    <xdr:to>
      <xdr:col>68</xdr:col>
      <xdr:colOff>123825</xdr:colOff>
      <xdr:row>29</xdr:row>
      <xdr:rowOff>27534</xdr:rowOff>
    </xdr:to>
    <xdr:sp macro="" textlink="">
      <xdr:nvSpPr>
        <xdr:cNvPr id="141" name="フローチャート: 判断 140">
          <a:extLst>
            <a:ext uri="{FF2B5EF4-FFF2-40B4-BE49-F238E27FC236}">
              <a16:creationId xmlns:a16="http://schemas.microsoft.com/office/drawing/2014/main" id="{E5D6931A-CE76-4E3B-B42F-0A801B93101E}"/>
            </a:ext>
          </a:extLst>
        </xdr:cNvPr>
        <xdr:cNvSpPr/>
      </xdr:nvSpPr>
      <xdr:spPr>
        <a:xfrm>
          <a:off x="13271500" y="566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104724</xdr:rowOff>
    </xdr:from>
    <xdr:to>
      <xdr:col>64</xdr:col>
      <xdr:colOff>123825</xdr:colOff>
      <xdr:row>29</xdr:row>
      <xdr:rowOff>34874</xdr:rowOff>
    </xdr:to>
    <xdr:sp macro="" textlink="">
      <xdr:nvSpPr>
        <xdr:cNvPr id="142" name="フローチャート: 判断 141">
          <a:extLst>
            <a:ext uri="{FF2B5EF4-FFF2-40B4-BE49-F238E27FC236}">
              <a16:creationId xmlns:a16="http://schemas.microsoft.com/office/drawing/2014/main" id="{1FC85537-8A68-4F4E-8D9D-6A2F7BDECC25}"/>
            </a:ext>
          </a:extLst>
        </xdr:cNvPr>
        <xdr:cNvSpPr/>
      </xdr:nvSpPr>
      <xdr:spPr>
        <a:xfrm>
          <a:off x="12509500" y="567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117391</xdr:rowOff>
    </xdr:from>
    <xdr:to>
      <xdr:col>60</xdr:col>
      <xdr:colOff>123825</xdr:colOff>
      <xdr:row>29</xdr:row>
      <xdr:rowOff>47541</xdr:rowOff>
    </xdr:to>
    <xdr:sp macro="" textlink="">
      <xdr:nvSpPr>
        <xdr:cNvPr id="143" name="フローチャート: 判断 142">
          <a:extLst>
            <a:ext uri="{FF2B5EF4-FFF2-40B4-BE49-F238E27FC236}">
              <a16:creationId xmlns:a16="http://schemas.microsoft.com/office/drawing/2014/main" id="{004D937A-2AE0-4E4F-8C32-BD12DC92BD33}"/>
            </a:ext>
          </a:extLst>
        </xdr:cNvPr>
        <xdr:cNvSpPr/>
      </xdr:nvSpPr>
      <xdr:spPr>
        <a:xfrm>
          <a:off x="11747500" y="568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DC4821F-35C2-429E-8445-EFE8AF49228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2733BA3A-C485-496E-8F1B-BF34E5A4BFF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20357FF-EE2A-4F14-919D-6C35CFBC167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6A6D2173-E51C-4285-8629-8B1D64956BB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9EF763D-7922-4ED4-A513-DB7C6487BF5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117869</xdr:rowOff>
    </xdr:from>
    <xdr:to>
      <xdr:col>76</xdr:col>
      <xdr:colOff>73025</xdr:colOff>
      <xdr:row>30</xdr:row>
      <xdr:rowOff>48019</xdr:rowOff>
    </xdr:to>
    <xdr:sp macro="" textlink="">
      <xdr:nvSpPr>
        <xdr:cNvPr id="149" name="楕円 148">
          <a:extLst>
            <a:ext uri="{FF2B5EF4-FFF2-40B4-BE49-F238E27FC236}">
              <a16:creationId xmlns:a16="http://schemas.microsoft.com/office/drawing/2014/main" id="{3919EE46-1C1E-4A92-AB22-78D719840F0E}"/>
            </a:ext>
          </a:extLst>
        </xdr:cNvPr>
        <xdr:cNvSpPr/>
      </xdr:nvSpPr>
      <xdr:spPr>
        <a:xfrm>
          <a:off x="14744700" y="58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96296</xdr:rowOff>
    </xdr:from>
    <xdr:ext cx="469744" cy="259045"/>
    <xdr:sp macro="" textlink="">
      <xdr:nvSpPr>
        <xdr:cNvPr id="150" name="債務償還比率該当値テキスト">
          <a:extLst>
            <a:ext uri="{FF2B5EF4-FFF2-40B4-BE49-F238E27FC236}">
              <a16:creationId xmlns:a16="http://schemas.microsoft.com/office/drawing/2014/main" id="{303E1016-49C1-4B6B-99CF-803D19309EDA}"/>
            </a:ext>
          </a:extLst>
        </xdr:cNvPr>
        <xdr:cNvSpPr txBox="1"/>
      </xdr:nvSpPr>
      <xdr:spPr>
        <a:xfrm>
          <a:off x="14846300" y="583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156803</xdr:rowOff>
    </xdr:from>
    <xdr:to>
      <xdr:col>72</xdr:col>
      <xdr:colOff>123825</xdr:colOff>
      <xdr:row>30</xdr:row>
      <xdr:rowOff>86953</xdr:rowOff>
    </xdr:to>
    <xdr:sp macro="" textlink="">
      <xdr:nvSpPr>
        <xdr:cNvPr id="151" name="楕円 150">
          <a:extLst>
            <a:ext uri="{FF2B5EF4-FFF2-40B4-BE49-F238E27FC236}">
              <a16:creationId xmlns:a16="http://schemas.microsoft.com/office/drawing/2014/main" id="{B1319D5B-91A2-449A-BBB0-6CBB0F37DD1F}"/>
            </a:ext>
          </a:extLst>
        </xdr:cNvPr>
        <xdr:cNvSpPr/>
      </xdr:nvSpPr>
      <xdr:spPr>
        <a:xfrm>
          <a:off x="14033500" y="590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168669</xdr:rowOff>
    </xdr:from>
    <xdr:to>
      <xdr:col>76</xdr:col>
      <xdr:colOff>22225</xdr:colOff>
      <xdr:row>30</xdr:row>
      <xdr:rowOff>36153</xdr:rowOff>
    </xdr:to>
    <xdr:cxnSp macro="">
      <xdr:nvCxnSpPr>
        <xdr:cNvPr id="152" name="直線コネクタ 151">
          <a:extLst>
            <a:ext uri="{FF2B5EF4-FFF2-40B4-BE49-F238E27FC236}">
              <a16:creationId xmlns:a16="http://schemas.microsoft.com/office/drawing/2014/main" id="{11C3F7C4-FF80-4638-94B0-C99853A83F3D}"/>
            </a:ext>
          </a:extLst>
        </xdr:cNvPr>
        <xdr:cNvCxnSpPr/>
      </xdr:nvCxnSpPr>
      <xdr:spPr>
        <a:xfrm flipV="1">
          <a:off x="14084300" y="5912244"/>
          <a:ext cx="711200" cy="3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126382</xdr:rowOff>
    </xdr:from>
    <xdr:to>
      <xdr:col>68</xdr:col>
      <xdr:colOff>123825</xdr:colOff>
      <xdr:row>32</xdr:row>
      <xdr:rowOff>56532</xdr:rowOff>
    </xdr:to>
    <xdr:sp macro="" textlink="">
      <xdr:nvSpPr>
        <xdr:cNvPr id="153" name="楕円 152">
          <a:extLst>
            <a:ext uri="{FF2B5EF4-FFF2-40B4-BE49-F238E27FC236}">
              <a16:creationId xmlns:a16="http://schemas.microsoft.com/office/drawing/2014/main" id="{42D5290D-4844-4DD2-AFFE-D02F924567CE}"/>
            </a:ext>
          </a:extLst>
        </xdr:cNvPr>
        <xdr:cNvSpPr/>
      </xdr:nvSpPr>
      <xdr:spPr>
        <a:xfrm>
          <a:off x="13271500" y="62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36153</xdr:rowOff>
    </xdr:from>
    <xdr:to>
      <xdr:col>72</xdr:col>
      <xdr:colOff>73025</xdr:colOff>
      <xdr:row>32</xdr:row>
      <xdr:rowOff>5732</xdr:rowOff>
    </xdr:to>
    <xdr:cxnSp macro="">
      <xdr:nvCxnSpPr>
        <xdr:cNvPr id="154" name="直線コネクタ 153">
          <a:extLst>
            <a:ext uri="{FF2B5EF4-FFF2-40B4-BE49-F238E27FC236}">
              <a16:creationId xmlns:a16="http://schemas.microsoft.com/office/drawing/2014/main" id="{0A3E92EB-73DF-40FE-96D3-0693115CA73D}"/>
            </a:ext>
          </a:extLst>
        </xdr:cNvPr>
        <xdr:cNvCxnSpPr/>
      </xdr:nvCxnSpPr>
      <xdr:spPr>
        <a:xfrm flipV="1">
          <a:off x="13322300" y="5951178"/>
          <a:ext cx="762000" cy="31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149771</xdr:rowOff>
    </xdr:from>
    <xdr:to>
      <xdr:col>64</xdr:col>
      <xdr:colOff>123825</xdr:colOff>
      <xdr:row>32</xdr:row>
      <xdr:rowOff>79921</xdr:rowOff>
    </xdr:to>
    <xdr:sp macro="" textlink="">
      <xdr:nvSpPr>
        <xdr:cNvPr id="155" name="楕円 154">
          <a:extLst>
            <a:ext uri="{FF2B5EF4-FFF2-40B4-BE49-F238E27FC236}">
              <a16:creationId xmlns:a16="http://schemas.microsoft.com/office/drawing/2014/main" id="{04EF71B8-912D-4D79-950D-A14500BD1C48}"/>
            </a:ext>
          </a:extLst>
        </xdr:cNvPr>
        <xdr:cNvSpPr/>
      </xdr:nvSpPr>
      <xdr:spPr>
        <a:xfrm>
          <a:off x="12509500" y="62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5732</xdr:rowOff>
    </xdr:from>
    <xdr:to>
      <xdr:col>68</xdr:col>
      <xdr:colOff>73025</xdr:colOff>
      <xdr:row>32</xdr:row>
      <xdr:rowOff>29121</xdr:rowOff>
    </xdr:to>
    <xdr:cxnSp macro="">
      <xdr:nvCxnSpPr>
        <xdr:cNvPr id="156" name="直線コネクタ 155">
          <a:extLst>
            <a:ext uri="{FF2B5EF4-FFF2-40B4-BE49-F238E27FC236}">
              <a16:creationId xmlns:a16="http://schemas.microsoft.com/office/drawing/2014/main" id="{6398CF90-4D0B-4F16-B8C8-B3701A2A66C5}"/>
            </a:ext>
          </a:extLst>
        </xdr:cNvPr>
        <xdr:cNvCxnSpPr/>
      </xdr:nvCxnSpPr>
      <xdr:spPr>
        <a:xfrm flipV="1">
          <a:off x="12560300" y="6263657"/>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113809</xdr:rowOff>
    </xdr:from>
    <xdr:to>
      <xdr:col>60</xdr:col>
      <xdr:colOff>123825</xdr:colOff>
      <xdr:row>34</xdr:row>
      <xdr:rowOff>43959</xdr:rowOff>
    </xdr:to>
    <xdr:sp macro="" textlink="">
      <xdr:nvSpPr>
        <xdr:cNvPr id="157" name="楕円 156">
          <a:extLst>
            <a:ext uri="{FF2B5EF4-FFF2-40B4-BE49-F238E27FC236}">
              <a16:creationId xmlns:a16="http://schemas.microsoft.com/office/drawing/2014/main" id="{E3925B5F-CB05-4E29-8A74-19086D32D375}"/>
            </a:ext>
          </a:extLst>
        </xdr:cNvPr>
        <xdr:cNvSpPr/>
      </xdr:nvSpPr>
      <xdr:spPr>
        <a:xfrm>
          <a:off x="11747500" y="654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29121</xdr:rowOff>
    </xdr:from>
    <xdr:to>
      <xdr:col>64</xdr:col>
      <xdr:colOff>73025</xdr:colOff>
      <xdr:row>33</xdr:row>
      <xdr:rowOff>164609</xdr:rowOff>
    </xdr:to>
    <xdr:cxnSp macro="">
      <xdr:nvCxnSpPr>
        <xdr:cNvPr id="158" name="直線コネクタ 157">
          <a:extLst>
            <a:ext uri="{FF2B5EF4-FFF2-40B4-BE49-F238E27FC236}">
              <a16:creationId xmlns:a16="http://schemas.microsoft.com/office/drawing/2014/main" id="{EEC12519-BDB6-4F4A-A63B-E6876E2B90AC}"/>
            </a:ext>
          </a:extLst>
        </xdr:cNvPr>
        <xdr:cNvCxnSpPr/>
      </xdr:nvCxnSpPr>
      <xdr:spPr>
        <a:xfrm flipV="1">
          <a:off x="11798300" y="6287046"/>
          <a:ext cx="762000" cy="30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60685</xdr:rowOff>
    </xdr:from>
    <xdr:ext cx="469744" cy="259045"/>
    <xdr:sp macro="" textlink="">
      <xdr:nvSpPr>
        <xdr:cNvPr id="159" name="n_1aveValue債務償還比率">
          <a:extLst>
            <a:ext uri="{FF2B5EF4-FFF2-40B4-BE49-F238E27FC236}">
              <a16:creationId xmlns:a16="http://schemas.microsoft.com/office/drawing/2014/main" id="{8ACB3945-8312-411A-8542-BB914693FEEE}"/>
            </a:ext>
          </a:extLst>
        </xdr:cNvPr>
        <xdr:cNvSpPr txBox="1"/>
      </xdr:nvSpPr>
      <xdr:spPr>
        <a:xfrm>
          <a:off x="13836727" y="54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44061</xdr:rowOff>
    </xdr:from>
    <xdr:ext cx="469744" cy="259045"/>
    <xdr:sp macro="" textlink="">
      <xdr:nvSpPr>
        <xdr:cNvPr id="160" name="n_2aveValue債務償還比率">
          <a:extLst>
            <a:ext uri="{FF2B5EF4-FFF2-40B4-BE49-F238E27FC236}">
              <a16:creationId xmlns:a16="http://schemas.microsoft.com/office/drawing/2014/main" id="{83684827-99D6-4328-9454-F354EC62143E}"/>
            </a:ext>
          </a:extLst>
        </xdr:cNvPr>
        <xdr:cNvSpPr txBox="1"/>
      </xdr:nvSpPr>
      <xdr:spPr>
        <a:xfrm>
          <a:off x="13087427" y="544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51401</xdr:rowOff>
    </xdr:from>
    <xdr:ext cx="469744" cy="259045"/>
    <xdr:sp macro="" textlink="">
      <xdr:nvSpPr>
        <xdr:cNvPr id="161" name="n_3aveValue債務償還比率">
          <a:extLst>
            <a:ext uri="{FF2B5EF4-FFF2-40B4-BE49-F238E27FC236}">
              <a16:creationId xmlns:a16="http://schemas.microsoft.com/office/drawing/2014/main" id="{A825F49A-5C6B-4766-8A71-95F68170F6DF}"/>
            </a:ext>
          </a:extLst>
        </xdr:cNvPr>
        <xdr:cNvSpPr txBox="1"/>
      </xdr:nvSpPr>
      <xdr:spPr>
        <a:xfrm>
          <a:off x="12325427" y="545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64068</xdr:rowOff>
    </xdr:from>
    <xdr:ext cx="469744" cy="259045"/>
    <xdr:sp macro="" textlink="">
      <xdr:nvSpPr>
        <xdr:cNvPr id="162" name="n_4aveValue債務償還比率">
          <a:extLst>
            <a:ext uri="{FF2B5EF4-FFF2-40B4-BE49-F238E27FC236}">
              <a16:creationId xmlns:a16="http://schemas.microsoft.com/office/drawing/2014/main" id="{1675B5D9-0A15-434C-B0F3-346709C121B9}"/>
            </a:ext>
          </a:extLst>
        </xdr:cNvPr>
        <xdr:cNvSpPr txBox="1"/>
      </xdr:nvSpPr>
      <xdr:spPr>
        <a:xfrm>
          <a:off x="11563427" y="546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78080</xdr:rowOff>
    </xdr:from>
    <xdr:ext cx="469744" cy="259045"/>
    <xdr:sp macro="" textlink="">
      <xdr:nvSpPr>
        <xdr:cNvPr id="163" name="n_1mainValue債務償還比率">
          <a:extLst>
            <a:ext uri="{FF2B5EF4-FFF2-40B4-BE49-F238E27FC236}">
              <a16:creationId xmlns:a16="http://schemas.microsoft.com/office/drawing/2014/main" id="{13BDE1D9-1703-440E-B2F1-C1A8F5BCE382}"/>
            </a:ext>
          </a:extLst>
        </xdr:cNvPr>
        <xdr:cNvSpPr txBox="1"/>
      </xdr:nvSpPr>
      <xdr:spPr>
        <a:xfrm>
          <a:off x="13836727" y="59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47659</xdr:rowOff>
    </xdr:from>
    <xdr:ext cx="560923" cy="259045"/>
    <xdr:sp macro="" textlink="">
      <xdr:nvSpPr>
        <xdr:cNvPr id="164" name="n_2mainValue債務償還比率">
          <a:extLst>
            <a:ext uri="{FF2B5EF4-FFF2-40B4-BE49-F238E27FC236}">
              <a16:creationId xmlns:a16="http://schemas.microsoft.com/office/drawing/2014/main" id="{0C3AA923-277D-4147-840E-F4D54564FBE8}"/>
            </a:ext>
          </a:extLst>
        </xdr:cNvPr>
        <xdr:cNvSpPr txBox="1"/>
      </xdr:nvSpPr>
      <xdr:spPr>
        <a:xfrm>
          <a:off x="13041838" y="630558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71048</xdr:rowOff>
    </xdr:from>
    <xdr:ext cx="560923" cy="259045"/>
    <xdr:sp macro="" textlink="">
      <xdr:nvSpPr>
        <xdr:cNvPr id="165" name="n_3mainValue債務償還比率">
          <a:extLst>
            <a:ext uri="{FF2B5EF4-FFF2-40B4-BE49-F238E27FC236}">
              <a16:creationId xmlns:a16="http://schemas.microsoft.com/office/drawing/2014/main" id="{57E2C1EE-59D8-4AA0-91DE-D7D288A3C677}"/>
            </a:ext>
          </a:extLst>
        </xdr:cNvPr>
        <xdr:cNvSpPr txBox="1"/>
      </xdr:nvSpPr>
      <xdr:spPr>
        <a:xfrm>
          <a:off x="12279838" y="63289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35086</xdr:rowOff>
    </xdr:from>
    <xdr:ext cx="560923" cy="259045"/>
    <xdr:sp macro="" textlink="">
      <xdr:nvSpPr>
        <xdr:cNvPr id="166" name="n_4mainValue債務償還比率">
          <a:extLst>
            <a:ext uri="{FF2B5EF4-FFF2-40B4-BE49-F238E27FC236}">
              <a16:creationId xmlns:a16="http://schemas.microsoft.com/office/drawing/2014/main" id="{4966276A-1895-4AB8-97A7-E6131DDA9735}"/>
            </a:ext>
          </a:extLst>
        </xdr:cNvPr>
        <xdr:cNvSpPr txBox="1"/>
      </xdr:nvSpPr>
      <xdr:spPr>
        <a:xfrm>
          <a:off x="11517838" y="66359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20BDCA57-C4CF-4F27-AF86-02B4D4ACF2F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C132B1A8-43A4-4A41-ADDA-52013F8E153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B594378C-7FCF-4EBD-ACAE-780BC012921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F396F3BD-A3E3-46DC-AC39-0B7C1B2BAB8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75FDD2B5-CD45-478B-9062-B5A8C94B46C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88A4FC7A-7A0E-481E-8E25-321D2B41821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41A15B-48A6-4893-A8EF-973429D64E5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BD9EF4B-D55D-47B1-BB0B-FC0FCE43CC6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2059229-EA26-4875-8FD7-2BA37984168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424AC2-4D01-4527-8A27-DF9CD9DA898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4F09053-6B33-4925-BE1D-8110381085C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866572F-B621-45DF-9BC9-F154156A472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C5B12A5-DD4D-416B-AD52-1A46E06FDE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658CB2-7A50-4591-A7A1-B227AFFEAF4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DA428DD-46F1-4289-8116-60C5E73D6DA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856B621-7E00-4FC4-B294-12CAF710CC8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16,588
16,468
28.07
11,546,309
11,021,356
474,887
4,438,075
5,640,921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3626006-B328-47A8-A138-AB047BA4C6F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DD0955-5EEC-4DA1-9394-9A451CD9263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96C7AE-FF08-41C7-BD77-25F15A1F86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AA0CB84-DFD9-4459-80F3-168B67088DB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0AE1CF0-9174-4EE2-80D4-86305838F24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B4B5151-FEB6-4F17-A314-7A99BE7DD7B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CC8DE08-A652-4D63-A9B2-04B11E29A67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DBC70E-E62F-4648-8385-5D5486A4E15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DA5132-202D-446B-9BC4-93EE2D57375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816912-15E0-47DC-B16B-2ECDD7FCC1A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11FF3F9-900A-462D-B993-4B0910236D3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528A8EC-3BE2-4F9E-BCAC-58351147E40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2717C44-EF95-4D95-8E24-DEA986A7383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0BD21C7-8A15-405D-B9EC-8157ED1E0AB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5D2A48-7BB4-4E4D-BF25-690AE1B2061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715EBE7-D3FF-4640-8ED3-943BE46992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D71BDB-E45D-43BD-811C-B72A61ECDA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F579889-E254-4800-BC46-4F243F19765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B926A9-F444-4B49-9502-A199DA46D0D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D24D830-72B2-437D-B2A7-23E9A4F1244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DAAAC5B-FBC2-49F1-B6EE-3AD79A06123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27C9C9-9DEF-4988-B399-6939376B31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83D1A80-2F5E-4CEF-BB37-6EC70528E1E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D97DF24-B9FE-4CF4-87A4-8CF3FDA6D3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EA57798-18D7-40C1-9322-076CDD9AAA2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C742474-C70E-434B-BE2D-745E7B1C93B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5C69788-3A40-4055-BCBA-89482258C74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86788B3-DC76-473F-930D-3E785CD110D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5291A70-843E-4E28-99FF-38D873A13CB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6C8BC1E-212D-4792-92B9-7108A99B633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71D0A57-F13B-4D56-858F-4BC7C8B5196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71E13C2-8BB3-4D8F-BEF1-381A31E4485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F33BF1E-5AF3-4BA0-BB66-BF29D303D5F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DB405D1-54C3-4B50-ACCD-1A8FB1A17CE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60543C6-FAE7-482D-A1A3-464C651A0B7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019A925-52B9-4BD0-90EB-2EA20189194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C5480C8-AEBF-4591-A264-A0BBEED3DBE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83E54BD-930C-410D-B186-E3023C3F044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C15C93B-5A0E-4FA0-B4D5-326B90617A4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849FC28-18EB-4C40-B97B-D61BD58DE12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63E11F0-EE6D-48A3-8920-D4BE4BC6C0C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4D0AB5B-6D7E-418A-8561-A2615C93029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6EAA59F-5831-4B2E-8BF6-63B090C10A4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20B0257-D5AA-4F26-965F-5AC3356B392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0B83258-A951-4267-8751-A14BA0E92CD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1ECD31F5-C4A3-4F33-A7E9-248A66757789}"/>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58FB0FC6-0155-4526-8CC4-171F73A1600D}"/>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8C5FFB9C-819C-415B-BAEE-47D045AE2EEE}"/>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5FDF6D67-D478-4B7A-A4AF-C630DEB128BF}"/>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506206ED-45C5-4D98-8765-711EE0A1A3B3}"/>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9A11AFC0-E135-4452-A0D1-2F20D9C51D2C}"/>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C8B9D8F8-6D73-434C-87EC-25E3678E55B9}"/>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819B2A3A-261F-40CC-BCC6-2229F8DBD6DC}"/>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33FDFB9B-7C51-4BB2-9779-B18AC8D3E1B2}"/>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A298634B-5327-4516-ADA5-F12FA5FA5100}"/>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0D56E624-16AE-4817-914E-26D96B3C67F3}"/>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CFF61CB-3AF6-4312-875B-510EB43A58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4CCD736-9498-440B-A457-7902056B3F6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FA65E65-EAAE-404D-A12D-44D9C429CE9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1B32B77-C93B-432C-AFAC-A9591453240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24CF80A-E61D-45DE-BE32-892D4D4D9ED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132080</xdr:rowOff>
    </xdr:from>
    <xdr:to>
      <xdr:col>24</xdr:col>
      <xdr:colOff>114300</xdr:colOff>
      <xdr:row>36</xdr:row>
      <xdr:rowOff>62230</xdr:rowOff>
    </xdr:to>
    <xdr:sp macro="" textlink="">
      <xdr:nvSpPr>
        <xdr:cNvPr id="73" name="楕円 72">
          <a:extLst>
            <a:ext uri="{FF2B5EF4-FFF2-40B4-BE49-F238E27FC236}">
              <a16:creationId xmlns:a16="http://schemas.microsoft.com/office/drawing/2014/main" id="{C45EECB2-4B67-4AA0-864C-95FEE2FCF477}"/>
            </a:ext>
          </a:extLst>
        </xdr:cNvPr>
        <xdr:cNvSpPr/>
      </xdr:nvSpPr>
      <xdr:spPr>
        <a:xfrm>
          <a:off x="4584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154957</xdr:rowOff>
    </xdr:from>
    <xdr:ext cx="405111" cy="259045"/>
    <xdr:sp macro="" textlink="">
      <xdr:nvSpPr>
        <xdr:cNvPr id="74" name="【道路】&#10;有形固定資産減価償却率該当値テキスト">
          <a:extLst>
            <a:ext uri="{FF2B5EF4-FFF2-40B4-BE49-F238E27FC236}">
              <a16:creationId xmlns:a16="http://schemas.microsoft.com/office/drawing/2014/main" id="{5F18824D-76D6-4B1D-95B0-1A283B10EF0F}"/>
            </a:ext>
          </a:extLst>
        </xdr:cNvPr>
        <xdr:cNvSpPr txBox="1"/>
      </xdr:nvSpPr>
      <xdr:spPr>
        <a:xfrm>
          <a:off x="4673600"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107315</xdr:rowOff>
    </xdr:from>
    <xdr:to>
      <xdr:col>20</xdr:col>
      <xdr:colOff>38100</xdr:colOff>
      <xdr:row>36</xdr:row>
      <xdr:rowOff>37465</xdr:rowOff>
    </xdr:to>
    <xdr:sp macro="" textlink="">
      <xdr:nvSpPr>
        <xdr:cNvPr id="75" name="楕円 74">
          <a:extLst>
            <a:ext uri="{FF2B5EF4-FFF2-40B4-BE49-F238E27FC236}">
              <a16:creationId xmlns:a16="http://schemas.microsoft.com/office/drawing/2014/main" id="{B427E6B3-A550-465E-B7B1-6EA81422AA80}"/>
            </a:ext>
          </a:extLst>
        </xdr:cNvPr>
        <xdr:cNvSpPr/>
      </xdr:nvSpPr>
      <xdr:spPr>
        <a:xfrm>
          <a:off x="3746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158115</xdr:rowOff>
    </xdr:from>
    <xdr:to>
      <xdr:col>24</xdr:col>
      <xdr:colOff>63500</xdr:colOff>
      <xdr:row>36</xdr:row>
      <xdr:rowOff>11430</xdr:rowOff>
    </xdr:to>
    <xdr:cxnSp macro="">
      <xdr:nvCxnSpPr>
        <xdr:cNvPr id="76" name="直線コネクタ 75">
          <a:extLst>
            <a:ext uri="{FF2B5EF4-FFF2-40B4-BE49-F238E27FC236}">
              <a16:creationId xmlns:a16="http://schemas.microsoft.com/office/drawing/2014/main" id="{55725AC2-B04B-4C81-A015-9E936A16955F}"/>
            </a:ext>
          </a:extLst>
        </xdr:cNvPr>
        <xdr:cNvCxnSpPr/>
      </xdr:nvCxnSpPr>
      <xdr:spPr>
        <a:xfrm>
          <a:off x="3797300" y="61588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101600</xdr:rowOff>
    </xdr:from>
    <xdr:to>
      <xdr:col>15</xdr:col>
      <xdr:colOff>101600</xdr:colOff>
      <xdr:row>36</xdr:row>
      <xdr:rowOff>31750</xdr:rowOff>
    </xdr:to>
    <xdr:sp macro="" textlink="">
      <xdr:nvSpPr>
        <xdr:cNvPr id="77" name="楕円 76">
          <a:extLst>
            <a:ext uri="{FF2B5EF4-FFF2-40B4-BE49-F238E27FC236}">
              <a16:creationId xmlns:a16="http://schemas.microsoft.com/office/drawing/2014/main" id="{3EA0D522-31FD-476B-9F28-B8CABFB5F5D0}"/>
            </a:ext>
          </a:extLst>
        </xdr:cNvPr>
        <xdr:cNvSpPr/>
      </xdr:nvSpPr>
      <xdr:spPr>
        <a:xfrm>
          <a:off x="2857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152400</xdr:rowOff>
    </xdr:from>
    <xdr:to>
      <xdr:col>19</xdr:col>
      <xdr:colOff>177800</xdr:colOff>
      <xdr:row>35</xdr:row>
      <xdr:rowOff>158115</xdr:rowOff>
    </xdr:to>
    <xdr:cxnSp macro="">
      <xdr:nvCxnSpPr>
        <xdr:cNvPr id="78" name="直線コネクタ 77">
          <a:extLst>
            <a:ext uri="{FF2B5EF4-FFF2-40B4-BE49-F238E27FC236}">
              <a16:creationId xmlns:a16="http://schemas.microsoft.com/office/drawing/2014/main" id="{0489CF79-E851-49D0-876B-C9584DB808F4}"/>
            </a:ext>
          </a:extLst>
        </xdr:cNvPr>
        <xdr:cNvCxnSpPr/>
      </xdr:nvCxnSpPr>
      <xdr:spPr>
        <a:xfrm>
          <a:off x="2908300" y="61531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82550</xdr:rowOff>
    </xdr:from>
    <xdr:to>
      <xdr:col>10</xdr:col>
      <xdr:colOff>165100</xdr:colOff>
      <xdr:row>36</xdr:row>
      <xdr:rowOff>12700</xdr:rowOff>
    </xdr:to>
    <xdr:sp macro="" textlink="">
      <xdr:nvSpPr>
        <xdr:cNvPr id="79" name="楕円 78">
          <a:extLst>
            <a:ext uri="{FF2B5EF4-FFF2-40B4-BE49-F238E27FC236}">
              <a16:creationId xmlns:a16="http://schemas.microsoft.com/office/drawing/2014/main" id="{C8C72CCB-14D3-4F07-BB7A-C284C4721A4F}"/>
            </a:ext>
          </a:extLst>
        </xdr:cNvPr>
        <xdr:cNvSpPr/>
      </xdr:nvSpPr>
      <xdr:spPr>
        <a:xfrm>
          <a:off x="1968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133350</xdr:rowOff>
    </xdr:from>
    <xdr:to>
      <xdr:col>15</xdr:col>
      <xdr:colOff>50800</xdr:colOff>
      <xdr:row>35</xdr:row>
      <xdr:rowOff>152400</xdr:rowOff>
    </xdr:to>
    <xdr:cxnSp macro="">
      <xdr:nvCxnSpPr>
        <xdr:cNvPr id="80" name="直線コネクタ 79">
          <a:extLst>
            <a:ext uri="{FF2B5EF4-FFF2-40B4-BE49-F238E27FC236}">
              <a16:creationId xmlns:a16="http://schemas.microsoft.com/office/drawing/2014/main" id="{AB391F95-E7A3-4E59-B1F2-83C303928F33}"/>
            </a:ext>
          </a:extLst>
        </xdr:cNvPr>
        <xdr:cNvCxnSpPr/>
      </xdr:nvCxnSpPr>
      <xdr:spPr>
        <a:xfrm>
          <a:off x="2019300" y="6134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71120</xdr:rowOff>
    </xdr:from>
    <xdr:to>
      <xdr:col>6</xdr:col>
      <xdr:colOff>38100</xdr:colOff>
      <xdr:row>36</xdr:row>
      <xdr:rowOff>1270</xdr:rowOff>
    </xdr:to>
    <xdr:sp macro="" textlink="">
      <xdr:nvSpPr>
        <xdr:cNvPr id="81" name="楕円 80">
          <a:extLst>
            <a:ext uri="{FF2B5EF4-FFF2-40B4-BE49-F238E27FC236}">
              <a16:creationId xmlns:a16="http://schemas.microsoft.com/office/drawing/2014/main" id="{F94A2D5C-7968-48B7-B024-4B67400F324B}"/>
            </a:ext>
          </a:extLst>
        </xdr:cNvPr>
        <xdr:cNvSpPr/>
      </xdr:nvSpPr>
      <xdr:spPr>
        <a:xfrm>
          <a:off x="1079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121920</xdr:rowOff>
    </xdr:from>
    <xdr:to>
      <xdr:col>10</xdr:col>
      <xdr:colOff>114300</xdr:colOff>
      <xdr:row>35</xdr:row>
      <xdr:rowOff>133350</xdr:rowOff>
    </xdr:to>
    <xdr:cxnSp macro="">
      <xdr:nvCxnSpPr>
        <xdr:cNvPr id="82" name="直線コネクタ 81">
          <a:extLst>
            <a:ext uri="{FF2B5EF4-FFF2-40B4-BE49-F238E27FC236}">
              <a16:creationId xmlns:a16="http://schemas.microsoft.com/office/drawing/2014/main" id="{E9931EA0-8A6A-4E36-96F2-1572BE471599}"/>
            </a:ext>
          </a:extLst>
        </xdr:cNvPr>
        <xdr:cNvCxnSpPr/>
      </xdr:nvCxnSpPr>
      <xdr:spPr>
        <a:xfrm>
          <a:off x="1130300" y="6122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3" name="n_1aveValue【道路】&#10;有形固定資産減価償却率">
          <a:extLst>
            <a:ext uri="{FF2B5EF4-FFF2-40B4-BE49-F238E27FC236}">
              <a16:creationId xmlns:a16="http://schemas.microsoft.com/office/drawing/2014/main" id="{708B5C7F-2BAA-4D32-8004-9CDE44582B82}"/>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id="{87746AA9-F821-4794-AC95-EB1CC396FFCE}"/>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5" name="n_3aveValue【道路】&#10;有形固定資産減価償却率">
          <a:extLst>
            <a:ext uri="{FF2B5EF4-FFF2-40B4-BE49-F238E27FC236}">
              <a16:creationId xmlns:a16="http://schemas.microsoft.com/office/drawing/2014/main" id="{1F11E924-FC0D-4F66-AF4B-11FD338D212A}"/>
            </a:ext>
          </a:extLst>
        </xdr:cNvPr>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a:extLst>
            <a:ext uri="{FF2B5EF4-FFF2-40B4-BE49-F238E27FC236}">
              <a16:creationId xmlns:a16="http://schemas.microsoft.com/office/drawing/2014/main" id="{7ECD58B1-80D6-4AF1-B3FA-12B1CA893A4D}"/>
            </a:ext>
          </a:extLst>
        </xdr:cNvPr>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53992</xdr:rowOff>
    </xdr:from>
    <xdr:ext cx="405111" cy="259045"/>
    <xdr:sp macro="" textlink="">
      <xdr:nvSpPr>
        <xdr:cNvPr id="87" name="n_1mainValue【道路】&#10;有形固定資産減価償却率">
          <a:extLst>
            <a:ext uri="{FF2B5EF4-FFF2-40B4-BE49-F238E27FC236}">
              <a16:creationId xmlns:a16="http://schemas.microsoft.com/office/drawing/2014/main" id="{5A43B088-1BBD-407D-80A4-43ADB8925E9C}"/>
            </a:ext>
          </a:extLst>
        </xdr:cNvPr>
        <xdr:cNvSpPr txBox="1"/>
      </xdr:nvSpPr>
      <xdr:spPr>
        <a:xfrm>
          <a:off x="35820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48277</xdr:rowOff>
    </xdr:from>
    <xdr:ext cx="405111" cy="259045"/>
    <xdr:sp macro="" textlink="">
      <xdr:nvSpPr>
        <xdr:cNvPr id="88" name="n_2mainValue【道路】&#10;有形固定資産減価償却率">
          <a:extLst>
            <a:ext uri="{FF2B5EF4-FFF2-40B4-BE49-F238E27FC236}">
              <a16:creationId xmlns:a16="http://schemas.microsoft.com/office/drawing/2014/main" id="{A0292DAC-B97C-4D8E-AF4A-2579672C3548}"/>
            </a:ext>
          </a:extLst>
        </xdr:cNvPr>
        <xdr:cNvSpPr txBox="1"/>
      </xdr:nvSpPr>
      <xdr:spPr>
        <a:xfrm>
          <a:off x="2705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29227</xdr:rowOff>
    </xdr:from>
    <xdr:ext cx="405111" cy="259045"/>
    <xdr:sp macro="" textlink="">
      <xdr:nvSpPr>
        <xdr:cNvPr id="89" name="n_3mainValue【道路】&#10;有形固定資産減価償却率">
          <a:extLst>
            <a:ext uri="{FF2B5EF4-FFF2-40B4-BE49-F238E27FC236}">
              <a16:creationId xmlns:a16="http://schemas.microsoft.com/office/drawing/2014/main" id="{65A731A5-F6FD-4854-9236-5EF121C68D8E}"/>
            </a:ext>
          </a:extLst>
        </xdr:cNvPr>
        <xdr:cNvSpPr txBox="1"/>
      </xdr:nvSpPr>
      <xdr:spPr>
        <a:xfrm>
          <a:off x="1816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17797</xdr:rowOff>
    </xdr:from>
    <xdr:ext cx="405111" cy="259045"/>
    <xdr:sp macro="" textlink="">
      <xdr:nvSpPr>
        <xdr:cNvPr id="90" name="n_4mainValue【道路】&#10;有形固定資産減価償却率">
          <a:extLst>
            <a:ext uri="{FF2B5EF4-FFF2-40B4-BE49-F238E27FC236}">
              <a16:creationId xmlns:a16="http://schemas.microsoft.com/office/drawing/2014/main" id="{1C191D61-80E7-4EFF-8284-33C36A1D5F13}"/>
            </a:ext>
          </a:extLst>
        </xdr:cNvPr>
        <xdr:cNvSpPr txBox="1"/>
      </xdr:nvSpPr>
      <xdr:spPr>
        <a:xfrm>
          <a:off x="927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1C726C8-3678-4434-A998-90E01BCF2CE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C2018AB-1E4E-490A-9803-1804FF2B9F6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43B9698-DEC3-4058-9982-5732F245E5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2F04615-A448-475C-AD82-F835122FF68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4518A2A-68EE-4A83-B99C-2990D52E77D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7796AC3-8139-4BE5-A276-A62DDA7DAB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1892A8E-C8BD-4C6F-A7B9-FE9EBDBA086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3E3C843-F153-4947-8E40-23F5AA04762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DB81D65-EAB2-43D6-B2A5-2AC376374E8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6FDE111-4B36-43AF-A6A6-710C6C7C28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71702277-B790-4FE7-8E0C-AFA39E6C7A6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676EB8A7-2604-4225-B613-F239AB718A2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39E45E56-0A8E-4503-B583-50838B00EAC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5F58D5A5-C1BB-4B8A-9D06-6171738F7A37}"/>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7419B9A-008C-4EA4-AB4F-CDA2FF50D35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108FC49C-098C-41D0-B433-96422F5DFD77}"/>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4D65BACA-E8F8-4A56-A525-6F0D8A04619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76C3AF93-BC65-44C5-847E-35E2C98F0A06}"/>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B195AB5-F07E-4841-B1CE-23FFE528953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64970E91-ABC5-442F-A60B-0E821292B64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817F0F1-F006-4992-A448-E48C6997837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4DE379A9-F1F2-4E3A-8C50-7ED89A7D4B2A}"/>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F7581BFB-CFA0-4521-BD99-4C551BDB6C59}"/>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6E775FB3-0B19-4B5B-B7CD-35E78738765D}"/>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45768638-444C-4348-9698-35BEC62988DF}"/>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26D675D0-F682-424B-9889-EC315C35BE07}"/>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681E89D2-0796-4A1E-8B2B-374BC7973ABE}"/>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F9472131-C80B-4829-B0A8-3CB6526C706E}"/>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id="{619DAA93-38A8-43A3-B60E-B2D310BF41A5}"/>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id="{F6748568-9226-497B-B08E-0CBF680BE285}"/>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id="{C4368377-0AD9-401D-B502-09BEC2507EAB}"/>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id="{7DD3A952-56D7-4496-A90E-7B495298A1E9}"/>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CA50CA5-F177-44BB-914E-3B01497A4E1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E5ADE75-0B09-45B5-A63A-391D8036672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DFC701F-552C-48C0-BB29-B27854F7E6F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64C1366-7D81-4154-B006-1901F1DF7B1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C84A84D-CB33-4012-9FA6-0F8FA4A005E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74578</xdr:rowOff>
    </xdr:from>
    <xdr:to>
      <xdr:col>55</xdr:col>
      <xdr:colOff>50800</xdr:colOff>
      <xdr:row>42</xdr:row>
      <xdr:rowOff>4728</xdr:rowOff>
    </xdr:to>
    <xdr:sp macro="" textlink="">
      <xdr:nvSpPr>
        <xdr:cNvPr id="128" name="楕円 127">
          <a:extLst>
            <a:ext uri="{FF2B5EF4-FFF2-40B4-BE49-F238E27FC236}">
              <a16:creationId xmlns:a16="http://schemas.microsoft.com/office/drawing/2014/main" id="{07F369BB-D6CF-4579-A1A0-05A68F5F4572}"/>
            </a:ext>
          </a:extLst>
        </xdr:cNvPr>
        <xdr:cNvSpPr/>
      </xdr:nvSpPr>
      <xdr:spPr>
        <a:xfrm>
          <a:off x="10426700" y="71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13981</xdr:rowOff>
    </xdr:from>
    <xdr:ext cx="469744" cy="259045"/>
    <xdr:sp macro="" textlink="">
      <xdr:nvSpPr>
        <xdr:cNvPr id="129" name="【道路】&#10;一人当たり延長該当値テキスト">
          <a:extLst>
            <a:ext uri="{FF2B5EF4-FFF2-40B4-BE49-F238E27FC236}">
              <a16:creationId xmlns:a16="http://schemas.microsoft.com/office/drawing/2014/main" id="{20576CD0-B94F-4378-974B-8EABAC0EFF30}"/>
            </a:ext>
          </a:extLst>
        </xdr:cNvPr>
        <xdr:cNvSpPr txBox="1"/>
      </xdr:nvSpPr>
      <xdr:spPr>
        <a:xfrm>
          <a:off x="10515600" y="7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74874</xdr:rowOff>
    </xdr:from>
    <xdr:to>
      <xdr:col>50</xdr:col>
      <xdr:colOff>165100</xdr:colOff>
      <xdr:row>42</xdr:row>
      <xdr:rowOff>5024</xdr:rowOff>
    </xdr:to>
    <xdr:sp macro="" textlink="">
      <xdr:nvSpPr>
        <xdr:cNvPr id="130" name="楕円 129">
          <a:extLst>
            <a:ext uri="{FF2B5EF4-FFF2-40B4-BE49-F238E27FC236}">
              <a16:creationId xmlns:a16="http://schemas.microsoft.com/office/drawing/2014/main" id="{23135C32-3DAF-4BF0-9FAB-3C27791CE3B0}"/>
            </a:ext>
          </a:extLst>
        </xdr:cNvPr>
        <xdr:cNvSpPr/>
      </xdr:nvSpPr>
      <xdr:spPr>
        <a:xfrm>
          <a:off x="9588500" y="71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125378</xdr:rowOff>
    </xdr:from>
    <xdr:to>
      <xdr:col>55</xdr:col>
      <xdr:colOff>0</xdr:colOff>
      <xdr:row>41</xdr:row>
      <xdr:rowOff>125674</xdr:rowOff>
    </xdr:to>
    <xdr:cxnSp macro="">
      <xdr:nvCxnSpPr>
        <xdr:cNvPr id="131" name="直線コネクタ 130">
          <a:extLst>
            <a:ext uri="{FF2B5EF4-FFF2-40B4-BE49-F238E27FC236}">
              <a16:creationId xmlns:a16="http://schemas.microsoft.com/office/drawing/2014/main" id="{8E6593A5-E2EC-4BB8-8E27-2CBB11A635DA}"/>
            </a:ext>
          </a:extLst>
        </xdr:cNvPr>
        <xdr:cNvCxnSpPr/>
      </xdr:nvCxnSpPr>
      <xdr:spPr>
        <a:xfrm flipV="1">
          <a:off x="9639300" y="7154828"/>
          <a:ext cx="8382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74895</xdr:rowOff>
    </xdr:from>
    <xdr:to>
      <xdr:col>46</xdr:col>
      <xdr:colOff>38100</xdr:colOff>
      <xdr:row>42</xdr:row>
      <xdr:rowOff>5045</xdr:rowOff>
    </xdr:to>
    <xdr:sp macro="" textlink="">
      <xdr:nvSpPr>
        <xdr:cNvPr id="132" name="楕円 131">
          <a:extLst>
            <a:ext uri="{FF2B5EF4-FFF2-40B4-BE49-F238E27FC236}">
              <a16:creationId xmlns:a16="http://schemas.microsoft.com/office/drawing/2014/main" id="{EA331460-C8A8-44DE-B957-BEDA5E598051}"/>
            </a:ext>
          </a:extLst>
        </xdr:cNvPr>
        <xdr:cNvSpPr/>
      </xdr:nvSpPr>
      <xdr:spPr>
        <a:xfrm>
          <a:off x="8699500" y="71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125674</xdr:rowOff>
    </xdr:from>
    <xdr:to>
      <xdr:col>50</xdr:col>
      <xdr:colOff>114300</xdr:colOff>
      <xdr:row>41</xdr:row>
      <xdr:rowOff>125695</xdr:rowOff>
    </xdr:to>
    <xdr:cxnSp macro="">
      <xdr:nvCxnSpPr>
        <xdr:cNvPr id="133" name="直線コネクタ 132">
          <a:extLst>
            <a:ext uri="{FF2B5EF4-FFF2-40B4-BE49-F238E27FC236}">
              <a16:creationId xmlns:a16="http://schemas.microsoft.com/office/drawing/2014/main" id="{3B293B96-5543-4F74-AB7E-151A2083DF70}"/>
            </a:ext>
          </a:extLst>
        </xdr:cNvPr>
        <xdr:cNvCxnSpPr/>
      </xdr:nvCxnSpPr>
      <xdr:spPr>
        <a:xfrm flipV="1">
          <a:off x="8750300" y="7155124"/>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75000</xdr:rowOff>
    </xdr:from>
    <xdr:to>
      <xdr:col>41</xdr:col>
      <xdr:colOff>101600</xdr:colOff>
      <xdr:row>42</xdr:row>
      <xdr:rowOff>5150</xdr:rowOff>
    </xdr:to>
    <xdr:sp macro="" textlink="">
      <xdr:nvSpPr>
        <xdr:cNvPr id="134" name="楕円 133">
          <a:extLst>
            <a:ext uri="{FF2B5EF4-FFF2-40B4-BE49-F238E27FC236}">
              <a16:creationId xmlns:a16="http://schemas.microsoft.com/office/drawing/2014/main" id="{7E417850-CD2A-4459-9A7D-0A42F14DA50B}"/>
            </a:ext>
          </a:extLst>
        </xdr:cNvPr>
        <xdr:cNvSpPr/>
      </xdr:nvSpPr>
      <xdr:spPr>
        <a:xfrm>
          <a:off x="7810500" y="71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125695</xdr:rowOff>
    </xdr:from>
    <xdr:to>
      <xdr:col>45</xdr:col>
      <xdr:colOff>177800</xdr:colOff>
      <xdr:row>41</xdr:row>
      <xdr:rowOff>125800</xdr:rowOff>
    </xdr:to>
    <xdr:cxnSp macro="">
      <xdr:nvCxnSpPr>
        <xdr:cNvPr id="135" name="直線コネクタ 134">
          <a:extLst>
            <a:ext uri="{FF2B5EF4-FFF2-40B4-BE49-F238E27FC236}">
              <a16:creationId xmlns:a16="http://schemas.microsoft.com/office/drawing/2014/main" id="{DEFCCFA4-1AEF-41BE-A217-073993D46943}"/>
            </a:ext>
          </a:extLst>
        </xdr:cNvPr>
        <xdr:cNvCxnSpPr/>
      </xdr:nvCxnSpPr>
      <xdr:spPr>
        <a:xfrm flipV="1">
          <a:off x="7861300" y="7155145"/>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75034</xdr:rowOff>
    </xdr:from>
    <xdr:to>
      <xdr:col>36</xdr:col>
      <xdr:colOff>165100</xdr:colOff>
      <xdr:row>42</xdr:row>
      <xdr:rowOff>5184</xdr:rowOff>
    </xdr:to>
    <xdr:sp macro="" textlink="">
      <xdr:nvSpPr>
        <xdr:cNvPr id="136" name="楕円 135">
          <a:extLst>
            <a:ext uri="{FF2B5EF4-FFF2-40B4-BE49-F238E27FC236}">
              <a16:creationId xmlns:a16="http://schemas.microsoft.com/office/drawing/2014/main" id="{103AEA95-0B29-4070-AAB4-34A0DA26FDC9}"/>
            </a:ext>
          </a:extLst>
        </xdr:cNvPr>
        <xdr:cNvSpPr/>
      </xdr:nvSpPr>
      <xdr:spPr>
        <a:xfrm>
          <a:off x="6921500" y="71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125800</xdr:rowOff>
    </xdr:from>
    <xdr:to>
      <xdr:col>41</xdr:col>
      <xdr:colOff>50800</xdr:colOff>
      <xdr:row>41</xdr:row>
      <xdr:rowOff>125834</xdr:rowOff>
    </xdr:to>
    <xdr:cxnSp macro="">
      <xdr:nvCxnSpPr>
        <xdr:cNvPr id="137" name="直線コネクタ 136">
          <a:extLst>
            <a:ext uri="{FF2B5EF4-FFF2-40B4-BE49-F238E27FC236}">
              <a16:creationId xmlns:a16="http://schemas.microsoft.com/office/drawing/2014/main" id="{6424C9FD-A4C1-4453-A4CB-3E8CBECCF8A9}"/>
            </a:ext>
          </a:extLst>
        </xdr:cNvPr>
        <xdr:cNvCxnSpPr/>
      </xdr:nvCxnSpPr>
      <xdr:spPr>
        <a:xfrm flipV="1">
          <a:off x="6972300" y="7155250"/>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a16="http://schemas.microsoft.com/office/drawing/2014/main" id="{89D629CF-82F1-4BEF-8A74-71B518F0DADB}"/>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a16="http://schemas.microsoft.com/office/drawing/2014/main" id="{72EE51AB-D4A6-44DB-9EA6-3B2022AFFE6E}"/>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a16="http://schemas.microsoft.com/office/drawing/2014/main" id="{0F6AFAAF-EE9C-43C6-8CF5-08A1D834396B}"/>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a:extLst>
            <a:ext uri="{FF2B5EF4-FFF2-40B4-BE49-F238E27FC236}">
              <a16:creationId xmlns:a16="http://schemas.microsoft.com/office/drawing/2014/main" id="{AD49258A-7836-4C34-BDAC-9D82F84807C7}"/>
            </a:ext>
          </a:extLst>
        </xdr:cNvPr>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167601</xdr:rowOff>
    </xdr:from>
    <xdr:ext cx="469744" cy="259045"/>
    <xdr:sp macro="" textlink="">
      <xdr:nvSpPr>
        <xdr:cNvPr id="142" name="n_1mainValue【道路】&#10;一人当たり延長">
          <a:extLst>
            <a:ext uri="{FF2B5EF4-FFF2-40B4-BE49-F238E27FC236}">
              <a16:creationId xmlns:a16="http://schemas.microsoft.com/office/drawing/2014/main" id="{A47C11D9-45B2-4316-86DA-353050AFE875}"/>
            </a:ext>
          </a:extLst>
        </xdr:cNvPr>
        <xdr:cNvSpPr txBox="1"/>
      </xdr:nvSpPr>
      <xdr:spPr>
        <a:xfrm>
          <a:off x="9391727" y="719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167622</xdr:rowOff>
    </xdr:from>
    <xdr:ext cx="469744" cy="259045"/>
    <xdr:sp macro="" textlink="">
      <xdr:nvSpPr>
        <xdr:cNvPr id="143" name="n_2mainValue【道路】&#10;一人当たり延長">
          <a:extLst>
            <a:ext uri="{FF2B5EF4-FFF2-40B4-BE49-F238E27FC236}">
              <a16:creationId xmlns:a16="http://schemas.microsoft.com/office/drawing/2014/main" id="{C2E69134-F1CB-4F9D-85A2-804C40EB1AD8}"/>
            </a:ext>
          </a:extLst>
        </xdr:cNvPr>
        <xdr:cNvSpPr txBox="1"/>
      </xdr:nvSpPr>
      <xdr:spPr>
        <a:xfrm>
          <a:off x="8515427" y="719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167727</xdr:rowOff>
    </xdr:from>
    <xdr:ext cx="469744" cy="259045"/>
    <xdr:sp macro="" textlink="">
      <xdr:nvSpPr>
        <xdr:cNvPr id="144" name="n_3mainValue【道路】&#10;一人当たり延長">
          <a:extLst>
            <a:ext uri="{FF2B5EF4-FFF2-40B4-BE49-F238E27FC236}">
              <a16:creationId xmlns:a16="http://schemas.microsoft.com/office/drawing/2014/main" id="{FE85EBC0-EFD7-4A71-A5F0-8B7242EB03C6}"/>
            </a:ext>
          </a:extLst>
        </xdr:cNvPr>
        <xdr:cNvSpPr txBox="1"/>
      </xdr:nvSpPr>
      <xdr:spPr>
        <a:xfrm>
          <a:off x="7626427" y="71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167761</xdr:rowOff>
    </xdr:from>
    <xdr:ext cx="469744" cy="259045"/>
    <xdr:sp macro="" textlink="">
      <xdr:nvSpPr>
        <xdr:cNvPr id="145" name="n_4mainValue【道路】&#10;一人当たり延長">
          <a:extLst>
            <a:ext uri="{FF2B5EF4-FFF2-40B4-BE49-F238E27FC236}">
              <a16:creationId xmlns:a16="http://schemas.microsoft.com/office/drawing/2014/main" id="{CE9046EC-4E77-45D8-BB25-4766B8D0F007}"/>
            </a:ext>
          </a:extLst>
        </xdr:cNvPr>
        <xdr:cNvSpPr txBox="1"/>
      </xdr:nvSpPr>
      <xdr:spPr>
        <a:xfrm>
          <a:off x="6737427" y="71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57AC0CB-CC61-45A0-BEE6-4D2173F72F5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491FCF9-48E6-4B29-B0D1-A2318D752A6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24EEA90-5B6C-40FF-89BF-7FCB513FD9F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E8CD06AD-F5EF-4FDF-96DB-32D6006EEE9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79C04E6-5224-4418-A1B7-BC9F7FCC856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90AB889-2039-484A-AC85-12D4A1C586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327234B-FA35-414A-8FDF-5B843E6824C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5A21F63-2A0E-4732-8D31-0F1050FCF26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FFE271E-CFC3-455A-9952-2EDF39FC4A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69BE180-5DAB-4F55-829F-DBE67157493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502754D-9780-4F6B-95C7-F0140756645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6A34B08E-E72C-43A6-A69E-AF4C132409F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ECA35C33-3351-4329-A4F6-2DC671454D4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FB0A27FD-A47C-47D6-8783-394C9C7F2AB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E9CEC0B-98A6-44BE-9853-9344DCA143E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72A3E1E5-9C2D-4149-83F2-262C80F651A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60FB5263-9FD8-4A34-A9F5-F8CBDDB0690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CA6695C6-B71D-4C42-A4E6-F5BDD502576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FCBA1149-7333-4D6F-BA96-BDA2EE5B65C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C426FD47-BC3A-451D-BB43-01D594C9D8E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25E37664-DA22-46F3-946E-39D1FCC7183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7914B56A-3C3C-470F-8818-290A04DF5AA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900E3974-2FA9-4663-8B13-AB776F8B313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9C2AE3E9-6577-4D79-A4E4-6A7229629EF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E44FD777-3939-472D-B612-F7BD7AC58814}"/>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9FB780AA-A9FE-4841-A665-C213DD027AB0}"/>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D13C758A-DFC4-45EC-8C6C-F556CA855DDF}"/>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8FB8E02E-03CE-4BFA-8D6B-D7E7B07D3AE8}"/>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D82C4CF1-812D-45DF-819B-49D68E310B59}"/>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111142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A7A2DCB2-86BF-4F77-9DE0-FCE353FAE4B4}"/>
            </a:ext>
          </a:extLst>
        </xdr:cNvPr>
        <xdr:cNvSpPr txBox="1"/>
      </xdr:nvSpPr>
      <xdr:spPr>
        <a:xfrm>
          <a:off x="4673600" y="1005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CF95BFEF-EB1F-40AE-AD71-F7B2415A1FEB}"/>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id="{91BCB157-B81D-4C78-B685-72889AEE896D}"/>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id="{77F81857-B732-4A6C-8324-10CE8A129DCA}"/>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id="{B035EE06-588E-4D24-9F66-E0723882ABA9}"/>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id="{2762EC23-92CF-4074-94E0-72133ED0DA0A}"/>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AB8E2B6-A569-49B2-952D-8B6F0ED2FA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6B9E10C-AA36-4011-B9BE-894FE2ACD87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31E0F4F-9C99-42D7-B618-E2223443BD6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6538259-397B-4F9A-97E0-EA01CFDC873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20B2103-A83D-4A23-BDC6-B5B2D251E24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86" name="楕円 185">
          <a:extLst>
            <a:ext uri="{FF2B5EF4-FFF2-40B4-BE49-F238E27FC236}">
              <a16:creationId xmlns:a16="http://schemas.microsoft.com/office/drawing/2014/main" id="{6374E35F-6BB0-4ED3-B9D0-3612E4D5C781}"/>
            </a:ext>
          </a:extLst>
        </xdr:cNvPr>
        <xdr:cNvSpPr/>
      </xdr:nvSpPr>
      <xdr:spPr>
        <a:xfrm>
          <a:off x="4584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81932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5AB16113-A484-4C5A-A39D-0056D2F0331F}"/>
            </a:ext>
          </a:extLst>
        </xdr:cNvPr>
        <xdr:cNvSpPr txBox="1"/>
      </xdr:nvSpPr>
      <xdr:spPr>
        <a:xfrm>
          <a:off x="4673600"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78740</xdr:rowOff>
    </xdr:from>
    <xdr:to>
      <xdr:col>20</xdr:col>
      <xdr:colOff>38100</xdr:colOff>
      <xdr:row>60</xdr:row>
      <xdr:rowOff>8890</xdr:rowOff>
    </xdr:to>
    <xdr:sp macro="" textlink="">
      <xdr:nvSpPr>
        <xdr:cNvPr id="188" name="楕円 187">
          <a:extLst>
            <a:ext uri="{FF2B5EF4-FFF2-40B4-BE49-F238E27FC236}">
              <a16:creationId xmlns:a16="http://schemas.microsoft.com/office/drawing/2014/main" id="{C9338E2A-CA2D-42FE-B799-1240E3DC0A9C}"/>
            </a:ext>
          </a:extLst>
        </xdr:cNvPr>
        <xdr:cNvSpPr/>
      </xdr:nvSpPr>
      <xdr:spPr>
        <a:xfrm>
          <a:off x="3746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129540</xdr:rowOff>
    </xdr:from>
    <xdr:to>
      <xdr:col>24</xdr:col>
      <xdr:colOff>63500</xdr:colOff>
      <xdr:row>59</xdr:row>
      <xdr:rowOff>154305</xdr:rowOff>
    </xdr:to>
    <xdr:cxnSp macro="">
      <xdr:nvCxnSpPr>
        <xdr:cNvPr id="189" name="直線コネクタ 188">
          <a:extLst>
            <a:ext uri="{FF2B5EF4-FFF2-40B4-BE49-F238E27FC236}">
              <a16:creationId xmlns:a16="http://schemas.microsoft.com/office/drawing/2014/main" id="{F2A5CEFC-7846-40AB-BB35-E88AC8585C62}"/>
            </a:ext>
          </a:extLst>
        </xdr:cNvPr>
        <xdr:cNvCxnSpPr/>
      </xdr:nvCxnSpPr>
      <xdr:spPr>
        <a:xfrm>
          <a:off x="3797300" y="102450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0" name="楕円 189">
          <a:extLst>
            <a:ext uri="{FF2B5EF4-FFF2-40B4-BE49-F238E27FC236}">
              <a16:creationId xmlns:a16="http://schemas.microsoft.com/office/drawing/2014/main" id="{7F5B598C-DA45-453F-A993-FF34D1F2B7F2}"/>
            </a:ext>
          </a:extLst>
        </xdr:cNvPr>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129540</xdr:rowOff>
    </xdr:from>
    <xdr:to>
      <xdr:col>19</xdr:col>
      <xdr:colOff>177800</xdr:colOff>
      <xdr:row>59</xdr:row>
      <xdr:rowOff>148590</xdr:rowOff>
    </xdr:to>
    <xdr:cxnSp macro="">
      <xdr:nvCxnSpPr>
        <xdr:cNvPr id="191" name="直線コネクタ 190">
          <a:extLst>
            <a:ext uri="{FF2B5EF4-FFF2-40B4-BE49-F238E27FC236}">
              <a16:creationId xmlns:a16="http://schemas.microsoft.com/office/drawing/2014/main" id="{C4EFEC88-2908-4718-BF29-14D7D4A74F1E}"/>
            </a:ext>
          </a:extLst>
        </xdr:cNvPr>
        <xdr:cNvCxnSpPr/>
      </xdr:nvCxnSpPr>
      <xdr:spPr>
        <a:xfrm flipV="1">
          <a:off x="2908300" y="102450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92" name="楕円 191">
          <a:extLst>
            <a:ext uri="{FF2B5EF4-FFF2-40B4-BE49-F238E27FC236}">
              <a16:creationId xmlns:a16="http://schemas.microsoft.com/office/drawing/2014/main" id="{DB6CE742-3C8C-47D5-B2A8-5D78EB3E129B}"/>
            </a:ext>
          </a:extLst>
        </xdr:cNvPr>
        <xdr:cNvSpPr/>
      </xdr:nvSpPr>
      <xdr:spPr>
        <a:xfrm>
          <a:off x="1968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120015</xdr:rowOff>
    </xdr:from>
    <xdr:to>
      <xdr:col>15</xdr:col>
      <xdr:colOff>50800</xdr:colOff>
      <xdr:row>59</xdr:row>
      <xdr:rowOff>148590</xdr:rowOff>
    </xdr:to>
    <xdr:cxnSp macro="">
      <xdr:nvCxnSpPr>
        <xdr:cNvPr id="193" name="直線コネクタ 192">
          <a:extLst>
            <a:ext uri="{FF2B5EF4-FFF2-40B4-BE49-F238E27FC236}">
              <a16:creationId xmlns:a16="http://schemas.microsoft.com/office/drawing/2014/main" id="{A0E6E77A-AAED-4FE5-8EDD-42610ECAD0C5}"/>
            </a:ext>
          </a:extLst>
        </xdr:cNvPr>
        <xdr:cNvCxnSpPr/>
      </xdr:nvCxnSpPr>
      <xdr:spPr>
        <a:xfrm>
          <a:off x="2019300" y="102355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19685</xdr:rowOff>
    </xdr:from>
    <xdr:to>
      <xdr:col>6</xdr:col>
      <xdr:colOff>38100</xdr:colOff>
      <xdr:row>59</xdr:row>
      <xdr:rowOff>121285</xdr:rowOff>
    </xdr:to>
    <xdr:sp macro="" textlink="">
      <xdr:nvSpPr>
        <xdr:cNvPr id="194" name="楕円 193">
          <a:extLst>
            <a:ext uri="{FF2B5EF4-FFF2-40B4-BE49-F238E27FC236}">
              <a16:creationId xmlns:a16="http://schemas.microsoft.com/office/drawing/2014/main" id="{6BAB85DC-54FA-4F7E-B76D-82DF862BA036}"/>
            </a:ext>
          </a:extLst>
        </xdr:cNvPr>
        <xdr:cNvSpPr/>
      </xdr:nvSpPr>
      <xdr:spPr>
        <a:xfrm>
          <a:off x="1079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70485</xdr:rowOff>
    </xdr:from>
    <xdr:to>
      <xdr:col>10</xdr:col>
      <xdr:colOff>114300</xdr:colOff>
      <xdr:row>59</xdr:row>
      <xdr:rowOff>120015</xdr:rowOff>
    </xdr:to>
    <xdr:cxnSp macro="">
      <xdr:nvCxnSpPr>
        <xdr:cNvPr id="195" name="直線コネクタ 194">
          <a:extLst>
            <a:ext uri="{FF2B5EF4-FFF2-40B4-BE49-F238E27FC236}">
              <a16:creationId xmlns:a16="http://schemas.microsoft.com/office/drawing/2014/main" id="{890787EA-C341-4165-867E-218A82156234}"/>
            </a:ext>
          </a:extLst>
        </xdr:cNvPr>
        <xdr:cNvCxnSpPr/>
      </xdr:nvCxnSpPr>
      <xdr:spPr>
        <a:xfrm>
          <a:off x="1130300" y="101860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4686F523-8688-4B72-B0C9-64255FAD724B}"/>
            </a:ext>
          </a:extLst>
        </xdr:cNvPr>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AB2B7747-C9D4-4777-85B3-E2DFC95E4876}"/>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1EDB1800-2952-4894-B718-14F32883DAFF}"/>
            </a:ext>
          </a:extLst>
        </xdr:cNvPr>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F6E1DEE3-EBC6-4CEC-9323-4E0729E040AD}"/>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A65267C6-B55E-495D-889D-AE93679BB006}"/>
            </a:ext>
          </a:extLst>
        </xdr:cNvPr>
        <xdr:cNvSpPr txBox="1"/>
      </xdr:nvSpPr>
      <xdr:spPr>
        <a:xfrm>
          <a:off x="35820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19067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B4D86F19-27F7-4BD6-88DA-AAA2B9ED02B2}"/>
            </a:ext>
          </a:extLst>
        </xdr:cNvPr>
        <xdr:cNvSpPr txBox="1"/>
      </xdr:nvSpPr>
      <xdr:spPr>
        <a:xfrm>
          <a:off x="2705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6D56988E-1D9D-4056-A0E7-6A729BE8BA87}"/>
            </a:ext>
          </a:extLst>
        </xdr:cNvPr>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112412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4253EBD9-CA61-425D-87E1-ABB9DD7922D1}"/>
            </a:ext>
          </a:extLst>
        </xdr:cNvPr>
        <xdr:cNvSpPr txBox="1"/>
      </xdr:nvSpPr>
      <xdr:spPr>
        <a:xfrm>
          <a:off x="927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FBCA5F8E-6277-42E2-B7C2-280F7C4C701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EDD76E02-CA2B-402F-91A6-50CA1E0F2B1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0A90596-B9AA-47BB-BD6E-58F313C9D56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57E90AAC-7C11-431B-9BDE-80C3183A97A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8960C0C-F1B2-4662-90F2-C21D1330F7F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55CF4433-D49B-4680-8D6B-7A03C17934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A81024B8-E169-44A8-A333-17B0F3FDE89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85340BFF-67F3-4FDE-9BE1-0B6FFA1814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716E7962-D702-4C76-A5FA-B18675B9446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FA10D68F-C087-4C6F-A621-A6A5D5FE082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70F5011F-2EC4-4A6B-B28B-F81DFCFB44E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94B8AF98-DFFA-4544-A04F-E13C452E0FF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48F91C0D-1EEE-42D6-8C59-D7534B86C11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9C8EC5B2-5456-470A-A0FB-68B6BD690DA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1F41DBE0-A722-4E75-B3C9-4AC9D526707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E40B1615-3256-41CC-8B7B-113F60080789}"/>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A303AB73-C464-4EB7-8C7B-BD340B60FCB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F5C00D74-1D5D-461A-BA13-1E720C64589B}"/>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DD69A1DE-3B22-4792-B12D-402E7377DE3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3392503C-70CF-47B2-85FE-903742B00E11}"/>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F356AE2C-6CE9-4FDA-860A-B7610D05C0B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5D674ED9-D625-4196-B70B-2B101F6CDEF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CFCA3942-D10A-4ADD-9DB4-BB079C3242C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77692DED-2CBA-448A-83E5-1F4A7F6E00D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E1C2ED94-49BD-4B17-8ACD-E4AEBA1D4F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B9F25EE9-33B7-4072-9783-E652F07EBADB}"/>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EB96E39A-16FC-407B-80AE-1BBDAD9AA227}"/>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3E45CDD3-3140-4C9C-979E-26832ACBD865}"/>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7B3D0A6-6069-4FCE-BEEE-24DD4B74888D}"/>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01619B88-298A-4921-8480-B883D24C2F18}"/>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DAC0CE27-75DA-4F9B-A6EA-B540E968F5D5}"/>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C5FF75EA-8E00-4E0D-8515-1BB7B61B166A}"/>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id="{4787FE72-19C5-4512-9256-09BEEB831980}"/>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id="{46A1D4A4-24A9-47B0-8D6F-A1E69A41D56B}"/>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id="{82D8D23D-95C6-4FB2-9B35-39FAE136ACE6}"/>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id="{E6F45CD9-D31A-4AF6-85A8-FC50757712CD}"/>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906E333-AB51-4562-B467-F807EDB76B0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48C2C96-2200-4CE5-952B-3A1A27FCB64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FFD2E6F-FF3C-4BC9-B792-EC7C8C1E0B7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1884329-EF5E-468C-B1AE-0F28D8A3F8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88BD455-664C-4815-88F6-E9140D7BEC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34868</xdr:rowOff>
    </xdr:from>
    <xdr:to>
      <xdr:col>55</xdr:col>
      <xdr:colOff>50800</xdr:colOff>
      <xdr:row>64</xdr:row>
      <xdr:rowOff>136468</xdr:rowOff>
    </xdr:to>
    <xdr:sp macro="" textlink="">
      <xdr:nvSpPr>
        <xdr:cNvPr id="245" name="楕円 244">
          <a:extLst>
            <a:ext uri="{FF2B5EF4-FFF2-40B4-BE49-F238E27FC236}">
              <a16:creationId xmlns:a16="http://schemas.microsoft.com/office/drawing/2014/main" id="{F16171DC-212F-4DED-95AD-BA34850C9258}"/>
            </a:ext>
          </a:extLst>
        </xdr:cNvPr>
        <xdr:cNvSpPr/>
      </xdr:nvSpPr>
      <xdr:spPr>
        <a:xfrm>
          <a:off x="10426700" y="1100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121245</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B8A6E659-99D7-4DAA-A044-CAB7981A9FBB}"/>
            </a:ext>
          </a:extLst>
        </xdr:cNvPr>
        <xdr:cNvSpPr txBox="1"/>
      </xdr:nvSpPr>
      <xdr:spPr>
        <a:xfrm>
          <a:off x="10515600" y="1092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35323</xdr:rowOff>
    </xdr:from>
    <xdr:to>
      <xdr:col>50</xdr:col>
      <xdr:colOff>165100</xdr:colOff>
      <xdr:row>64</xdr:row>
      <xdr:rowOff>136923</xdr:rowOff>
    </xdr:to>
    <xdr:sp macro="" textlink="">
      <xdr:nvSpPr>
        <xdr:cNvPr id="247" name="楕円 246">
          <a:extLst>
            <a:ext uri="{FF2B5EF4-FFF2-40B4-BE49-F238E27FC236}">
              <a16:creationId xmlns:a16="http://schemas.microsoft.com/office/drawing/2014/main" id="{385ED010-6C0E-4751-B036-86844866DCCE}"/>
            </a:ext>
          </a:extLst>
        </xdr:cNvPr>
        <xdr:cNvSpPr/>
      </xdr:nvSpPr>
      <xdr:spPr>
        <a:xfrm>
          <a:off x="9588500" y="1100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85668</xdr:rowOff>
    </xdr:from>
    <xdr:to>
      <xdr:col>55</xdr:col>
      <xdr:colOff>0</xdr:colOff>
      <xdr:row>64</xdr:row>
      <xdr:rowOff>86123</xdr:rowOff>
    </xdr:to>
    <xdr:cxnSp macro="">
      <xdr:nvCxnSpPr>
        <xdr:cNvPr id="248" name="直線コネクタ 247">
          <a:extLst>
            <a:ext uri="{FF2B5EF4-FFF2-40B4-BE49-F238E27FC236}">
              <a16:creationId xmlns:a16="http://schemas.microsoft.com/office/drawing/2014/main" id="{DC486A3B-2486-4674-8CD1-A9489EA18AB6}"/>
            </a:ext>
          </a:extLst>
        </xdr:cNvPr>
        <xdr:cNvCxnSpPr/>
      </xdr:nvCxnSpPr>
      <xdr:spPr>
        <a:xfrm flipV="1">
          <a:off x="9639300" y="11058468"/>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35601</xdr:rowOff>
    </xdr:from>
    <xdr:to>
      <xdr:col>46</xdr:col>
      <xdr:colOff>38100</xdr:colOff>
      <xdr:row>64</xdr:row>
      <xdr:rowOff>137201</xdr:rowOff>
    </xdr:to>
    <xdr:sp macro="" textlink="">
      <xdr:nvSpPr>
        <xdr:cNvPr id="249" name="楕円 248">
          <a:extLst>
            <a:ext uri="{FF2B5EF4-FFF2-40B4-BE49-F238E27FC236}">
              <a16:creationId xmlns:a16="http://schemas.microsoft.com/office/drawing/2014/main" id="{636632DB-E374-4790-8BFB-17C7368D2876}"/>
            </a:ext>
          </a:extLst>
        </xdr:cNvPr>
        <xdr:cNvSpPr/>
      </xdr:nvSpPr>
      <xdr:spPr>
        <a:xfrm>
          <a:off x="8699500" y="110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86123</xdr:rowOff>
    </xdr:from>
    <xdr:to>
      <xdr:col>50</xdr:col>
      <xdr:colOff>114300</xdr:colOff>
      <xdr:row>64</xdr:row>
      <xdr:rowOff>86401</xdr:rowOff>
    </xdr:to>
    <xdr:cxnSp macro="">
      <xdr:nvCxnSpPr>
        <xdr:cNvPr id="250" name="直線コネクタ 249">
          <a:extLst>
            <a:ext uri="{FF2B5EF4-FFF2-40B4-BE49-F238E27FC236}">
              <a16:creationId xmlns:a16="http://schemas.microsoft.com/office/drawing/2014/main" id="{FB137A75-7993-4AEA-BFB8-0231C8FF19CE}"/>
            </a:ext>
          </a:extLst>
        </xdr:cNvPr>
        <xdr:cNvCxnSpPr/>
      </xdr:nvCxnSpPr>
      <xdr:spPr>
        <a:xfrm flipV="1">
          <a:off x="8750300" y="11058923"/>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36192</xdr:rowOff>
    </xdr:from>
    <xdr:to>
      <xdr:col>41</xdr:col>
      <xdr:colOff>101600</xdr:colOff>
      <xdr:row>64</xdr:row>
      <xdr:rowOff>137792</xdr:rowOff>
    </xdr:to>
    <xdr:sp macro="" textlink="">
      <xdr:nvSpPr>
        <xdr:cNvPr id="251" name="楕円 250">
          <a:extLst>
            <a:ext uri="{FF2B5EF4-FFF2-40B4-BE49-F238E27FC236}">
              <a16:creationId xmlns:a16="http://schemas.microsoft.com/office/drawing/2014/main" id="{438D39B5-54AD-44DF-AC3C-75716B9399FD}"/>
            </a:ext>
          </a:extLst>
        </xdr:cNvPr>
        <xdr:cNvSpPr/>
      </xdr:nvSpPr>
      <xdr:spPr>
        <a:xfrm>
          <a:off x="7810500" y="1100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86401</xdr:rowOff>
    </xdr:from>
    <xdr:to>
      <xdr:col>45</xdr:col>
      <xdr:colOff>177800</xdr:colOff>
      <xdr:row>64</xdr:row>
      <xdr:rowOff>86992</xdr:rowOff>
    </xdr:to>
    <xdr:cxnSp macro="">
      <xdr:nvCxnSpPr>
        <xdr:cNvPr id="252" name="直線コネクタ 251">
          <a:extLst>
            <a:ext uri="{FF2B5EF4-FFF2-40B4-BE49-F238E27FC236}">
              <a16:creationId xmlns:a16="http://schemas.microsoft.com/office/drawing/2014/main" id="{A9784166-82D7-4FEE-9882-390D70A89B98}"/>
            </a:ext>
          </a:extLst>
        </xdr:cNvPr>
        <xdr:cNvCxnSpPr/>
      </xdr:nvCxnSpPr>
      <xdr:spPr>
        <a:xfrm flipV="1">
          <a:off x="7861300" y="11059201"/>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35493</xdr:rowOff>
    </xdr:from>
    <xdr:to>
      <xdr:col>36</xdr:col>
      <xdr:colOff>165100</xdr:colOff>
      <xdr:row>64</xdr:row>
      <xdr:rowOff>137093</xdr:rowOff>
    </xdr:to>
    <xdr:sp macro="" textlink="">
      <xdr:nvSpPr>
        <xdr:cNvPr id="253" name="楕円 252">
          <a:extLst>
            <a:ext uri="{FF2B5EF4-FFF2-40B4-BE49-F238E27FC236}">
              <a16:creationId xmlns:a16="http://schemas.microsoft.com/office/drawing/2014/main" id="{5D75DD05-43BC-46CB-8544-5B13A8536DE5}"/>
            </a:ext>
          </a:extLst>
        </xdr:cNvPr>
        <xdr:cNvSpPr/>
      </xdr:nvSpPr>
      <xdr:spPr>
        <a:xfrm>
          <a:off x="6921500" y="110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86293</xdr:rowOff>
    </xdr:from>
    <xdr:to>
      <xdr:col>41</xdr:col>
      <xdr:colOff>50800</xdr:colOff>
      <xdr:row>64</xdr:row>
      <xdr:rowOff>86992</xdr:rowOff>
    </xdr:to>
    <xdr:cxnSp macro="">
      <xdr:nvCxnSpPr>
        <xdr:cNvPr id="254" name="直線コネクタ 253">
          <a:extLst>
            <a:ext uri="{FF2B5EF4-FFF2-40B4-BE49-F238E27FC236}">
              <a16:creationId xmlns:a16="http://schemas.microsoft.com/office/drawing/2014/main" id="{D41DFBDD-2C28-4D28-8048-2AD8A1D605EB}"/>
            </a:ext>
          </a:extLst>
        </xdr:cNvPr>
        <xdr:cNvCxnSpPr/>
      </xdr:nvCxnSpPr>
      <xdr:spPr>
        <a:xfrm>
          <a:off x="6972300" y="11059093"/>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48ECD801-CB09-4C33-98E3-898953E8090E}"/>
            </a:ext>
          </a:extLst>
        </xdr:cNvPr>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ECDF87EC-3A0E-4C5B-B84E-66AE96E05D7D}"/>
            </a:ext>
          </a:extLst>
        </xdr:cNvPr>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6B431FC9-65E7-4664-9EEE-B610AFF8D7C3}"/>
            </a:ext>
          </a:extLst>
        </xdr:cNvPr>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401058E6-E025-478B-B3AC-F7B79B2FDF05}"/>
            </a:ext>
          </a:extLst>
        </xdr:cNvPr>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128050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9B21B9DA-368A-46FE-8392-48446777E102}"/>
            </a:ext>
          </a:extLst>
        </xdr:cNvPr>
        <xdr:cNvSpPr txBox="1"/>
      </xdr:nvSpPr>
      <xdr:spPr>
        <a:xfrm>
          <a:off x="9327095" y="1110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128328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CF3C1FEB-1016-425B-AFCB-879190E2E6D7}"/>
            </a:ext>
          </a:extLst>
        </xdr:cNvPr>
        <xdr:cNvSpPr txBox="1"/>
      </xdr:nvSpPr>
      <xdr:spPr>
        <a:xfrm>
          <a:off x="8450795" y="1110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128919</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80195004-3DE3-4801-AD21-41B89A9FA8D6}"/>
            </a:ext>
          </a:extLst>
        </xdr:cNvPr>
        <xdr:cNvSpPr txBox="1"/>
      </xdr:nvSpPr>
      <xdr:spPr>
        <a:xfrm>
          <a:off x="7561795" y="1110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128220</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925EF237-D821-4ED1-8AA9-5E9B1F847808}"/>
            </a:ext>
          </a:extLst>
        </xdr:cNvPr>
        <xdr:cNvSpPr txBox="1"/>
      </xdr:nvSpPr>
      <xdr:spPr>
        <a:xfrm>
          <a:off x="6672795" y="1110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B77A8B2E-2994-4992-B1B0-A7ECA483014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DF45633B-CA84-49BE-B6DB-374AED3C63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5115CF21-5EB1-483E-B781-420FF246704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51A6BF0A-CB1A-4F07-A504-79ED22A658C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51983BAF-F7C7-48D9-927C-E7375739F17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C0065596-67A0-4904-A9BE-A65E4AB63A6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97A0B6D-1048-4A55-90F2-6544E68F191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8DB9D457-9ABC-45E1-BEDD-7F0CC4D88FD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B6697BF1-723E-41E5-ABB9-DAEF4067190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8CDB18E3-63EB-47CC-AB29-6C22901D3BC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1C47565-F684-470E-BFD4-E5BBA54BD73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A12AF10C-1623-433C-8825-CFB59700CEB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F80AA9A8-6CF6-4775-8748-6ED7722782E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FC4B130A-80BC-4758-80D4-60CECAB0258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532C626F-4B4F-44FF-A9A4-5D9279D77ED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FBCF3AD1-4C18-4EC5-9AEE-E3C9C62169F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E68D1013-0323-4BF8-A57B-76E0195A756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8C6AE630-4A89-4A38-96A1-71022F490A4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75079CD8-9820-4086-BC69-3BF2F72E5AD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1EB0FF85-3D5F-42F2-8BAF-F5D6DCAD792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32EFA68B-B1DF-49DC-8C94-B56FB5A8456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1BBF758E-F6FA-4ED8-BAD5-D06E111CF97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6C3451C5-BBEC-4803-A796-3E5FC4A5574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D3B1779-7DEF-4DFC-BBC7-F8B59622007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B67D6AA-CB5A-4135-BC67-AB6625FB57E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30A16409-822C-4AF8-8138-E076BAD81777}"/>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A8117043-F21A-4F6F-8A7A-09CE9896455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2D923775-8A1B-464A-8013-6CADF7B6D64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6B5879CA-0DC8-4390-9D2C-724200E71B51}"/>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id="{16B3E740-F33E-4A99-A32C-1CD858BF23CC}"/>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1BD30BB-D0A5-498B-A5A3-AD85EF23BB77}"/>
            </a:ext>
          </a:extLst>
        </xdr:cNvPr>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id="{BA62B527-42FC-4C8C-B657-1E8E5CC62943}"/>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a:extLst>
            <a:ext uri="{FF2B5EF4-FFF2-40B4-BE49-F238E27FC236}">
              <a16:creationId xmlns:a16="http://schemas.microsoft.com/office/drawing/2014/main" id="{0373AE83-E157-4C3C-929A-D2DF62B1E8C4}"/>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a:extLst>
            <a:ext uri="{FF2B5EF4-FFF2-40B4-BE49-F238E27FC236}">
              <a16:creationId xmlns:a16="http://schemas.microsoft.com/office/drawing/2014/main" id="{60C90341-140E-403A-9901-1B99977F0135}"/>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a:extLst>
            <a:ext uri="{FF2B5EF4-FFF2-40B4-BE49-F238E27FC236}">
              <a16:creationId xmlns:a16="http://schemas.microsoft.com/office/drawing/2014/main" id="{006EAE91-427B-4376-BB5C-C459D6BDCA9D}"/>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a:extLst>
            <a:ext uri="{FF2B5EF4-FFF2-40B4-BE49-F238E27FC236}">
              <a16:creationId xmlns:a16="http://schemas.microsoft.com/office/drawing/2014/main" id="{B2049DCA-2C49-438C-A49B-E45947F40C4A}"/>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A16B4FE-7243-4463-B2F9-0DB6ADFB962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DFFC25F-0074-4801-B598-6FA9E63D73F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65DE4FC-60D8-409C-9DB4-A6193E30171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3BE4112-EF56-4F20-9D67-1F0431968DD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6FC12AE-4AE1-4B44-9946-29A2227F773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50981</xdr:rowOff>
    </xdr:from>
    <xdr:to>
      <xdr:col>24</xdr:col>
      <xdr:colOff>114300</xdr:colOff>
      <xdr:row>80</xdr:row>
      <xdr:rowOff>152581</xdr:rowOff>
    </xdr:to>
    <xdr:sp macro="" textlink="">
      <xdr:nvSpPr>
        <xdr:cNvPr id="304" name="楕円 303">
          <a:extLst>
            <a:ext uri="{FF2B5EF4-FFF2-40B4-BE49-F238E27FC236}">
              <a16:creationId xmlns:a16="http://schemas.microsoft.com/office/drawing/2014/main" id="{3DB35EE0-4A6D-4131-BB53-4D5AB0197A1D}"/>
            </a:ext>
          </a:extLst>
        </xdr:cNvPr>
        <xdr:cNvSpPr/>
      </xdr:nvSpPr>
      <xdr:spPr>
        <a:xfrm>
          <a:off x="45847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73858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A6A47ECD-4898-4BFF-8075-152E3A1BEA6C}"/>
            </a:ext>
          </a:extLst>
        </xdr:cNvPr>
        <xdr:cNvSpPr txBox="1"/>
      </xdr:nvSpPr>
      <xdr:spPr>
        <a:xfrm>
          <a:off x="4673600" y="1361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147320</xdr:rowOff>
    </xdr:from>
    <xdr:to>
      <xdr:col>20</xdr:col>
      <xdr:colOff>38100</xdr:colOff>
      <xdr:row>80</xdr:row>
      <xdr:rowOff>77470</xdr:rowOff>
    </xdr:to>
    <xdr:sp macro="" textlink="">
      <xdr:nvSpPr>
        <xdr:cNvPr id="306" name="楕円 305">
          <a:extLst>
            <a:ext uri="{FF2B5EF4-FFF2-40B4-BE49-F238E27FC236}">
              <a16:creationId xmlns:a16="http://schemas.microsoft.com/office/drawing/2014/main" id="{3E068D69-2DD2-43DE-952C-3E9A1D93B91B}"/>
            </a:ext>
          </a:extLst>
        </xdr:cNvPr>
        <xdr:cNvSpPr/>
      </xdr:nvSpPr>
      <xdr:spPr>
        <a:xfrm>
          <a:off x="3746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26670</xdr:rowOff>
    </xdr:from>
    <xdr:to>
      <xdr:col>24</xdr:col>
      <xdr:colOff>63500</xdr:colOff>
      <xdr:row>80</xdr:row>
      <xdr:rowOff>101781</xdr:rowOff>
    </xdr:to>
    <xdr:cxnSp macro="">
      <xdr:nvCxnSpPr>
        <xdr:cNvPr id="307" name="直線コネクタ 306">
          <a:extLst>
            <a:ext uri="{FF2B5EF4-FFF2-40B4-BE49-F238E27FC236}">
              <a16:creationId xmlns:a16="http://schemas.microsoft.com/office/drawing/2014/main" id="{3A5D589E-9EEE-417C-8F5F-988E0FAD085B}"/>
            </a:ext>
          </a:extLst>
        </xdr:cNvPr>
        <xdr:cNvCxnSpPr/>
      </xdr:nvCxnSpPr>
      <xdr:spPr>
        <a:xfrm>
          <a:off x="3797300" y="1374267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82006</xdr:rowOff>
    </xdr:from>
    <xdr:to>
      <xdr:col>15</xdr:col>
      <xdr:colOff>101600</xdr:colOff>
      <xdr:row>80</xdr:row>
      <xdr:rowOff>12156</xdr:rowOff>
    </xdr:to>
    <xdr:sp macro="" textlink="">
      <xdr:nvSpPr>
        <xdr:cNvPr id="308" name="楕円 307">
          <a:extLst>
            <a:ext uri="{FF2B5EF4-FFF2-40B4-BE49-F238E27FC236}">
              <a16:creationId xmlns:a16="http://schemas.microsoft.com/office/drawing/2014/main" id="{9A26E11C-38D6-49B5-B751-983152DA3653}"/>
            </a:ext>
          </a:extLst>
        </xdr:cNvPr>
        <xdr:cNvSpPr/>
      </xdr:nvSpPr>
      <xdr:spPr>
        <a:xfrm>
          <a:off x="28575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132806</xdr:rowOff>
    </xdr:from>
    <xdr:to>
      <xdr:col>19</xdr:col>
      <xdr:colOff>177800</xdr:colOff>
      <xdr:row>80</xdr:row>
      <xdr:rowOff>26670</xdr:rowOff>
    </xdr:to>
    <xdr:cxnSp macro="">
      <xdr:nvCxnSpPr>
        <xdr:cNvPr id="309" name="直線コネクタ 308">
          <a:extLst>
            <a:ext uri="{FF2B5EF4-FFF2-40B4-BE49-F238E27FC236}">
              <a16:creationId xmlns:a16="http://schemas.microsoft.com/office/drawing/2014/main" id="{42E08DF2-546C-4FC9-A8FE-559915FE9C02}"/>
            </a:ext>
          </a:extLst>
        </xdr:cNvPr>
        <xdr:cNvCxnSpPr/>
      </xdr:nvCxnSpPr>
      <xdr:spPr>
        <a:xfrm>
          <a:off x="2908300" y="1367735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91802</xdr:rowOff>
    </xdr:from>
    <xdr:to>
      <xdr:col>10</xdr:col>
      <xdr:colOff>165100</xdr:colOff>
      <xdr:row>80</xdr:row>
      <xdr:rowOff>21952</xdr:rowOff>
    </xdr:to>
    <xdr:sp macro="" textlink="">
      <xdr:nvSpPr>
        <xdr:cNvPr id="310" name="楕円 309">
          <a:extLst>
            <a:ext uri="{FF2B5EF4-FFF2-40B4-BE49-F238E27FC236}">
              <a16:creationId xmlns:a16="http://schemas.microsoft.com/office/drawing/2014/main" id="{4F108690-CB25-446E-A73E-919A5832E2C8}"/>
            </a:ext>
          </a:extLst>
        </xdr:cNvPr>
        <xdr:cNvSpPr/>
      </xdr:nvSpPr>
      <xdr:spPr>
        <a:xfrm>
          <a:off x="1968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132806</xdr:rowOff>
    </xdr:from>
    <xdr:to>
      <xdr:col>15</xdr:col>
      <xdr:colOff>50800</xdr:colOff>
      <xdr:row>79</xdr:row>
      <xdr:rowOff>142602</xdr:rowOff>
    </xdr:to>
    <xdr:cxnSp macro="">
      <xdr:nvCxnSpPr>
        <xdr:cNvPr id="311" name="直線コネクタ 310">
          <a:extLst>
            <a:ext uri="{FF2B5EF4-FFF2-40B4-BE49-F238E27FC236}">
              <a16:creationId xmlns:a16="http://schemas.microsoft.com/office/drawing/2014/main" id="{2252BC1D-17CD-48AD-9A83-2AD1BE2A3061}"/>
            </a:ext>
          </a:extLst>
        </xdr:cNvPr>
        <xdr:cNvCxnSpPr/>
      </xdr:nvCxnSpPr>
      <xdr:spPr>
        <a:xfrm flipV="1">
          <a:off x="2019300" y="1367735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150586</xdr:rowOff>
    </xdr:from>
    <xdr:to>
      <xdr:col>6</xdr:col>
      <xdr:colOff>38100</xdr:colOff>
      <xdr:row>80</xdr:row>
      <xdr:rowOff>80736</xdr:rowOff>
    </xdr:to>
    <xdr:sp macro="" textlink="">
      <xdr:nvSpPr>
        <xdr:cNvPr id="312" name="楕円 311">
          <a:extLst>
            <a:ext uri="{FF2B5EF4-FFF2-40B4-BE49-F238E27FC236}">
              <a16:creationId xmlns:a16="http://schemas.microsoft.com/office/drawing/2014/main" id="{9FC5F891-731E-42A5-BC77-4F48269DAD21}"/>
            </a:ext>
          </a:extLst>
        </xdr:cNvPr>
        <xdr:cNvSpPr/>
      </xdr:nvSpPr>
      <xdr:spPr>
        <a:xfrm>
          <a:off x="10795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142602</xdr:rowOff>
    </xdr:from>
    <xdr:to>
      <xdr:col>10</xdr:col>
      <xdr:colOff>114300</xdr:colOff>
      <xdr:row>80</xdr:row>
      <xdr:rowOff>29936</xdr:rowOff>
    </xdr:to>
    <xdr:cxnSp macro="">
      <xdr:nvCxnSpPr>
        <xdr:cNvPr id="313" name="直線コネクタ 312">
          <a:extLst>
            <a:ext uri="{FF2B5EF4-FFF2-40B4-BE49-F238E27FC236}">
              <a16:creationId xmlns:a16="http://schemas.microsoft.com/office/drawing/2014/main" id="{B460C993-B24D-48D8-BA34-767D1E04F41D}"/>
            </a:ext>
          </a:extLst>
        </xdr:cNvPr>
        <xdr:cNvCxnSpPr/>
      </xdr:nvCxnSpPr>
      <xdr:spPr>
        <a:xfrm flipV="1">
          <a:off x="1130300" y="1368715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169834</xdr:rowOff>
    </xdr:from>
    <xdr:ext cx="405111" cy="259045"/>
    <xdr:sp macro="" textlink="">
      <xdr:nvSpPr>
        <xdr:cNvPr id="314" name="n_1aveValue【公営住宅】&#10;有形固定資産減価償却率">
          <a:extLst>
            <a:ext uri="{FF2B5EF4-FFF2-40B4-BE49-F238E27FC236}">
              <a16:creationId xmlns:a16="http://schemas.microsoft.com/office/drawing/2014/main" id="{D47917F4-BC28-4C54-ABD0-964DC16EB99E}"/>
            </a:ext>
          </a:extLst>
        </xdr:cNvPr>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5" name="n_2aveValue【公営住宅】&#10;有形固定資産減価償却率">
          <a:extLst>
            <a:ext uri="{FF2B5EF4-FFF2-40B4-BE49-F238E27FC236}">
              <a16:creationId xmlns:a16="http://schemas.microsoft.com/office/drawing/2014/main" id="{2D3A7DE8-7224-4FEB-95A0-F730DF00A838}"/>
            </a:ext>
          </a:extLst>
        </xdr:cNvPr>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32675</xdr:rowOff>
    </xdr:from>
    <xdr:ext cx="405111" cy="259045"/>
    <xdr:sp macro="" textlink="">
      <xdr:nvSpPr>
        <xdr:cNvPr id="316" name="n_3aveValue【公営住宅】&#10;有形固定資産減価償却率">
          <a:extLst>
            <a:ext uri="{FF2B5EF4-FFF2-40B4-BE49-F238E27FC236}">
              <a16:creationId xmlns:a16="http://schemas.microsoft.com/office/drawing/2014/main" id="{8728EE84-0CFE-467B-B856-5AE6E128517E}"/>
            </a:ext>
          </a:extLst>
        </xdr:cNvPr>
        <xdr:cNvSpPr txBox="1"/>
      </xdr:nvSpPr>
      <xdr:spPr>
        <a:xfrm>
          <a:off x="1816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317" name="n_4aveValue【公営住宅】&#10;有形固定資産減価償却率">
          <a:extLst>
            <a:ext uri="{FF2B5EF4-FFF2-40B4-BE49-F238E27FC236}">
              <a16:creationId xmlns:a16="http://schemas.microsoft.com/office/drawing/2014/main" id="{DFC957ED-D0E6-45A0-A80D-EEF601578589}"/>
            </a:ext>
          </a:extLst>
        </xdr:cNvPr>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93997</xdr:rowOff>
    </xdr:from>
    <xdr:ext cx="405111" cy="259045"/>
    <xdr:sp macro="" textlink="">
      <xdr:nvSpPr>
        <xdr:cNvPr id="318" name="n_1mainValue【公営住宅】&#10;有形固定資産減価償却率">
          <a:extLst>
            <a:ext uri="{FF2B5EF4-FFF2-40B4-BE49-F238E27FC236}">
              <a16:creationId xmlns:a16="http://schemas.microsoft.com/office/drawing/2014/main" id="{DFF8A0E7-213B-4E99-85D1-87BE4EAA1540}"/>
            </a:ext>
          </a:extLst>
        </xdr:cNvPr>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28683</xdr:rowOff>
    </xdr:from>
    <xdr:ext cx="405111" cy="259045"/>
    <xdr:sp macro="" textlink="">
      <xdr:nvSpPr>
        <xdr:cNvPr id="319" name="n_2mainValue【公営住宅】&#10;有形固定資産減価償却率">
          <a:extLst>
            <a:ext uri="{FF2B5EF4-FFF2-40B4-BE49-F238E27FC236}">
              <a16:creationId xmlns:a16="http://schemas.microsoft.com/office/drawing/2014/main" id="{2F71E5D8-194B-4742-B2C8-8D2090959BB3}"/>
            </a:ext>
          </a:extLst>
        </xdr:cNvPr>
        <xdr:cNvSpPr txBox="1"/>
      </xdr:nvSpPr>
      <xdr:spPr>
        <a:xfrm>
          <a:off x="27057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38479</xdr:rowOff>
    </xdr:from>
    <xdr:ext cx="405111" cy="259045"/>
    <xdr:sp macro="" textlink="">
      <xdr:nvSpPr>
        <xdr:cNvPr id="320" name="n_3mainValue【公営住宅】&#10;有形固定資産減価償却率">
          <a:extLst>
            <a:ext uri="{FF2B5EF4-FFF2-40B4-BE49-F238E27FC236}">
              <a16:creationId xmlns:a16="http://schemas.microsoft.com/office/drawing/2014/main" id="{BEF68AAC-D0DF-4133-AA5B-5ADB40F1706D}"/>
            </a:ext>
          </a:extLst>
        </xdr:cNvPr>
        <xdr:cNvSpPr txBox="1"/>
      </xdr:nvSpPr>
      <xdr:spPr>
        <a:xfrm>
          <a:off x="18167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97263</xdr:rowOff>
    </xdr:from>
    <xdr:ext cx="405111" cy="259045"/>
    <xdr:sp macro="" textlink="">
      <xdr:nvSpPr>
        <xdr:cNvPr id="321" name="n_4mainValue【公営住宅】&#10;有形固定資産減価償却率">
          <a:extLst>
            <a:ext uri="{FF2B5EF4-FFF2-40B4-BE49-F238E27FC236}">
              <a16:creationId xmlns:a16="http://schemas.microsoft.com/office/drawing/2014/main" id="{1A017CF0-9830-4BA0-984C-8345D9676961}"/>
            </a:ext>
          </a:extLst>
        </xdr:cNvPr>
        <xdr:cNvSpPr txBox="1"/>
      </xdr:nvSpPr>
      <xdr:spPr>
        <a:xfrm>
          <a:off x="927744" y="1347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21E9461-1DCF-4246-93B5-4AE7314450A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CEEEAB3E-FB01-41E5-9560-0879A72CC94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B18DAE7-4696-49B4-8E32-1D41184219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B6867C0-213C-4227-B233-3AC67880035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9E2C880-DC4F-49AE-BFD6-2DE4771A4F6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C65ED2D-A402-4B3E-84E0-531BEC8B197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D000429-53CD-49B6-916C-1F3AA559D5E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4455AA5-907A-4561-BEE9-F990DDEAE3B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B8D79C17-0C3F-484F-AA46-C6B611EA723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650D16E-564E-48F1-B481-C289028C4ED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7722C8C-0155-401F-BA77-B4BA5BF6FB9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A4641F99-D71D-4809-A440-AD81A96857E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43767115-FC69-4D69-9C60-71AE9176C76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E9864D0F-7992-4A55-AFB3-8FCC07D14BE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AB9FA3E6-EA62-43C3-984C-3A095274745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283ABEC3-6C88-4FA4-9F21-A9347E75BFD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A5F2ED69-97BF-4514-ACDA-381C4A9A616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C766188F-D30D-44F6-8ED4-A305FF0E945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FAAB2882-504B-4CCE-951D-2EA1A8AADD0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830EDBE6-14D5-4A8C-8314-68CE9F51180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4F9F6A6-F33B-496B-A1E5-3FF5A7C010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130067F-0502-431B-A3BE-22AA9BFC7F7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516D0039-C709-420B-AE6C-20F264BC31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id="{CF73CA8B-F8B9-41CB-B0E8-B7B64F932921}"/>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id="{52E9D573-8C5D-4776-85B7-C7D2079DC40B}"/>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id="{0AAD265F-69E0-46E0-A646-842BBB2404A9}"/>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id="{7FFD3E35-7B8B-4AA8-80D5-A252475AB89D}"/>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id="{4D930806-9E5C-4B21-828B-107D58F10929}"/>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50" name="【公営住宅】&#10;一人当たり面積平均値テキスト">
          <a:extLst>
            <a:ext uri="{FF2B5EF4-FFF2-40B4-BE49-F238E27FC236}">
              <a16:creationId xmlns:a16="http://schemas.microsoft.com/office/drawing/2014/main" id="{9F5BCAFF-626A-47CB-AA1D-BD38C9C5A72D}"/>
            </a:ext>
          </a:extLst>
        </xdr:cNvPr>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id="{69E807DB-D32A-483C-91E3-E4755EDFFFED}"/>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a:extLst>
            <a:ext uri="{FF2B5EF4-FFF2-40B4-BE49-F238E27FC236}">
              <a16:creationId xmlns:a16="http://schemas.microsoft.com/office/drawing/2014/main" id="{3077A07E-C834-471C-89B6-DF107883E2EA}"/>
            </a:ext>
          </a:extLst>
        </xdr:cNvPr>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a:extLst>
            <a:ext uri="{FF2B5EF4-FFF2-40B4-BE49-F238E27FC236}">
              <a16:creationId xmlns:a16="http://schemas.microsoft.com/office/drawing/2014/main" id="{07064246-87EE-4F6B-A450-FFA55279B8DB}"/>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a:extLst>
            <a:ext uri="{FF2B5EF4-FFF2-40B4-BE49-F238E27FC236}">
              <a16:creationId xmlns:a16="http://schemas.microsoft.com/office/drawing/2014/main" id="{A51ED04E-11F1-477B-9DA0-17725CA4D04F}"/>
            </a:ext>
          </a:extLst>
        </xdr:cNvPr>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a:extLst>
            <a:ext uri="{FF2B5EF4-FFF2-40B4-BE49-F238E27FC236}">
              <a16:creationId xmlns:a16="http://schemas.microsoft.com/office/drawing/2014/main" id="{467A0877-631F-4943-9CDE-7A661122AA5B}"/>
            </a:ext>
          </a:extLst>
        </xdr:cNvPr>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D0EF5E4-D252-42A3-A853-6C19589AAFA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FC08804-59A1-47FA-9A56-8D831F6DB7C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7DB3859-F231-4A1A-B26A-AA5470EC47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54BACF7-257F-48E8-AE10-8DFFF1F5FAD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C380BBD-9057-4F31-8881-1CC56FF69D5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137033</xdr:rowOff>
    </xdr:from>
    <xdr:to>
      <xdr:col>55</xdr:col>
      <xdr:colOff>50800</xdr:colOff>
      <xdr:row>86</xdr:row>
      <xdr:rowOff>67183</xdr:rowOff>
    </xdr:to>
    <xdr:sp macro="" textlink="">
      <xdr:nvSpPr>
        <xdr:cNvPr id="361" name="楕円 360">
          <a:extLst>
            <a:ext uri="{FF2B5EF4-FFF2-40B4-BE49-F238E27FC236}">
              <a16:creationId xmlns:a16="http://schemas.microsoft.com/office/drawing/2014/main" id="{7842DCFF-E7FD-4191-8D79-87D2C467D8A7}"/>
            </a:ext>
          </a:extLst>
        </xdr:cNvPr>
        <xdr:cNvSpPr/>
      </xdr:nvSpPr>
      <xdr:spPr>
        <a:xfrm>
          <a:off x="10426700" y="14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51960</xdr:rowOff>
    </xdr:from>
    <xdr:ext cx="469744" cy="259045"/>
    <xdr:sp macro="" textlink="">
      <xdr:nvSpPr>
        <xdr:cNvPr id="362" name="【公営住宅】&#10;一人当たり面積該当値テキスト">
          <a:extLst>
            <a:ext uri="{FF2B5EF4-FFF2-40B4-BE49-F238E27FC236}">
              <a16:creationId xmlns:a16="http://schemas.microsoft.com/office/drawing/2014/main" id="{E91D3E0E-3E12-457A-9358-2300F120CBF7}"/>
            </a:ext>
          </a:extLst>
        </xdr:cNvPr>
        <xdr:cNvSpPr txBox="1"/>
      </xdr:nvSpPr>
      <xdr:spPr>
        <a:xfrm>
          <a:off x="10515600" y="1462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137413</xdr:rowOff>
    </xdr:from>
    <xdr:to>
      <xdr:col>50</xdr:col>
      <xdr:colOff>165100</xdr:colOff>
      <xdr:row>86</xdr:row>
      <xdr:rowOff>67563</xdr:rowOff>
    </xdr:to>
    <xdr:sp macro="" textlink="">
      <xdr:nvSpPr>
        <xdr:cNvPr id="363" name="楕円 362">
          <a:extLst>
            <a:ext uri="{FF2B5EF4-FFF2-40B4-BE49-F238E27FC236}">
              <a16:creationId xmlns:a16="http://schemas.microsoft.com/office/drawing/2014/main" id="{C0A1A40B-9405-40B2-B51B-82F16117E007}"/>
            </a:ext>
          </a:extLst>
        </xdr:cNvPr>
        <xdr:cNvSpPr/>
      </xdr:nvSpPr>
      <xdr:spPr>
        <a:xfrm>
          <a:off x="95885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16383</xdr:rowOff>
    </xdr:from>
    <xdr:to>
      <xdr:col>55</xdr:col>
      <xdr:colOff>0</xdr:colOff>
      <xdr:row>86</xdr:row>
      <xdr:rowOff>16763</xdr:rowOff>
    </xdr:to>
    <xdr:cxnSp macro="">
      <xdr:nvCxnSpPr>
        <xdr:cNvPr id="364" name="直線コネクタ 363">
          <a:extLst>
            <a:ext uri="{FF2B5EF4-FFF2-40B4-BE49-F238E27FC236}">
              <a16:creationId xmlns:a16="http://schemas.microsoft.com/office/drawing/2014/main" id="{06A24F8A-811A-44FF-A23E-CA550C2AE9A6}"/>
            </a:ext>
          </a:extLst>
        </xdr:cNvPr>
        <xdr:cNvCxnSpPr/>
      </xdr:nvCxnSpPr>
      <xdr:spPr>
        <a:xfrm flipV="1">
          <a:off x="9639300" y="14761083"/>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137795</xdr:rowOff>
    </xdr:from>
    <xdr:to>
      <xdr:col>46</xdr:col>
      <xdr:colOff>38100</xdr:colOff>
      <xdr:row>86</xdr:row>
      <xdr:rowOff>67945</xdr:rowOff>
    </xdr:to>
    <xdr:sp macro="" textlink="">
      <xdr:nvSpPr>
        <xdr:cNvPr id="365" name="楕円 364">
          <a:extLst>
            <a:ext uri="{FF2B5EF4-FFF2-40B4-BE49-F238E27FC236}">
              <a16:creationId xmlns:a16="http://schemas.microsoft.com/office/drawing/2014/main" id="{D131263A-BD5E-451D-9B1F-75F1F56D84DF}"/>
            </a:ext>
          </a:extLst>
        </xdr:cNvPr>
        <xdr:cNvSpPr/>
      </xdr:nvSpPr>
      <xdr:spPr>
        <a:xfrm>
          <a:off x="8699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16763</xdr:rowOff>
    </xdr:from>
    <xdr:to>
      <xdr:col>50</xdr:col>
      <xdr:colOff>114300</xdr:colOff>
      <xdr:row>86</xdr:row>
      <xdr:rowOff>17145</xdr:rowOff>
    </xdr:to>
    <xdr:cxnSp macro="">
      <xdr:nvCxnSpPr>
        <xdr:cNvPr id="366" name="直線コネクタ 365">
          <a:extLst>
            <a:ext uri="{FF2B5EF4-FFF2-40B4-BE49-F238E27FC236}">
              <a16:creationId xmlns:a16="http://schemas.microsoft.com/office/drawing/2014/main" id="{C2DEA14E-AD82-477F-9C42-22A35B9A96F1}"/>
            </a:ext>
          </a:extLst>
        </xdr:cNvPr>
        <xdr:cNvCxnSpPr/>
      </xdr:nvCxnSpPr>
      <xdr:spPr>
        <a:xfrm flipV="1">
          <a:off x="8750300" y="1476146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143129</xdr:rowOff>
    </xdr:from>
    <xdr:to>
      <xdr:col>41</xdr:col>
      <xdr:colOff>101600</xdr:colOff>
      <xdr:row>86</xdr:row>
      <xdr:rowOff>73279</xdr:rowOff>
    </xdr:to>
    <xdr:sp macro="" textlink="">
      <xdr:nvSpPr>
        <xdr:cNvPr id="367" name="楕円 366">
          <a:extLst>
            <a:ext uri="{FF2B5EF4-FFF2-40B4-BE49-F238E27FC236}">
              <a16:creationId xmlns:a16="http://schemas.microsoft.com/office/drawing/2014/main" id="{71FA22DB-8FA1-41D1-8D8D-BA74F2CA19AC}"/>
            </a:ext>
          </a:extLst>
        </xdr:cNvPr>
        <xdr:cNvSpPr/>
      </xdr:nvSpPr>
      <xdr:spPr>
        <a:xfrm>
          <a:off x="7810500" y="147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17145</xdr:rowOff>
    </xdr:from>
    <xdr:to>
      <xdr:col>45</xdr:col>
      <xdr:colOff>177800</xdr:colOff>
      <xdr:row>86</xdr:row>
      <xdr:rowOff>22479</xdr:rowOff>
    </xdr:to>
    <xdr:cxnSp macro="">
      <xdr:nvCxnSpPr>
        <xdr:cNvPr id="368" name="直線コネクタ 367">
          <a:extLst>
            <a:ext uri="{FF2B5EF4-FFF2-40B4-BE49-F238E27FC236}">
              <a16:creationId xmlns:a16="http://schemas.microsoft.com/office/drawing/2014/main" id="{447B738B-F38B-4945-855B-5C0B02C58599}"/>
            </a:ext>
          </a:extLst>
        </xdr:cNvPr>
        <xdr:cNvCxnSpPr/>
      </xdr:nvCxnSpPr>
      <xdr:spPr>
        <a:xfrm flipV="1">
          <a:off x="7861300" y="1476184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143511</xdr:rowOff>
    </xdr:from>
    <xdr:to>
      <xdr:col>36</xdr:col>
      <xdr:colOff>165100</xdr:colOff>
      <xdr:row>86</xdr:row>
      <xdr:rowOff>73661</xdr:rowOff>
    </xdr:to>
    <xdr:sp macro="" textlink="">
      <xdr:nvSpPr>
        <xdr:cNvPr id="369" name="楕円 368">
          <a:extLst>
            <a:ext uri="{FF2B5EF4-FFF2-40B4-BE49-F238E27FC236}">
              <a16:creationId xmlns:a16="http://schemas.microsoft.com/office/drawing/2014/main" id="{7935A537-D6B8-4A21-878D-FF6C098525A7}"/>
            </a:ext>
          </a:extLst>
        </xdr:cNvPr>
        <xdr:cNvSpPr/>
      </xdr:nvSpPr>
      <xdr:spPr>
        <a:xfrm>
          <a:off x="6921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22479</xdr:rowOff>
    </xdr:from>
    <xdr:to>
      <xdr:col>41</xdr:col>
      <xdr:colOff>50800</xdr:colOff>
      <xdr:row>86</xdr:row>
      <xdr:rowOff>22861</xdr:rowOff>
    </xdr:to>
    <xdr:cxnSp macro="">
      <xdr:nvCxnSpPr>
        <xdr:cNvPr id="370" name="直線コネクタ 369">
          <a:extLst>
            <a:ext uri="{FF2B5EF4-FFF2-40B4-BE49-F238E27FC236}">
              <a16:creationId xmlns:a16="http://schemas.microsoft.com/office/drawing/2014/main" id="{98CC4938-B926-475D-B68E-31F87F5ED8DF}"/>
            </a:ext>
          </a:extLst>
        </xdr:cNvPr>
        <xdr:cNvCxnSpPr/>
      </xdr:nvCxnSpPr>
      <xdr:spPr>
        <a:xfrm flipV="1">
          <a:off x="6972300" y="1476717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87520</xdr:rowOff>
    </xdr:from>
    <xdr:ext cx="469744" cy="259045"/>
    <xdr:sp macro="" textlink="">
      <xdr:nvSpPr>
        <xdr:cNvPr id="371" name="n_1aveValue【公営住宅】&#10;一人当たり面積">
          <a:extLst>
            <a:ext uri="{FF2B5EF4-FFF2-40B4-BE49-F238E27FC236}">
              <a16:creationId xmlns:a16="http://schemas.microsoft.com/office/drawing/2014/main" id="{5BD3373C-DD28-43FF-86E2-8355B748A218}"/>
            </a:ext>
          </a:extLst>
        </xdr:cNvPr>
        <xdr:cNvSpPr txBox="1"/>
      </xdr:nvSpPr>
      <xdr:spPr>
        <a:xfrm>
          <a:off x="93917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31132</xdr:rowOff>
    </xdr:from>
    <xdr:ext cx="469744" cy="259045"/>
    <xdr:sp macro="" textlink="">
      <xdr:nvSpPr>
        <xdr:cNvPr id="372" name="n_2aveValue【公営住宅】&#10;一人当たり面積">
          <a:extLst>
            <a:ext uri="{FF2B5EF4-FFF2-40B4-BE49-F238E27FC236}">
              <a16:creationId xmlns:a16="http://schemas.microsoft.com/office/drawing/2014/main" id="{1A7E602F-54EB-4C8F-98BF-1628E6A4D805}"/>
            </a:ext>
          </a:extLst>
        </xdr:cNvPr>
        <xdr:cNvSpPr txBox="1"/>
      </xdr:nvSpPr>
      <xdr:spPr>
        <a:xfrm>
          <a:off x="8515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53612</xdr:rowOff>
    </xdr:from>
    <xdr:ext cx="469744" cy="259045"/>
    <xdr:sp macro="" textlink="">
      <xdr:nvSpPr>
        <xdr:cNvPr id="373" name="n_3aveValue【公営住宅】&#10;一人当たり面積">
          <a:extLst>
            <a:ext uri="{FF2B5EF4-FFF2-40B4-BE49-F238E27FC236}">
              <a16:creationId xmlns:a16="http://schemas.microsoft.com/office/drawing/2014/main" id="{46572DAC-53C9-4C7E-B05C-0B4EA72E0BDC}"/>
            </a:ext>
          </a:extLst>
        </xdr:cNvPr>
        <xdr:cNvSpPr txBox="1"/>
      </xdr:nvSpPr>
      <xdr:spPr>
        <a:xfrm>
          <a:off x="7626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74" name="n_4aveValue【公営住宅】&#10;一人当たり面積">
          <a:extLst>
            <a:ext uri="{FF2B5EF4-FFF2-40B4-BE49-F238E27FC236}">
              <a16:creationId xmlns:a16="http://schemas.microsoft.com/office/drawing/2014/main" id="{58CDDFF7-2D33-4B74-9E71-F816CFC46C3E}"/>
            </a:ext>
          </a:extLst>
        </xdr:cNvPr>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58690</xdr:rowOff>
    </xdr:from>
    <xdr:ext cx="469744" cy="259045"/>
    <xdr:sp macro="" textlink="">
      <xdr:nvSpPr>
        <xdr:cNvPr id="375" name="n_1mainValue【公営住宅】&#10;一人当たり面積">
          <a:extLst>
            <a:ext uri="{FF2B5EF4-FFF2-40B4-BE49-F238E27FC236}">
              <a16:creationId xmlns:a16="http://schemas.microsoft.com/office/drawing/2014/main" id="{53398E22-DC26-43AE-AB03-55570AE57495}"/>
            </a:ext>
          </a:extLst>
        </xdr:cNvPr>
        <xdr:cNvSpPr txBox="1"/>
      </xdr:nvSpPr>
      <xdr:spPr>
        <a:xfrm>
          <a:off x="9391727" y="1480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59072</xdr:rowOff>
    </xdr:from>
    <xdr:ext cx="469744" cy="259045"/>
    <xdr:sp macro="" textlink="">
      <xdr:nvSpPr>
        <xdr:cNvPr id="376" name="n_2mainValue【公営住宅】&#10;一人当たり面積">
          <a:extLst>
            <a:ext uri="{FF2B5EF4-FFF2-40B4-BE49-F238E27FC236}">
              <a16:creationId xmlns:a16="http://schemas.microsoft.com/office/drawing/2014/main" id="{C4D259DE-1E06-4DCC-9B76-60C7C99C8867}"/>
            </a:ext>
          </a:extLst>
        </xdr:cNvPr>
        <xdr:cNvSpPr txBox="1"/>
      </xdr:nvSpPr>
      <xdr:spPr>
        <a:xfrm>
          <a:off x="8515427" y="1480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64406</xdr:rowOff>
    </xdr:from>
    <xdr:ext cx="469744" cy="259045"/>
    <xdr:sp macro="" textlink="">
      <xdr:nvSpPr>
        <xdr:cNvPr id="377" name="n_3mainValue【公営住宅】&#10;一人当たり面積">
          <a:extLst>
            <a:ext uri="{FF2B5EF4-FFF2-40B4-BE49-F238E27FC236}">
              <a16:creationId xmlns:a16="http://schemas.microsoft.com/office/drawing/2014/main" id="{93409DC5-DC8D-4DA4-A06C-0A33752B0BF6}"/>
            </a:ext>
          </a:extLst>
        </xdr:cNvPr>
        <xdr:cNvSpPr txBox="1"/>
      </xdr:nvSpPr>
      <xdr:spPr>
        <a:xfrm>
          <a:off x="7626427" y="1480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64788</xdr:rowOff>
    </xdr:from>
    <xdr:ext cx="469744" cy="259045"/>
    <xdr:sp macro="" textlink="">
      <xdr:nvSpPr>
        <xdr:cNvPr id="378" name="n_4mainValue【公営住宅】&#10;一人当たり面積">
          <a:extLst>
            <a:ext uri="{FF2B5EF4-FFF2-40B4-BE49-F238E27FC236}">
              <a16:creationId xmlns:a16="http://schemas.microsoft.com/office/drawing/2014/main" id="{F5A4BB60-495F-44FC-BFEC-201572032359}"/>
            </a:ext>
          </a:extLst>
        </xdr:cNvPr>
        <xdr:cNvSpPr txBox="1"/>
      </xdr:nvSpPr>
      <xdr:spPr>
        <a:xfrm>
          <a:off x="6737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D10A099-7EEE-4E03-98F5-AEC13B616AA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E1BD5E81-4EB6-4C06-9217-AA8BBFF3ED5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F59E956E-4AE4-4732-A6F0-F640B67A666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2783C20-ADA4-46E7-B8B8-CBDBA675E15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D076979F-9037-4A71-BDD7-A6A99420EB2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2CB31C39-36C3-4ACB-A73C-32CEED923A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79352A9-D17C-4C68-BAD2-9AC473F4A6E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E9D9E4CF-7A2B-48E2-9972-BFD2B1C5124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CE355682-0CDF-400F-B595-EA3987F29FA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B31B5ADC-C535-4DD3-88A9-72FF11CB23A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85F52DC2-2DD5-4421-94D4-244EB44564E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4A7E8319-B0A4-41C1-AD8E-BBDE666ACA2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15A96CBC-746D-459A-9155-650BC55A17B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21BCC17C-8C9D-41CA-91F8-E807C43B333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121E83AA-1937-462B-83C1-CDE490B7B58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C9748D76-4236-4E17-AA01-925BB2AF07E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65BC2A82-1A79-4400-8552-1EB87982001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2C7567C0-BA1D-41E1-A91B-741B7E1FBA4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8E59AF50-BAB6-4119-8837-85641946FB2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E6392613-70D4-47F5-8055-99BE36D8E20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78B5F051-D31D-43FD-B3D0-8FDC48EF86F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A848AF33-8A1B-4AA6-A4E5-2CE8275902F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A6989CA1-C9CF-4D73-BE68-18C04A8A492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E64665CA-C309-4A84-8C5D-22E3DD4C4B9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26EB7FD1-650C-48EE-8CDD-FF8749EA974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86B8F9FD-5725-452B-998B-A8209C0E701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8AE878FB-B5DA-49E7-85AB-7339F745E7A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131171C5-BE95-439A-A8E4-D8F96FBC63A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2C92A169-365D-46A4-8845-ECC4C426223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F9BAB883-A86D-4B5C-AE17-412A76D1C3F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10192972-4B9F-42AF-93D9-ECC3C41446C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DB933C1A-430E-4850-9B02-0C4F5788E37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BA49C5FE-DBBB-4467-A171-D623F8788E2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F47941BA-4821-4CA7-8331-42E57172BF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89871961-F290-4EDA-8F76-3EAE79060C7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F396AA94-E7F4-4C1D-B779-AC28E019999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407C94D4-6B86-41EB-B340-1F439018DBA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C6A37F4A-A8FB-48F4-884B-D04FAD07F6B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1998759E-D51F-45B5-8519-8D20B2B6887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8427DBB3-348E-4EC9-A8A1-C1A526B254C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2B130005-DBCB-466D-A491-1E094CADE3F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A1C8CC1E-42BF-4D21-AB95-55607358B87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5C003C82-8E79-44A8-9677-61B1B0F195C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CEAB1A2C-C595-4C74-AB8F-53AD0FA97A6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8BD0CF89-1B02-4B5E-A9CA-F5B1D79A993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34F3CE4B-8560-4795-97CA-C08C340CF61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7C1ADFBA-7139-4167-8E99-00CA9088F39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AE5C516C-75C3-4F41-8DCF-A01C6A9B5AB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74BE709C-1C4E-4B46-91E2-0B0FA2A8426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9AFDC09F-5B35-400F-AC42-889588FA55A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29410BB7-A097-4CC3-ABFC-76A1F54FFC6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69888083-A2B5-4697-84F0-D74227286C7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E2D787D3-3B84-452C-B0C6-3D60E7958AB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6279445A-84C6-40BF-8985-CE032381DF7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54AF1F66-F090-44BC-A897-5618CA193BB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DF1CFB83-B54C-4163-9BC8-5CE4CDFAA66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435" name="直線コネクタ 434">
          <a:extLst>
            <a:ext uri="{FF2B5EF4-FFF2-40B4-BE49-F238E27FC236}">
              <a16:creationId xmlns:a16="http://schemas.microsoft.com/office/drawing/2014/main" id="{A6AAC835-8A77-41AE-B880-4099C13364F3}"/>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1768E3F2-5DBE-4E20-96F9-40B72341DD4C}"/>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437" name="直線コネクタ 436">
          <a:extLst>
            <a:ext uri="{FF2B5EF4-FFF2-40B4-BE49-F238E27FC236}">
              <a16:creationId xmlns:a16="http://schemas.microsoft.com/office/drawing/2014/main" id="{7817CC45-0FC7-4208-A665-6F0D2E37AD10}"/>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CCD9603C-F82D-4089-B440-FEA7FA8E83AD}"/>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439" name="直線コネクタ 438">
          <a:extLst>
            <a:ext uri="{FF2B5EF4-FFF2-40B4-BE49-F238E27FC236}">
              <a16:creationId xmlns:a16="http://schemas.microsoft.com/office/drawing/2014/main" id="{1E899855-8D83-4995-B6E3-983468BE1EA4}"/>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D52CACCD-7C69-4661-91E4-F4DB45795422}"/>
            </a:ext>
          </a:extLst>
        </xdr:cNvPr>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441" name="フローチャート: 判断 440">
          <a:extLst>
            <a:ext uri="{FF2B5EF4-FFF2-40B4-BE49-F238E27FC236}">
              <a16:creationId xmlns:a16="http://schemas.microsoft.com/office/drawing/2014/main" id="{701F3B88-3B02-4B9E-A9A8-80B28CAF6BA3}"/>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442" name="フローチャート: 判断 441">
          <a:extLst>
            <a:ext uri="{FF2B5EF4-FFF2-40B4-BE49-F238E27FC236}">
              <a16:creationId xmlns:a16="http://schemas.microsoft.com/office/drawing/2014/main" id="{81D5549D-F5A5-4996-928C-9277E66E5A24}"/>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43" name="フローチャート: 判断 442">
          <a:extLst>
            <a:ext uri="{FF2B5EF4-FFF2-40B4-BE49-F238E27FC236}">
              <a16:creationId xmlns:a16="http://schemas.microsoft.com/office/drawing/2014/main" id="{0F8CE8AE-0DF5-4876-9B4F-653C787C31EE}"/>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444" name="フローチャート: 判断 443">
          <a:extLst>
            <a:ext uri="{FF2B5EF4-FFF2-40B4-BE49-F238E27FC236}">
              <a16:creationId xmlns:a16="http://schemas.microsoft.com/office/drawing/2014/main" id="{5A343FE0-B559-4D58-BAE5-CEBEC3F47B7D}"/>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5" name="フローチャート: 判断 444">
          <a:extLst>
            <a:ext uri="{FF2B5EF4-FFF2-40B4-BE49-F238E27FC236}">
              <a16:creationId xmlns:a16="http://schemas.microsoft.com/office/drawing/2014/main" id="{8D9E7C24-B3C7-495C-A0A9-434B93ACCA92}"/>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77058BD-DFE7-4D04-ABA9-2548CA4B16C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290E2B09-B41D-45A5-8670-7CBF49E394D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C55B52DF-D2F4-4CD2-ADF8-EC5525E96B8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A91619BD-430D-4D28-B2F3-FEDF9D6C8C3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B0AB3CE0-EF22-41D9-B68E-EA0839B6FFD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114935</xdr:rowOff>
    </xdr:from>
    <xdr:to>
      <xdr:col>85</xdr:col>
      <xdr:colOff>177800</xdr:colOff>
      <xdr:row>61</xdr:row>
      <xdr:rowOff>45085</xdr:rowOff>
    </xdr:to>
    <xdr:sp macro="" textlink="">
      <xdr:nvSpPr>
        <xdr:cNvPr id="451" name="楕円 450">
          <a:extLst>
            <a:ext uri="{FF2B5EF4-FFF2-40B4-BE49-F238E27FC236}">
              <a16:creationId xmlns:a16="http://schemas.microsoft.com/office/drawing/2014/main" id="{EA8FD6F7-C869-4DA7-A05C-1E3B398DDA82}"/>
            </a:ext>
          </a:extLst>
        </xdr:cNvPr>
        <xdr:cNvSpPr/>
      </xdr:nvSpPr>
      <xdr:spPr>
        <a:xfrm>
          <a:off x="162687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93362</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3A756F07-2B5A-4E0C-8FD1-42E149B36091}"/>
            </a:ext>
          </a:extLst>
        </xdr:cNvPr>
        <xdr:cNvSpPr txBox="1"/>
      </xdr:nvSpPr>
      <xdr:spPr>
        <a:xfrm>
          <a:off x="16357600"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453" name="楕円 452">
          <a:extLst>
            <a:ext uri="{FF2B5EF4-FFF2-40B4-BE49-F238E27FC236}">
              <a16:creationId xmlns:a16="http://schemas.microsoft.com/office/drawing/2014/main" id="{7AB15FFC-C01F-482E-B630-E99E3BE9063D}"/>
            </a:ext>
          </a:extLst>
        </xdr:cNvPr>
        <xdr:cNvSpPr/>
      </xdr:nvSpPr>
      <xdr:spPr>
        <a:xfrm>
          <a:off x="15430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161925</xdr:rowOff>
    </xdr:from>
    <xdr:to>
      <xdr:col>85</xdr:col>
      <xdr:colOff>127000</xdr:colOff>
      <xdr:row>60</xdr:row>
      <xdr:rowOff>165735</xdr:rowOff>
    </xdr:to>
    <xdr:cxnSp macro="">
      <xdr:nvCxnSpPr>
        <xdr:cNvPr id="454" name="直線コネクタ 453">
          <a:extLst>
            <a:ext uri="{FF2B5EF4-FFF2-40B4-BE49-F238E27FC236}">
              <a16:creationId xmlns:a16="http://schemas.microsoft.com/office/drawing/2014/main" id="{2C1EC7FB-EBF2-41A8-86B1-3802FDC282F5}"/>
            </a:ext>
          </a:extLst>
        </xdr:cNvPr>
        <xdr:cNvCxnSpPr/>
      </xdr:nvCxnSpPr>
      <xdr:spPr>
        <a:xfrm>
          <a:off x="15481300" y="104489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158750</xdr:rowOff>
    </xdr:from>
    <xdr:to>
      <xdr:col>76</xdr:col>
      <xdr:colOff>165100</xdr:colOff>
      <xdr:row>61</xdr:row>
      <xdr:rowOff>88900</xdr:rowOff>
    </xdr:to>
    <xdr:sp macro="" textlink="">
      <xdr:nvSpPr>
        <xdr:cNvPr id="455" name="楕円 454">
          <a:extLst>
            <a:ext uri="{FF2B5EF4-FFF2-40B4-BE49-F238E27FC236}">
              <a16:creationId xmlns:a16="http://schemas.microsoft.com/office/drawing/2014/main" id="{9A1FB38B-5DE1-45A2-B6C9-4441A26AE213}"/>
            </a:ext>
          </a:extLst>
        </xdr:cNvPr>
        <xdr:cNvSpPr/>
      </xdr:nvSpPr>
      <xdr:spPr>
        <a:xfrm>
          <a:off x="14541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161925</xdr:rowOff>
    </xdr:from>
    <xdr:to>
      <xdr:col>81</xdr:col>
      <xdr:colOff>50800</xdr:colOff>
      <xdr:row>61</xdr:row>
      <xdr:rowOff>38100</xdr:rowOff>
    </xdr:to>
    <xdr:cxnSp macro="">
      <xdr:nvCxnSpPr>
        <xdr:cNvPr id="456" name="直線コネクタ 455">
          <a:extLst>
            <a:ext uri="{FF2B5EF4-FFF2-40B4-BE49-F238E27FC236}">
              <a16:creationId xmlns:a16="http://schemas.microsoft.com/office/drawing/2014/main" id="{00098898-9401-4125-A6A4-124B8D641A83}"/>
            </a:ext>
          </a:extLst>
        </xdr:cNvPr>
        <xdr:cNvCxnSpPr/>
      </xdr:nvCxnSpPr>
      <xdr:spPr>
        <a:xfrm flipV="1">
          <a:off x="14592300" y="10448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457" name="楕円 456">
          <a:extLst>
            <a:ext uri="{FF2B5EF4-FFF2-40B4-BE49-F238E27FC236}">
              <a16:creationId xmlns:a16="http://schemas.microsoft.com/office/drawing/2014/main" id="{ED3AADDA-53AB-4EF4-A965-B0EEAE1E0257}"/>
            </a:ext>
          </a:extLst>
        </xdr:cNvPr>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61</xdr:row>
      <xdr:rowOff>38100</xdr:rowOff>
    </xdr:to>
    <xdr:cxnSp macro="">
      <xdr:nvCxnSpPr>
        <xdr:cNvPr id="458" name="直線コネクタ 457">
          <a:extLst>
            <a:ext uri="{FF2B5EF4-FFF2-40B4-BE49-F238E27FC236}">
              <a16:creationId xmlns:a16="http://schemas.microsoft.com/office/drawing/2014/main" id="{1A1C4C4B-32EC-47D7-BBAF-C07DBB4A6B1D}"/>
            </a:ext>
          </a:extLst>
        </xdr:cNvPr>
        <xdr:cNvCxnSpPr/>
      </xdr:nvCxnSpPr>
      <xdr:spPr>
        <a:xfrm>
          <a:off x="13703300" y="104241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46355</xdr:rowOff>
    </xdr:from>
    <xdr:to>
      <xdr:col>67</xdr:col>
      <xdr:colOff>101600</xdr:colOff>
      <xdr:row>60</xdr:row>
      <xdr:rowOff>147955</xdr:rowOff>
    </xdr:to>
    <xdr:sp macro="" textlink="">
      <xdr:nvSpPr>
        <xdr:cNvPr id="459" name="楕円 458">
          <a:extLst>
            <a:ext uri="{FF2B5EF4-FFF2-40B4-BE49-F238E27FC236}">
              <a16:creationId xmlns:a16="http://schemas.microsoft.com/office/drawing/2014/main" id="{038AD856-FDFA-45D3-B8CB-6DD2A4018C50}"/>
            </a:ext>
          </a:extLst>
        </xdr:cNvPr>
        <xdr:cNvSpPr/>
      </xdr:nvSpPr>
      <xdr:spPr>
        <a:xfrm>
          <a:off x="12763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97155</xdr:rowOff>
    </xdr:from>
    <xdr:to>
      <xdr:col>71</xdr:col>
      <xdr:colOff>177800</xdr:colOff>
      <xdr:row>60</xdr:row>
      <xdr:rowOff>137160</xdr:rowOff>
    </xdr:to>
    <xdr:cxnSp macro="">
      <xdr:nvCxnSpPr>
        <xdr:cNvPr id="460" name="直線コネクタ 459">
          <a:extLst>
            <a:ext uri="{FF2B5EF4-FFF2-40B4-BE49-F238E27FC236}">
              <a16:creationId xmlns:a16="http://schemas.microsoft.com/office/drawing/2014/main" id="{05BBB5ED-D730-41AB-A4E5-36625DE1B9E7}"/>
            </a:ext>
          </a:extLst>
        </xdr:cNvPr>
        <xdr:cNvCxnSpPr/>
      </xdr:nvCxnSpPr>
      <xdr:spPr>
        <a:xfrm>
          <a:off x="12814300" y="103841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461" name="n_1aveValue【学校施設】&#10;有形固定資産減価償却率">
          <a:extLst>
            <a:ext uri="{FF2B5EF4-FFF2-40B4-BE49-F238E27FC236}">
              <a16:creationId xmlns:a16="http://schemas.microsoft.com/office/drawing/2014/main" id="{D9FF5FD2-793C-4173-AAAD-E4A262141CCC}"/>
            </a:ext>
          </a:extLst>
        </xdr:cNvPr>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462" name="n_2aveValue【学校施設】&#10;有形固定資産減価償却率">
          <a:extLst>
            <a:ext uri="{FF2B5EF4-FFF2-40B4-BE49-F238E27FC236}">
              <a16:creationId xmlns:a16="http://schemas.microsoft.com/office/drawing/2014/main" id="{6D2E2BCC-F593-4034-A0E4-925CE535115C}"/>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463" name="n_3aveValue【学校施設】&#10;有形固定資産減価償却率">
          <a:extLst>
            <a:ext uri="{FF2B5EF4-FFF2-40B4-BE49-F238E27FC236}">
              <a16:creationId xmlns:a16="http://schemas.microsoft.com/office/drawing/2014/main" id="{1786FF68-73F5-445B-BD52-47C0B97487D8}"/>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64" name="n_4aveValue【学校施設】&#10;有形固定資産減価償却率">
          <a:extLst>
            <a:ext uri="{FF2B5EF4-FFF2-40B4-BE49-F238E27FC236}">
              <a16:creationId xmlns:a16="http://schemas.microsoft.com/office/drawing/2014/main" id="{79EC42EC-5ECC-470E-8371-159265B91324}"/>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32402</xdr:rowOff>
    </xdr:from>
    <xdr:ext cx="405111" cy="259045"/>
    <xdr:sp macro="" textlink="">
      <xdr:nvSpPr>
        <xdr:cNvPr id="465" name="n_1mainValue【学校施設】&#10;有形固定資産減価償却率">
          <a:extLst>
            <a:ext uri="{FF2B5EF4-FFF2-40B4-BE49-F238E27FC236}">
              <a16:creationId xmlns:a16="http://schemas.microsoft.com/office/drawing/2014/main" id="{7EC03D17-4FD5-4412-902D-510D75C5DABD}"/>
            </a:ext>
          </a:extLst>
        </xdr:cNvPr>
        <xdr:cNvSpPr txBox="1"/>
      </xdr:nvSpPr>
      <xdr:spPr>
        <a:xfrm>
          <a:off x="15266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80027</xdr:rowOff>
    </xdr:from>
    <xdr:ext cx="405111" cy="259045"/>
    <xdr:sp macro="" textlink="">
      <xdr:nvSpPr>
        <xdr:cNvPr id="466" name="n_2mainValue【学校施設】&#10;有形固定資産減価償却率">
          <a:extLst>
            <a:ext uri="{FF2B5EF4-FFF2-40B4-BE49-F238E27FC236}">
              <a16:creationId xmlns:a16="http://schemas.microsoft.com/office/drawing/2014/main" id="{55811821-591A-419B-8B13-3159B52405AF}"/>
            </a:ext>
          </a:extLst>
        </xdr:cNvPr>
        <xdr:cNvSpPr txBox="1"/>
      </xdr:nvSpPr>
      <xdr:spPr>
        <a:xfrm>
          <a:off x="14389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467" name="n_3mainValue【学校施設】&#10;有形固定資産減価償却率">
          <a:extLst>
            <a:ext uri="{FF2B5EF4-FFF2-40B4-BE49-F238E27FC236}">
              <a16:creationId xmlns:a16="http://schemas.microsoft.com/office/drawing/2014/main" id="{C4A259CD-A6B0-46DA-BDB7-6026B94EC34E}"/>
            </a:ext>
          </a:extLst>
        </xdr:cNvPr>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139082</xdr:rowOff>
    </xdr:from>
    <xdr:ext cx="405111" cy="259045"/>
    <xdr:sp macro="" textlink="">
      <xdr:nvSpPr>
        <xdr:cNvPr id="468" name="n_4mainValue【学校施設】&#10;有形固定資産減価償却率">
          <a:extLst>
            <a:ext uri="{FF2B5EF4-FFF2-40B4-BE49-F238E27FC236}">
              <a16:creationId xmlns:a16="http://schemas.microsoft.com/office/drawing/2014/main" id="{13C98B52-1E1F-4102-9B2A-06DC7A0E476B}"/>
            </a:ext>
          </a:extLst>
        </xdr:cNvPr>
        <xdr:cNvSpPr txBox="1"/>
      </xdr:nvSpPr>
      <xdr:spPr>
        <a:xfrm>
          <a:off x="12611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F156876D-E807-4733-8F4D-DE304016ED1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AA70C2AE-A0A8-4389-952E-DF47275FA3B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F81F6ADA-2444-482D-B050-076B7A5263C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A433E107-9FC5-4459-BD9A-01180C8C107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D7778C22-A84D-4FFD-8CC8-69A8C58B066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B9FB55D4-F752-4608-B276-79661FC2333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7045FF1D-6D4A-4833-86CD-C8E54356773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E6DD64F3-F5D1-49B5-886B-C92C632CEAF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260A0B94-23B8-459C-AA39-B56E0E439A7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887ACB91-E8A4-443D-AF94-3F2BC2C8884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a:extLst>
            <a:ext uri="{FF2B5EF4-FFF2-40B4-BE49-F238E27FC236}">
              <a16:creationId xmlns:a16="http://schemas.microsoft.com/office/drawing/2014/main" id="{766C8028-9991-4384-9BE4-6B29112329E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0" name="直線コネクタ 479">
          <a:extLst>
            <a:ext uri="{FF2B5EF4-FFF2-40B4-BE49-F238E27FC236}">
              <a16:creationId xmlns:a16="http://schemas.microsoft.com/office/drawing/2014/main" id="{8343B196-51CE-447C-A7D5-966B9E0BCD3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a:extLst>
            <a:ext uri="{FF2B5EF4-FFF2-40B4-BE49-F238E27FC236}">
              <a16:creationId xmlns:a16="http://schemas.microsoft.com/office/drawing/2014/main" id="{CED22269-49DC-4F38-BB24-1CE09640382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a:extLst>
            <a:ext uri="{FF2B5EF4-FFF2-40B4-BE49-F238E27FC236}">
              <a16:creationId xmlns:a16="http://schemas.microsoft.com/office/drawing/2014/main" id="{DD6F955D-99DB-4F44-9AA1-F76274C2331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3" name="テキスト ボックス 482">
          <a:extLst>
            <a:ext uri="{FF2B5EF4-FFF2-40B4-BE49-F238E27FC236}">
              <a16:creationId xmlns:a16="http://schemas.microsoft.com/office/drawing/2014/main" id="{2125FD9A-E07E-4F2D-BB7D-1CA5E246CAD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a:extLst>
            <a:ext uri="{FF2B5EF4-FFF2-40B4-BE49-F238E27FC236}">
              <a16:creationId xmlns:a16="http://schemas.microsoft.com/office/drawing/2014/main" id="{7C42E9B8-3CD5-448E-9170-4106336078D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5" name="テキスト ボックス 484">
          <a:extLst>
            <a:ext uri="{FF2B5EF4-FFF2-40B4-BE49-F238E27FC236}">
              <a16:creationId xmlns:a16="http://schemas.microsoft.com/office/drawing/2014/main" id="{245FFEE5-138E-40A6-B475-6D1FD7CBCE4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a:extLst>
            <a:ext uri="{FF2B5EF4-FFF2-40B4-BE49-F238E27FC236}">
              <a16:creationId xmlns:a16="http://schemas.microsoft.com/office/drawing/2014/main" id="{9736F1BB-5005-44C9-9D03-6F94575888F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7" name="テキスト ボックス 486">
          <a:extLst>
            <a:ext uri="{FF2B5EF4-FFF2-40B4-BE49-F238E27FC236}">
              <a16:creationId xmlns:a16="http://schemas.microsoft.com/office/drawing/2014/main" id="{F69AE467-FA7C-4793-A0A5-27B67425A01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11B490B6-CCD5-4777-941E-8A03DF8C005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74317F7A-8235-4AC3-9220-8F861D5ADAE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id="{E8E96660-4376-4421-911E-B09CB99D63F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491" name="直線コネクタ 490">
          <a:extLst>
            <a:ext uri="{FF2B5EF4-FFF2-40B4-BE49-F238E27FC236}">
              <a16:creationId xmlns:a16="http://schemas.microsoft.com/office/drawing/2014/main" id="{8F7387CA-615C-4A61-8B3B-075A528478F0}"/>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492" name="【学校施設】&#10;一人当たり面積最小値テキスト">
          <a:extLst>
            <a:ext uri="{FF2B5EF4-FFF2-40B4-BE49-F238E27FC236}">
              <a16:creationId xmlns:a16="http://schemas.microsoft.com/office/drawing/2014/main" id="{63CE15CB-2972-443F-9CDA-E821CE75CB32}"/>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493" name="直線コネクタ 492">
          <a:extLst>
            <a:ext uri="{FF2B5EF4-FFF2-40B4-BE49-F238E27FC236}">
              <a16:creationId xmlns:a16="http://schemas.microsoft.com/office/drawing/2014/main" id="{1A5EC453-4FD9-44D3-906C-F365BB427DC5}"/>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494" name="【学校施設】&#10;一人当たり面積最大値テキスト">
          <a:extLst>
            <a:ext uri="{FF2B5EF4-FFF2-40B4-BE49-F238E27FC236}">
              <a16:creationId xmlns:a16="http://schemas.microsoft.com/office/drawing/2014/main" id="{CDF57D0F-AA7D-4FFF-9BFE-7EEAB418D8C9}"/>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495" name="直線コネクタ 494">
          <a:extLst>
            <a:ext uri="{FF2B5EF4-FFF2-40B4-BE49-F238E27FC236}">
              <a16:creationId xmlns:a16="http://schemas.microsoft.com/office/drawing/2014/main" id="{5B70552B-BCBC-4D4B-ADFC-13322FA63F8F}"/>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496" name="【学校施設】&#10;一人当たり面積平均値テキスト">
          <a:extLst>
            <a:ext uri="{FF2B5EF4-FFF2-40B4-BE49-F238E27FC236}">
              <a16:creationId xmlns:a16="http://schemas.microsoft.com/office/drawing/2014/main" id="{64A622C8-BB81-470D-BE94-1FA465F3BBF5}"/>
            </a:ext>
          </a:extLst>
        </xdr:cNvPr>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497" name="フローチャート: 判断 496">
          <a:extLst>
            <a:ext uri="{FF2B5EF4-FFF2-40B4-BE49-F238E27FC236}">
              <a16:creationId xmlns:a16="http://schemas.microsoft.com/office/drawing/2014/main" id="{6E1BB6F6-D13D-4852-9892-BAD35973D76F}"/>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498" name="フローチャート: 判断 497">
          <a:extLst>
            <a:ext uri="{FF2B5EF4-FFF2-40B4-BE49-F238E27FC236}">
              <a16:creationId xmlns:a16="http://schemas.microsoft.com/office/drawing/2014/main" id="{9418EDCC-6E50-4B5A-8BBB-81D1A3E1B38B}"/>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499" name="フローチャート: 判断 498">
          <a:extLst>
            <a:ext uri="{FF2B5EF4-FFF2-40B4-BE49-F238E27FC236}">
              <a16:creationId xmlns:a16="http://schemas.microsoft.com/office/drawing/2014/main" id="{D5CCA94A-0170-468A-9BBC-33B3B080EC18}"/>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00" name="フローチャート: 判断 499">
          <a:extLst>
            <a:ext uri="{FF2B5EF4-FFF2-40B4-BE49-F238E27FC236}">
              <a16:creationId xmlns:a16="http://schemas.microsoft.com/office/drawing/2014/main" id="{4A36E9A8-298C-4E7A-80FD-5404ACC2DB7A}"/>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501" name="フローチャート: 判断 500">
          <a:extLst>
            <a:ext uri="{FF2B5EF4-FFF2-40B4-BE49-F238E27FC236}">
              <a16:creationId xmlns:a16="http://schemas.microsoft.com/office/drawing/2014/main" id="{356A1570-91B1-454F-B257-18F24AC6F0EC}"/>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ACEC2A8C-A09E-423D-99B8-6CDB625019A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EFB97F7-E1FD-403D-85D3-C4E4E9FE85D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583D1BF3-21A5-408E-9BEA-C6E0B4385F1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65FB1060-E829-445F-AE70-10BD3CC1523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EA854D36-C715-4AA7-9F23-59E27DC71F3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46584</xdr:rowOff>
    </xdr:from>
    <xdr:to>
      <xdr:col>116</xdr:col>
      <xdr:colOff>114300</xdr:colOff>
      <xdr:row>61</xdr:row>
      <xdr:rowOff>148184</xdr:rowOff>
    </xdr:to>
    <xdr:sp macro="" textlink="">
      <xdr:nvSpPr>
        <xdr:cNvPr id="507" name="楕円 506">
          <a:extLst>
            <a:ext uri="{FF2B5EF4-FFF2-40B4-BE49-F238E27FC236}">
              <a16:creationId xmlns:a16="http://schemas.microsoft.com/office/drawing/2014/main" id="{885FCC3D-A449-474B-867E-1F2F6CE80C13}"/>
            </a:ext>
          </a:extLst>
        </xdr:cNvPr>
        <xdr:cNvSpPr/>
      </xdr:nvSpPr>
      <xdr:spPr>
        <a:xfrm>
          <a:off x="22110700" y="105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25011</xdr:rowOff>
    </xdr:from>
    <xdr:ext cx="469744" cy="259045"/>
    <xdr:sp macro="" textlink="">
      <xdr:nvSpPr>
        <xdr:cNvPr id="508" name="【学校施設】&#10;一人当たり面積該当値テキスト">
          <a:extLst>
            <a:ext uri="{FF2B5EF4-FFF2-40B4-BE49-F238E27FC236}">
              <a16:creationId xmlns:a16="http://schemas.microsoft.com/office/drawing/2014/main" id="{F6A04751-0B0D-48EB-AEB4-942D4FF5C4EB}"/>
            </a:ext>
          </a:extLst>
        </xdr:cNvPr>
        <xdr:cNvSpPr txBox="1"/>
      </xdr:nvSpPr>
      <xdr:spPr>
        <a:xfrm>
          <a:off x="22199600" y="104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52527</xdr:rowOff>
    </xdr:from>
    <xdr:to>
      <xdr:col>112</xdr:col>
      <xdr:colOff>38100</xdr:colOff>
      <xdr:row>61</xdr:row>
      <xdr:rowOff>154127</xdr:rowOff>
    </xdr:to>
    <xdr:sp macro="" textlink="">
      <xdr:nvSpPr>
        <xdr:cNvPr id="509" name="楕円 508">
          <a:extLst>
            <a:ext uri="{FF2B5EF4-FFF2-40B4-BE49-F238E27FC236}">
              <a16:creationId xmlns:a16="http://schemas.microsoft.com/office/drawing/2014/main" id="{E2856CE3-1238-40A5-B2DC-E89F383EB251}"/>
            </a:ext>
          </a:extLst>
        </xdr:cNvPr>
        <xdr:cNvSpPr/>
      </xdr:nvSpPr>
      <xdr:spPr>
        <a:xfrm>
          <a:off x="21272500" y="105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97384</xdr:rowOff>
    </xdr:from>
    <xdr:to>
      <xdr:col>116</xdr:col>
      <xdr:colOff>63500</xdr:colOff>
      <xdr:row>61</xdr:row>
      <xdr:rowOff>103327</xdr:rowOff>
    </xdr:to>
    <xdr:cxnSp macro="">
      <xdr:nvCxnSpPr>
        <xdr:cNvPr id="510" name="直線コネクタ 509">
          <a:extLst>
            <a:ext uri="{FF2B5EF4-FFF2-40B4-BE49-F238E27FC236}">
              <a16:creationId xmlns:a16="http://schemas.microsoft.com/office/drawing/2014/main" id="{4DA4FBD3-AFBF-43BB-A34E-7A069762C8DA}"/>
            </a:ext>
          </a:extLst>
        </xdr:cNvPr>
        <xdr:cNvCxnSpPr/>
      </xdr:nvCxnSpPr>
      <xdr:spPr>
        <a:xfrm flipV="1">
          <a:off x="21323300" y="10555834"/>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54356</xdr:rowOff>
    </xdr:from>
    <xdr:to>
      <xdr:col>107</xdr:col>
      <xdr:colOff>101600</xdr:colOff>
      <xdr:row>61</xdr:row>
      <xdr:rowOff>155956</xdr:rowOff>
    </xdr:to>
    <xdr:sp macro="" textlink="">
      <xdr:nvSpPr>
        <xdr:cNvPr id="511" name="楕円 510">
          <a:extLst>
            <a:ext uri="{FF2B5EF4-FFF2-40B4-BE49-F238E27FC236}">
              <a16:creationId xmlns:a16="http://schemas.microsoft.com/office/drawing/2014/main" id="{7B941B81-F299-43E9-BD4C-B263D9914E87}"/>
            </a:ext>
          </a:extLst>
        </xdr:cNvPr>
        <xdr:cNvSpPr/>
      </xdr:nvSpPr>
      <xdr:spPr>
        <a:xfrm>
          <a:off x="20383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103327</xdr:rowOff>
    </xdr:from>
    <xdr:to>
      <xdr:col>111</xdr:col>
      <xdr:colOff>177800</xdr:colOff>
      <xdr:row>61</xdr:row>
      <xdr:rowOff>105156</xdr:rowOff>
    </xdr:to>
    <xdr:cxnSp macro="">
      <xdr:nvCxnSpPr>
        <xdr:cNvPr id="512" name="直線コネクタ 511">
          <a:extLst>
            <a:ext uri="{FF2B5EF4-FFF2-40B4-BE49-F238E27FC236}">
              <a16:creationId xmlns:a16="http://schemas.microsoft.com/office/drawing/2014/main" id="{5D5A3E57-C2F3-4908-9C02-000FF3DCA2B1}"/>
            </a:ext>
          </a:extLst>
        </xdr:cNvPr>
        <xdr:cNvCxnSpPr/>
      </xdr:nvCxnSpPr>
      <xdr:spPr>
        <a:xfrm flipV="1">
          <a:off x="20434300" y="1056177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66243</xdr:rowOff>
    </xdr:from>
    <xdr:to>
      <xdr:col>102</xdr:col>
      <xdr:colOff>165100</xdr:colOff>
      <xdr:row>61</xdr:row>
      <xdr:rowOff>167843</xdr:rowOff>
    </xdr:to>
    <xdr:sp macro="" textlink="">
      <xdr:nvSpPr>
        <xdr:cNvPr id="513" name="楕円 512">
          <a:extLst>
            <a:ext uri="{FF2B5EF4-FFF2-40B4-BE49-F238E27FC236}">
              <a16:creationId xmlns:a16="http://schemas.microsoft.com/office/drawing/2014/main" id="{728A64C4-46B1-4196-A17D-262165BF53EA}"/>
            </a:ext>
          </a:extLst>
        </xdr:cNvPr>
        <xdr:cNvSpPr/>
      </xdr:nvSpPr>
      <xdr:spPr>
        <a:xfrm>
          <a:off x="19494500" y="105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105156</xdr:rowOff>
    </xdr:from>
    <xdr:to>
      <xdr:col>107</xdr:col>
      <xdr:colOff>50800</xdr:colOff>
      <xdr:row>61</xdr:row>
      <xdr:rowOff>117043</xdr:rowOff>
    </xdr:to>
    <xdr:cxnSp macro="">
      <xdr:nvCxnSpPr>
        <xdr:cNvPr id="514" name="直線コネクタ 513">
          <a:extLst>
            <a:ext uri="{FF2B5EF4-FFF2-40B4-BE49-F238E27FC236}">
              <a16:creationId xmlns:a16="http://schemas.microsoft.com/office/drawing/2014/main" id="{1B635604-11AD-496C-84AA-5CBCBCD3EC85}"/>
            </a:ext>
          </a:extLst>
        </xdr:cNvPr>
        <xdr:cNvCxnSpPr/>
      </xdr:nvCxnSpPr>
      <xdr:spPr>
        <a:xfrm flipV="1">
          <a:off x="19545300" y="10563606"/>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68986</xdr:rowOff>
    </xdr:from>
    <xdr:to>
      <xdr:col>98</xdr:col>
      <xdr:colOff>38100</xdr:colOff>
      <xdr:row>61</xdr:row>
      <xdr:rowOff>170586</xdr:rowOff>
    </xdr:to>
    <xdr:sp macro="" textlink="">
      <xdr:nvSpPr>
        <xdr:cNvPr id="515" name="楕円 514">
          <a:extLst>
            <a:ext uri="{FF2B5EF4-FFF2-40B4-BE49-F238E27FC236}">
              <a16:creationId xmlns:a16="http://schemas.microsoft.com/office/drawing/2014/main" id="{39F63F48-4544-4F4B-A36F-A50D570E8C20}"/>
            </a:ext>
          </a:extLst>
        </xdr:cNvPr>
        <xdr:cNvSpPr/>
      </xdr:nvSpPr>
      <xdr:spPr>
        <a:xfrm>
          <a:off x="18605500" y="105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117043</xdr:rowOff>
    </xdr:from>
    <xdr:to>
      <xdr:col>102</xdr:col>
      <xdr:colOff>114300</xdr:colOff>
      <xdr:row>61</xdr:row>
      <xdr:rowOff>119786</xdr:rowOff>
    </xdr:to>
    <xdr:cxnSp macro="">
      <xdr:nvCxnSpPr>
        <xdr:cNvPr id="516" name="直線コネクタ 515">
          <a:extLst>
            <a:ext uri="{FF2B5EF4-FFF2-40B4-BE49-F238E27FC236}">
              <a16:creationId xmlns:a16="http://schemas.microsoft.com/office/drawing/2014/main" id="{59E9D70D-C4AA-42A7-B50B-C56027F7EFDE}"/>
            </a:ext>
          </a:extLst>
        </xdr:cNvPr>
        <xdr:cNvCxnSpPr/>
      </xdr:nvCxnSpPr>
      <xdr:spPr>
        <a:xfrm flipV="1">
          <a:off x="18656300" y="1057549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517" name="n_1aveValue【学校施設】&#10;一人当たり面積">
          <a:extLst>
            <a:ext uri="{FF2B5EF4-FFF2-40B4-BE49-F238E27FC236}">
              <a16:creationId xmlns:a16="http://schemas.microsoft.com/office/drawing/2014/main" id="{FDB1D30C-64E2-4A1F-A43E-690D0988D444}"/>
            </a:ext>
          </a:extLst>
        </xdr:cNvPr>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518" name="n_2aveValue【学校施設】&#10;一人当たり面積">
          <a:extLst>
            <a:ext uri="{FF2B5EF4-FFF2-40B4-BE49-F238E27FC236}">
              <a16:creationId xmlns:a16="http://schemas.microsoft.com/office/drawing/2014/main" id="{77814C7E-0CB4-469E-8669-C6CD23AB6609}"/>
            </a:ext>
          </a:extLst>
        </xdr:cNvPr>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519" name="n_3aveValue【学校施設】&#10;一人当たり面積">
          <a:extLst>
            <a:ext uri="{FF2B5EF4-FFF2-40B4-BE49-F238E27FC236}">
              <a16:creationId xmlns:a16="http://schemas.microsoft.com/office/drawing/2014/main" id="{7EB34B14-E272-49B8-8139-A44B832D8F7D}"/>
            </a:ext>
          </a:extLst>
        </xdr:cNvPr>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520" name="n_4aveValue【学校施設】&#10;一人当たり面積">
          <a:extLst>
            <a:ext uri="{FF2B5EF4-FFF2-40B4-BE49-F238E27FC236}">
              <a16:creationId xmlns:a16="http://schemas.microsoft.com/office/drawing/2014/main" id="{1DBD4B1E-C03D-4BE4-971C-81746CA5758B}"/>
            </a:ext>
          </a:extLst>
        </xdr:cNvPr>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145254</xdr:rowOff>
    </xdr:from>
    <xdr:ext cx="469744" cy="259045"/>
    <xdr:sp macro="" textlink="">
      <xdr:nvSpPr>
        <xdr:cNvPr id="521" name="n_1mainValue【学校施設】&#10;一人当たり面積">
          <a:extLst>
            <a:ext uri="{FF2B5EF4-FFF2-40B4-BE49-F238E27FC236}">
              <a16:creationId xmlns:a16="http://schemas.microsoft.com/office/drawing/2014/main" id="{EB5EE23B-7601-4AB6-A398-08B33401C0AA}"/>
            </a:ext>
          </a:extLst>
        </xdr:cNvPr>
        <xdr:cNvSpPr txBox="1"/>
      </xdr:nvSpPr>
      <xdr:spPr>
        <a:xfrm>
          <a:off x="21075727" y="106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147083</xdr:rowOff>
    </xdr:from>
    <xdr:ext cx="469744" cy="259045"/>
    <xdr:sp macro="" textlink="">
      <xdr:nvSpPr>
        <xdr:cNvPr id="522" name="n_2mainValue【学校施設】&#10;一人当たり面積">
          <a:extLst>
            <a:ext uri="{FF2B5EF4-FFF2-40B4-BE49-F238E27FC236}">
              <a16:creationId xmlns:a16="http://schemas.microsoft.com/office/drawing/2014/main" id="{7BAE707A-FD58-4254-823E-22B0A85E840E}"/>
            </a:ext>
          </a:extLst>
        </xdr:cNvPr>
        <xdr:cNvSpPr txBox="1"/>
      </xdr:nvSpPr>
      <xdr:spPr>
        <a:xfrm>
          <a:off x="201994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158970</xdr:rowOff>
    </xdr:from>
    <xdr:ext cx="469744" cy="259045"/>
    <xdr:sp macro="" textlink="">
      <xdr:nvSpPr>
        <xdr:cNvPr id="523" name="n_3mainValue【学校施設】&#10;一人当たり面積">
          <a:extLst>
            <a:ext uri="{FF2B5EF4-FFF2-40B4-BE49-F238E27FC236}">
              <a16:creationId xmlns:a16="http://schemas.microsoft.com/office/drawing/2014/main" id="{00A93F5B-6625-433D-BC7B-B421AB955A0D}"/>
            </a:ext>
          </a:extLst>
        </xdr:cNvPr>
        <xdr:cNvSpPr txBox="1"/>
      </xdr:nvSpPr>
      <xdr:spPr>
        <a:xfrm>
          <a:off x="19310427" y="1061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161713</xdr:rowOff>
    </xdr:from>
    <xdr:ext cx="469744" cy="259045"/>
    <xdr:sp macro="" textlink="">
      <xdr:nvSpPr>
        <xdr:cNvPr id="524" name="n_4mainValue【学校施設】&#10;一人当たり面積">
          <a:extLst>
            <a:ext uri="{FF2B5EF4-FFF2-40B4-BE49-F238E27FC236}">
              <a16:creationId xmlns:a16="http://schemas.microsoft.com/office/drawing/2014/main" id="{52759EB1-CD12-4C42-9E7B-871608F0B606}"/>
            </a:ext>
          </a:extLst>
        </xdr:cNvPr>
        <xdr:cNvSpPr txBox="1"/>
      </xdr:nvSpPr>
      <xdr:spPr>
        <a:xfrm>
          <a:off x="18421427" y="1062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C7E6DA81-9FB0-4201-A8B3-30861117338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A01FADD7-9C9F-423F-8084-8F1266572DE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46DF6D9A-C518-494F-AB69-2A3B84611FA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D556FD92-665F-4106-BEC5-012C8F80B0D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DE7D2490-2E93-4821-B1E9-E48A190769F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BC4A3345-CEF7-4589-ABEC-0EE6111F576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AD1EB6A9-3526-45AC-8DE7-6EE39EBA943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355DB86A-80CD-42FB-A73E-FEECD8C06C9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599C1C05-3FF7-453E-BDCB-13D857AB157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663888AC-38F9-46B0-8533-1A54083E0CD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6C717363-1C22-4A7D-8645-23664FF0EB1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a:extLst>
            <a:ext uri="{FF2B5EF4-FFF2-40B4-BE49-F238E27FC236}">
              <a16:creationId xmlns:a16="http://schemas.microsoft.com/office/drawing/2014/main" id="{AA82E829-B6A8-429E-8238-E29613308DB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a:extLst>
            <a:ext uri="{FF2B5EF4-FFF2-40B4-BE49-F238E27FC236}">
              <a16:creationId xmlns:a16="http://schemas.microsoft.com/office/drawing/2014/main" id="{737993E7-5523-4888-86DC-9533FD42C55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a:extLst>
            <a:ext uri="{FF2B5EF4-FFF2-40B4-BE49-F238E27FC236}">
              <a16:creationId xmlns:a16="http://schemas.microsoft.com/office/drawing/2014/main" id="{6C621374-3573-4BDC-B9A3-392CDECF851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a:extLst>
            <a:ext uri="{FF2B5EF4-FFF2-40B4-BE49-F238E27FC236}">
              <a16:creationId xmlns:a16="http://schemas.microsoft.com/office/drawing/2014/main" id="{6C4015FC-5973-480C-B4C5-C08783F6074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a:extLst>
            <a:ext uri="{FF2B5EF4-FFF2-40B4-BE49-F238E27FC236}">
              <a16:creationId xmlns:a16="http://schemas.microsoft.com/office/drawing/2014/main" id="{F5F90F0C-9D60-461C-A68D-CA841964347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a:extLst>
            <a:ext uri="{FF2B5EF4-FFF2-40B4-BE49-F238E27FC236}">
              <a16:creationId xmlns:a16="http://schemas.microsoft.com/office/drawing/2014/main" id="{82CE3E85-E820-446F-BFF9-5105AB705B3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a:extLst>
            <a:ext uri="{FF2B5EF4-FFF2-40B4-BE49-F238E27FC236}">
              <a16:creationId xmlns:a16="http://schemas.microsoft.com/office/drawing/2014/main" id="{BB07A91B-A010-4898-B9B1-EA4648BFC72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a:extLst>
            <a:ext uri="{FF2B5EF4-FFF2-40B4-BE49-F238E27FC236}">
              <a16:creationId xmlns:a16="http://schemas.microsoft.com/office/drawing/2014/main" id="{A47B4D87-AC3F-42C3-9DB6-F68F7979399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a:extLst>
            <a:ext uri="{FF2B5EF4-FFF2-40B4-BE49-F238E27FC236}">
              <a16:creationId xmlns:a16="http://schemas.microsoft.com/office/drawing/2014/main" id="{9B238790-9D40-406F-91CE-52FE8466BA9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a:extLst>
            <a:ext uri="{FF2B5EF4-FFF2-40B4-BE49-F238E27FC236}">
              <a16:creationId xmlns:a16="http://schemas.microsoft.com/office/drawing/2014/main" id="{0F3AE966-E37D-4EB6-B1BE-21C01B87BC1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7026CA88-EFF1-4901-BF49-E4AB8F4CDFD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a:extLst>
            <a:ext uri="{FF2B5EF4-FFF2-40B4-BE49-F238E27FC236}">
              <a16:creationId xmlns:a16="http://schemas.microsoft.com/office/drawing/2014/main" id="{20EE5042-C2A1-4F05-B5C3-EE9E36D99E5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a:extLst>
            <a:ext uri="{FF2B5EF4-FFF2-40B4-BE49-F238E27FC236}">
              <a16:creationId xmlns:a16="http://schemas.microsoft.com/office/drawing/2014/main" id="{512ED19C-C336-4EA9-91D8-00BFDD7F3CD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549" name="直線コネクタ 548">
          <a:extLst>
            <a:ext uri="{FF2B5EF4-FFF2-40B4-BE49-F238E27FC236}">
              <a16:creationId xmlns:a16="http://schemas.microsoft.com/office/drawing/2014/main" id="{F0F075A3-EFB8-4144-9B27-9FC8C5B86C52}"/>
            </a:ext>
          </a:extLst>
        </xdr:cNvPr>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0" name="【児童館】&#10;有形固定資産減価償却率最小値テキスト">
          <a:extLst>
            <a:ext uri="{FF2B5EF4-FFF2-40B4-BE49-F238E27FC236}">
              <a16:creationId xmlns:a16="http://schemas.microsoft.com/office/drawing/2014/main" id="{49D2A565-42E9-4FE9-B6DF-321BA85A5FF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1" name="直線コネクタ 550">
          <a:extLst>
            <a:ext uri="{FF2B5EF4-FFF2-40B4-BE49-F238E27FC236}">
              <a16:creationId xmlns:a16="http://schemas.microsoft.com/office/drawing/2014/main" id="{ED1044D8-2399-4397-B297-95993872F6C5}"/>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552" name="【児童館】&#10;有形固定資産減価償却率最大値テキスト">
          <a:extLst>
            <a:ext uri="{FF2B5EF4-FFF2-40B4-BE49-F238E27FC236}">
              <a16:creationId xmlns:a16="http://schemas.microsoft.com/office/drawing/2014/main" id="{E9046684-D867-4712-881C-85B714A3684E}"/>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553" name="直線コネクタ 552">
          <a:extLst>
            <a:ext uri="{FF2B5EF4-FFF2-40B4-BE49-F238E27FC236}">
              <a16:creationId xmlns:a16="http://schemas.microsoft.com/office/drawing/2014/main" id="{E3C3B7A4-5954-47EE-A623-0D412FB698E9}"/>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554" name="【児童館】&#10;有形固定資産減価償却率平均値テキスト">
          <a:extLst>
            <a:ext uri="{FF2B5EF4-FFF2-40B4-BE49-F238E27FC236}">
              <a16:creationId xmlns:a16="http://schemas.microsoft.com/office/drawing/2014/main" id="{BCF48F1D-BD7A-451D-87F9-DAC6E2946289}"/>
            </a:ext>
          </a:extLst>
        </xdr:cNvPr>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555" name="フローチャート: 判断 554">
          <a:extLst>
            <a:ext uri="{FF2B5EF4-FFF2-40B4-BE49-F238E27FC236}">
              <a16:creationId xmlns:a16="http://schemas.microsoft.com/office/drawing/2014/main" id="{6894E816-58B6-41CE-A656-4B0D96770DD1}"/>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84455</xdr:rowOff>
    </xdr:from>
    <xdr:to>
      <xdr:col>81</xdr:col>
      <xdr:colOff>101600</xdr:colOff>
      <xdr:row>81</xdr:row>
      <xdr:rowOff>14605</xdr:rowOff>
    </xdr:to>
    <xdr:sp macro="" textlink="">
      <xdr:nvSpPr>
        <xdr:cNvPr id="556" name="フローチャート: 判断 555">
          <a:extLst>
            <a:ext uri="{FF2B5EF4-FFF2-40B4-BE49-F238E27FC236}">
              <a16:creationId xmlns:a16="http://schemas.microsoft.com/office/drawing/2014/main" id="{A460E8F5-1031-4C60-AD25-DE8E2DDB90A4}"/>
            </a:ext>
          </a:extLst>
        </xdr:cNvPr>
        <xdr:cNvSpPr/>
      </xdr:nvSpPr>
      <xdr:spPr>
        <a:xfrm>
          <a:off x="15430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164464</xdr:rowOff>
    </xdr:from>
    <xdr:to>
      <xdr:col>76</xdr:col>
      <xdr:colOff>165100</xdr:colOff>
      <xdr:row>80</xdr:row>
      <xdr:rowOff>94614</xdr:rowOff>
    </xdr:to>
    <xdr:sp macro="" textlink="">
      <xdr:nvSpPr>
        <xdr:cNvPr id="557" name="フローチャート: 判断 556">
          <a:extLst>
            <a:ext uri="{FF2B5EF4-FFF2-40B4-BE49-F238E27FC236}">
              <a16:creationId xmlns:a16="http://schemas.microsoft.com/office/drawing/2014/main" id="{7F422B4B-F381-40EA-866A-5D3871EBC048}"/>
            </a:ext>
          </a:extLst>
        </xdr:cNvPr>
        <xdr:cNvSpPr/>
      </xdr:nvSpPr>
      <xdr:spPr>
        <a:xfrm>
          <a:off x="14541500" y="1370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33020</xdr:rowOff>
    </xdr:from>
    <xdr:to>
      <xdr:col>72</xdr:col>
      <xdr:colOff>38100</xdr:colOff>
      <xdr:row>85</xdr:row>
      <xdr:rowOff>134620</xdr:rowOff>
    </xdr:to>
    <xdr:sp macro="" textlink="">
      <xdr:nvSpPr>
        <xdr:cNvPr id="558" name="フローチャート: 判断 557">
          <a:extLst>
            <a:ext uri="{FF2B5EF4-FFF2-40B4-BE49-F238E27FC236}">
              <a16:creationId xmlns:a16="http://schemas.microsoft.com/office/drawing/2014/main" id="{69144401-5993-41C7-9E79-5D01F253C53A}"/>
            </a:ext>
          </a:extLst>
        </xdr:cNvPr>
        <xdr:cNvSpPr/>
      </xdr:nvSpPr>
      <xdr:spPr>
        <a:xfrm>
          <a:off x="13652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114936</xdr:rowOff>
    </xdr:from>
    <xdr:to>
      <xdr:col>67</xdr:col>
      <xdr:colOff>101600</xdr:colOff>
      <xdr:row>81</xdr:row>
      <xdr:rowOff>45086</xdr:rowOff>
    </xdr:to>
    <xdr:sp macro="" textlink="">
      <xdr:nvSpPr>
        <xdr:cNvPr id="559" name="フローチャート: 判断 558">
          <a:extLst>
            <a:ext uri="{FF2B5EF4-FFF2-40B4-BE49-F238E27FC236}">
              <a16:creationId xmlns:a16="http://schemas.microsoft.com/office/drawing/2014/main" id="{200F3ADD-38BF-4B49-8242-40A40E18B739}"/>
            </a:ext>
          </a:extLst>
        </xdr:cNvPr>
        <xdr:cNvSpPr/>
      </xdr:nvSpPr>
      <xdr:spPr>
        <a:xfrm>
          <a:off x="12763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A2E25AF4-0918-428B-9BD2-593FE2B6544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9239617E-CF38-4358-8C0C-12D47FC420D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BB45F04-E12A-464C-A264-261BEBEA565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715FDB11-28A4-43E2-A12D-04CFD913B0E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D81A37CD-67AE-486A-9D3F-35E96E590BC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99695</xdr:rowOff>
    </xdr:from>
    <xdr:to>
      <xdr:col>85</xdr:col>
      <xdr:colOff>177800</xdr:colOff>
      <xdr:row>85</xdr:row>
      <xdr:rowOff>29845</xdr:rowOff>
    </xdr:to>
    <xdr:sp macro="" textlink="">
      <xdr:nvSpPr>
        <xdr:cNvPr id="565" name="楕円 564">
          <a:extLst>
            <a:ext uri="{FF2B5EF4-FFF2-40B4-BE49-F238E27FC236}">
              <a16:creationId xmlns:a16="http://schemas.microsoft.com/office/drawing/2014/main" id="{351AF0AD-430C-4839-B6B2-2930F35D7993}"/>
            </a:ext>
          </a:extLst>
        </xdr:cNvPr>
        <xdr:cNvSpPr/>
      </xdr:nvSpPr>
      <xdr:spPr>
        <a:xfrm>
          <a:off x="162687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78122</xdr:rowOff>
    </xdr:from>
    <xdr:ext cx="405111" cy="259045"/>
    <xdr:sp macro="" textlink="">
      <xdr:nvSpPr>
        <xdr:cNvPr id="566" name="【児童館】&#10;有形固定資産減価償却率該当値テキスト">
          <a:extLst>
            <a:ext uri="{FF2B5EF4-FFF2-40B4-BE49-F238E27FC236}">
              <a16:creationId xmlns:a16="http://schemas.microsoft.com/office/drawing/2014/main" id="{2ED0B044-E1D9-447D-9371-917B9FE6D83D}"/>
            </a:ext>
          </a:extLst>
        </xdr:cNvPr>
        <xdr:cNvSpPr txBox="1"/>
      </xdr:nvSpPr>
      <xdr:spPr>
        <a:xfrm>
          <a:off x="16357600"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59689</xdr:rowOff>
    </xdr:from>
    <xdr:to>
      <xdr:col>81</xdr:col>
      <xdr:colOff>101600</xdr:colOff>
      <xdr:row>84</xdr:row>
      <xdr:rowOff>161289</xdr:rowOff>
    </xdr:to>
    <xdr:sp macro="" textlink="">
      <xdr:nvSpPr>
        <xdr:cNvPr id="567" name="楕円 566">
          <a:extLst>
            <a:ext uri="{FF2B5EF4-FFF2-40B4-BE49-F238E27FC236}">
              <a16:creationId xmlns:a16="http://schemas.microsoft.com/office/drawing/2014/main" id="{25D65C02-7CB5-4599-8E43-9CF7E66BA268}"/>
            </a:ext>
          </a:extLst>
        </xdr:cNvPr>
        <xdr:cNvSpPr/>
      </xdr:nvSpPr>
      <xdr:spPr>
        <a:xfrm>
          <a:off x="15430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110489</xdr:rowOff>
    </xdr:from>
    <xdr:to>
      <xdr:col>85</xdr:col>
      <xdr:colOff>127000</xdr:colOff>
      <xdr:row>84</xdr:row>
      <xdr:rowOff>150495</xdr:rowOff>
    </xdr:to>
    <xdr:cxnSp macro="">
      <xdr:nvCxnSpPr>
        <xdr:cNvPr id="568" name="直線コネクタ 567">
          <a:extLst>
            <a:ext uri="{FF2B5EF4-FFF2-40B4-BE49-F238E27FC236}">
              <a16:creationId xmlns:a16="http://schemas.microsoft.com/office/drawing/2014/main" id="{A8291616-E201-48B7-A7E6-2963C4A609F8}"/>
            </a:ext>
          </a:extLst>
        </xdr:cNvPr>
        <xdr:cNvCxnSpPr/>
      </xdr:nvCxnSpPr>
      <xdr:spPr>
        <a:xfrm>
          <a:off x="15481300" y="145122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160655</xdr:rowOff>
    </xdr:from>
    <xdr:to>
      <xdr:col>76</xdr:col>
      <xdr:colOff>165100</xdr:colOff>
      <xdr:row>85</xdr:row>
      <xdr:rowOff>90805</xdr:rowOff>
    </xdr:to>
    <xdr:sp macro="" textlink="">
      <xdr:nvSpPr>
        <xdr:cNvPr id="569" name="楕円 568">
          <a:extLst>
            <a:ext uri="{FF2B5EF4-FFF2-40B4-BE49-F238E27FC236}">
              <a16:creationId xmlns:a16="http://schemas.microsoft.com/office/drawing/2014/main" id="{DCE58A92-DD14-47C9-AD06-3F8EE85AC078}"/>
            </a:ext>
          </a:extLst>
        </xdr:cNvPr>
        <xdr:cNvSpPr/>
      </xdr:nvSpPr>
      <xdr:spPr>
        <a:xfrm>
          <a:off x="14541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110489</xdr:rowOff>
    </xdr:from>
    <xdr:to>
      <xdr:col>81</xdr:col>
      <xdr:colOff>50800</xdr:colOff>
      <xdr:row>85</xdr:row>
      <xdr:rowOff>40005</xdr:rowOff>
    </xdr:to>
    <xdr:cxnSp macro="">
      <xdr:nvCxnSpPr>
        <xdr:cNvPr id="570" name="直線コネクタ 569">
          <a:extLst>
            <a:ext uri="{FF2B5EF4-FFF2-40B4-BE49-F238E27FC236}">
              <a16:creationId xmlns:a16="http://schemas.microsoft.com/office/drawing/2014/main" id="{DB2DC9E2-5458-40D9-8DD6-5C7926F21B65}"/>
            </a:ext>
          </a:extLst>
        </xdr:cNvPr>
        <xdr:cNvCxnSpPr/>
      </xdr:nvCxnSpPr>
      <xdr:spPr>
        <a:xfrm flipV="1">
          <a:off x="14592300" y="14512289"/>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122555</xdr:rowOff>
    </xdr:from>
    <xdr:to>
      <xdr:col>72</xdr:col>
      <xdr:colOff>38100</xdr:colOff>
      <xdr:row>85</xdr:row>
      <xdr:rowOff>52705</xdr:rowOff>
    </xdr:to>
    <xdr:sp macro="" textlink="">
      <xdr:nvSpPr>
        <xdr:cNvPr id="571" name="楕円 570">
          <a:extLst>
            <a:ext uri="{FF2B5EF4-FFF2-40B4-BE49-F238E27FC236}">
              <a16:creationId xmlns:a16="http://schemas.microsoft.com/office/drawing/2014/main" id="{3A70CCE9-B001-4E69-B941-F4186529A45F}"/>
            </a:ext>
          </a:extLst>
        </xdr:cNvPr>
        <xdr:cNvSpPr/>
      </xdr:nvSpPr>
      <xdr:spPr>
        <a:xfrm>
          <a:off x="13652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1905</xdr:rowOff>
    </xdr:from>
    <xdr:to>
      <xdr:col>76</xdr:col>
      <xdr:colOff>114300</xdr:colOff>
      <xdr:row>85</xdr:row>
      <xdr:rowOff>40005</xdr:rowOff>
    </xdr:to>
    <xdr:cxnSp macro="">
      <xdr:nvCxnSpPr>
        <xdr:cNvPr id="572" name="直線コネクタ 571">
          <a:extLst>
            <a:ext uri="{FF2B5EF4-FFF2-40B4-BE49-F238E27FC236}">
              <a16:creationId xmlns:a16="http://schemas.microsoft.com/office/drawing/2014/main" id="{DE0D27FB-381C-433B-9D11-189F093B7532}"/>
            </a:ext>
          </a:extLst>
        </xdr:cNvPr>
        <xdr:cNvCxnSpPr/>
      </xdr:nvCxnSpPr>
      <xdr:spPr>
        <a:xfrm>
          <a:off x="13703300" y="14575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84455</xdr:rowOff>
    </xdr:from>
    <xdr:to>
      <xdr:col>67</xdr:col>
      <xdr:colOff>101600</xdr:colOff>
      <xdr:row>85</xdr:row>
      <xdr:rowOff>14605</xdr:rowOff>
    </xdr:to>
    <xdr:sp macro="" textlink="">
      <xdr:nvSpPr>
        <xdr:cNvPr id="573" name="楕円 572">
          <a:extLst>
            <a:ext uri="{FF2B5EF4-FFF2-40B4-BE49-F238E27FC236}">
              <a16:creationId xmlns:a16="http://schemas.microsoft.com/office/drawing/2014/main" id="{2464F2BF-F6AE-41B9-9735-4612772FD598}"/>
            </a:ext>
          </a:extLst>
        </xdr:cNvPr>
        <xdr:cNvSpPr/>
      </xdr:nvSpPr>
      <xdr:spPr>
        <a:xfrm>
          <a:off x="12763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135255</xdr:rowOff>
    </xdr:from>
    <xdr:to>
      <xdr:col>71</xdr:col>
      <xdr:colOff>177800</xdr:colOff>
      <xdr:row>85</xdr:row>
      <xdr:rowOff>1905</xdr:rowOff>
    </xdr:to>
    <xdr:cxnSp macro="">
      <xdr:nvCxnSpPr>
        <xdr:cNvPr id="574" name="直線コネクタ 573">
          <a:extLst>
            <a:ext uri="{FF2B5EF4-FFF2-40B4-BE49-F238E27FC236}">
              <a16:creationId xmlns:a16="http://schemas.microsoft.com/office/drawing/2014/main" id="{A8509E34-9A2C-4BB9-8BD0-74E7A60AFAA4}"/>
            </a:ext>
          </a:extLst>
        </xdr:cNvPr>
        <xdr:cNvCxnSpPr/>
      </xdr:nvCxnSpPr>
      <xdr:spPr>
        <a:xfrm>
          <a:off x="12814300" y="14537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31132</xdr:rowOff>
    </xdr:from>
    <xdr:ext cx="405111" cy="259045"/>
    <xdr:sp macro="" textlink="">
      <xdr:nvSpPr>
        <xdr:cNvPr id="575" name="n_1aveValue【児童館】&#10;有形固定資産減価償却率">
          <a:extLst>
            <a:ext uri="{FF2B5EF4-FFF2-40B4-BE49-F238E27FC236}">
              <a16:creationId xmlns:a16="http://schemas.microsoft.com/office/drawing/2014/main" id="{07683897-D1AC-4FA8-877C-5311762A0829}"/>
            </a:ext>
          </a:extLst>
        </xdr:cNvPr>
        <xdr:cNvSpPr txBox="1"/>
      </xdr:nvSpPr>
      <xdr:spPr>
        <a:xfrm>
          <a:off x="15266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111141</xdr:rowOff>
    </xdr:from>
    <xdr:ext cx="405111" cy="259045"/>
    <xdr:sp macro="" textlink="">
      <xdr:nvSpPr>
        <xdr:cNvPr id="576" name="n_2aveValue【児童館】&#10;有形固定資産減価償却率">
          <a:extLst>
            <a:ext uri="{FF2B5EF4-FFF2-40B4-BE49-F238E27FC236}">
              <a16:creationId xmlns:a16="http://schemas.microsoft.com/office/drawing/2014/main" id="{31139BE9-A9A4-4B58-9574-BD004FFC7A13}"/>
            </a:ext>
          </a:extLst>
        </xdr:cNvPr>
        <xdr:cNvSpPr txBox="1"/>
      </xdr:nvSpPr>
      <xdr:spPr>
        <a:xfrm>
          <a:off x="14389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577" name="n_3aveValue【児童館】&#10;有形固定資産減価償却率">
          <a:extLst>
            <a:ext uri="{FF2B5EF4-FFF2-40B4-BE49-F238E27FC236}">
              <a16:creationId xmlns:a16="http://schemas.microsoft.com/office/drawing/2014/main" id="{40F0EDB7-5DF3-40F5-8785-B3C9D180882A}"/>
            </a:ext>
          </a:extLst>
        </xdr:cNvPr>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61613</xdr:rowOff>
    </xdr:from>
    <xdr:ext cx="405111" cy="259045"/>
    <xdr:sp macro="" textlink="">
      <xdr:nvSpPr>
        <xdr:cNvPr id="578" name="n_4aveValue【児童館】&#10;有形固定資産減価償却率">
          <a:extLst>
            <a:ext uri="{FF2B5EF4-FFF2-40B4-BE49-F238E27FC236}">
              <a16:creationId xmlns:a16="http://schemas.microsoft.com/office/drawing/2014/main" id="{591988C2-AC32-407A-B6D8-F5F1D61AF680}"/>
            </a:ext>
          </a:extLst>
        </xdr:cNvPr>
        <xdr:cNvSpPr txBox="1"/>
      </xdr:nvSpPr>
      <xdr:spPr>
        <a:xfrm>
          <a:off x="12611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152416</xdr:rowOff>
    </xdr:from>
    <xdr:ext cx="405111" cy="259045"/>
    <xdr:sp macro="" textlink="">
      <xdr:nvSpPr>
        <xdr:cNvPr id="579" name="n_1mainValue【児童館】&#10;有形固定資産減価償却率">
          <a:extLst>
            <a:ext uri="{FF2B5EF4-FFF2-40B4-BE49-F238E27FC236}">
              <a16:creationId xmlns:a16="http://schemas.microsoft.com/office/drawing/2014/main" id="{8A2B321D-D6D2-45B8-911C-137B87DE00FB}"/>
            </a:ext>
          </a:extLst>
        </xdr:cNvPr>
        <xdr:cNvSpPr txBox="1"/>
      </xdr:nvSpPr>
      <xdr:spPr>
        <a:xfrm>
          <a:off x="152660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81932</xdr:rowOff>
    </xdr:from>
    <xdr:ext cx="405111" cy="259045"/>
    <xdr:sp macro="" textlink="">
      <xdr:nvSpPr>
        <xdr:cNvPr id="580" name="n_2mainValue【児童館】&#10;有形固定資産減価償却率">
          <a:extLst>
            <a:ext uri="{FF2B5EF4-FFF2-40B4-BE49-F238E27FC236}">
              <a16:creationId xmlns:a16="http://schemas.microsoft.com/office/drawing/2014/main" id="{488398E6-3371-40E6-B67C-A169F68E2EF7}"/>
            </a:ext>
          </a:extLst>
        </xdr:cNvPr>
        <xdr:cNvSpPr txBox="1"/>
      </xdr:nvSpPr>
      <xdr:spPr>
        <a:xfrm>
          <a:off x="143897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69232</xdr:rowOff>
    </xdr:from>
    <xdr:ext cx="405111" cy="259045"/>
    <xdr:sp macro="" textlink="">
      <xdr:nvSpPr>
        <xdr:cNvPr id="581" name="n_3mainValue【児童館】&#10;有形固定資産減価償却率">
          <a:extLst>
            <a:ext uri="{FF2B5EF4-FFF2-40B4-BE49-F238E27FC236}">
              <a16:creationId xmlns:a16="http://schemas.microsoft.com/office/drawing/2014/main" id="{877CB799-EDFC-472D-B6CB-FF517B031E65}"/>
            </a:ext>
          </a:extLst>
        </xdr:cNvPr>
        <xdr:cNvSpPr txBox="1"/>
      </xdr:nvSpPr>
      <xdr:spPr>
        <a:xfrm>
          <a:off x="13500744" y="1429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5732</xdr:rowOff>
    </xdr:from>
    <xdr:ext cx="405111" cy="259045"/>
    <xdr:sp macro="" textlink="">
      <xdr:nvSpPr>
        <xdr:cNvPr id="582" name="n_4mainValue【児童館】&#10;有形固定資産減価償却率">
          <a:extLst>
            <a:ext uri="{FF2B5EF4-FFF2-40B4-BE49-F238E27FC236}">
              <a16:creationId xmlns:a16="http://schemas.microsoft.com/office/drawing/2014/main" id="{EF8CA891-C4CF-4B8A-8660-AC13D003260D}"/>
            </a:ext>
          </a:extLst>
        </xdr:cNvPr>
        <xdr:cNvSpPr txBox="1"/>
      </xdr:nvSpPr>
      <xdr:spPr>
        <a:xfrm>
          <a:off x="12611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B260342E-9EFB-4DA9-B867-0DACB003A84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BA21F17E-317C-49F1-9F42-BD7709EECF5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192821C3-8747-405E-94A3-A193951A06C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8CF67D23-701E-4E27-812E-5F80D74B4D5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E4041CA0-3B46-4FAF-9924-CA7425F5E2A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683E57BB-5C03-460F-989F-416150958A1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65DA6622-EA45-43D7-9F92-847FA1DF8FA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509C2E59-D6CB-47AD-9DD5-8CCEC41E758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98EBC9CB-5D1D-455D-846E-7AFE250B420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B24B7022-40FD-44F3-883E-83703DED2EB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a:extLst>
            <a:ext uri="{FF2B5EF4-FFF2-40B4-BE49-F238E27FC236}">
              <a16:creationId xmlns:a16="http://schemas.microsoft.com/office/drawing/2014/main" id="{E46CACD0-B03F-46AC-8C6F-6B342556CBC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a:extLst>
            <a:ext uri="{FF2B5EF4-FFF2-40B4-BE49-F238E27FC236}">
              <a16:creationId xmlns:a16="http://schemas.microsoft.com/office/drawing/2014/main" id="{8E6CB4EF-B943-42C0-97D5-C1254B0A72C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a:extLst>
            <a:ext uri="{FF2B5EF4-FFF2-40B4-BE49-F238E27FC236}">
              <a16:creationId xmlns:a16="http://schemas.microsoft.com/office/drawing/2014/main" id="{B4CC30B4-0E12-4F65-A318-A4AEA7B3461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a:extLst>
            <a:ext uri="{FF2B5EF4-FFF2-40B4-BE49-F238E27FC236}">
              <a16:creationId xmlns:a16="http://schemas.microsoft.com/office/drawing/2014/main" id="{5C3BB454-EC84-4C72-A8EE-A812BCECCDD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a:extLst>
            <a:ext uri="{FF2B5EF4-FFF2-40B4-BE49-F238E27FC236}">
              <a16:creationId xmlns:a16="http://schemas.microsoft.com/office/drawing/2014/main" id="{AFE40CE8-6E1D-4262-952A-0EB033D7FB2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a:extLst>
            <a:ext uri="{FF2B5EF4-FFF2-40B4-BE49-F238E27FC236}">
              <a16:creationId xmlns:a16="http://schemas.microsoft.com/office/drawing/2014/main" id="{8C2CA8D9-0716-4089-A337-C4CF5E7189B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a:extLst>
            <a:ext uri="{FF2B5EF4-FFF2-40B4-BE49-F238E27FC236}">
              <a16:creationId xmlns:a16="http://schemas.microsoft.com/office/drawing/2014/main" id="{AC0645F2-4784-45BE-9163-EA3FEC00C55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a:extLst>
            <a:ext uri="{FF2B5EF4-FFF2-40B4-BE49-F238E27FC236}">
              <a16:creationId xmlns:a16="http://schemas.microsoft.com/office/drawing/2014/main" id="{51537FC3-CC87-4835-A1B4-9B2228ED481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58F91834-F902-4B92-868C-41BB85EFD80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9E81AE95-EB36-41A9-9CEB-2CC31C31626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a:extLst>
            <a:ext uri="{FF2B5EF4-FFF2-40B4-BE49-F238E27FC236}">
              <a16:creationId xmlns:a16="http://schemas.microsoft.com/office/drawing/2014/main" id="{93681125-AB81-4C11-8F94-83E2F58D9E7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604" name="直線コネクタ 603">
          <a:extLst>
            <a:ext uri="{FF2B5EF4-FFF2-40B4-BE49-F238E27FC236}">
              <a16:creationId xmlns:a16="http://schemas.microsoft.com/office/drawing/2014/main" id="{AA6D55AC-3421-4A81-9131-C56062FF21CD}"/>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5" name="【児童館】&#10;一人当たり面積最小値テキスト">
          <a:extLst>
            <a:ext uri="{FF2B5EF4-FFF2-40B4-BE49-F238E27FC236}">
              <a16:creationId xmlns:a16="http://schemas.microsoft.com/office/drawing/2014/main" id="{3D383142-794F-4312-8EF7-DF22A6EF63EC}"/>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6" name="直線コネクタ 605">
          <a:extLst>
            <a:ext uri="{FF2B5EF4-FFF2-40B4-BE49-F238E27FC236}">
              <a16:creationId xmlns:a16="http://schemas.microsoft.com/office/drawing/2014/main" id="{77584BFC-D061-4B22-AF68-4B20DC857515}"/>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07" name="【児童館】&#10;一人当たり面積最大値テキスト">
          <a:extLst>
            <a:ext uri="{FF2B5EF4-FFF2-40B4-BE49-F238E27FC236}">
              <a16:creationId xmlns:a16="http://schemas.microsoft.com/office/drawing/2014/main" id="{3FE583CC-777D-4400-B97A-617EC9B3079F}"/>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08" name="直線コネクタ 607">
          <a:extLst>
            <a:ext uri="{FF2B5EF4-FFF2-40B4-BE49-F238E27FC236}">
              <a16:creationId xmlns:a16="http://schemas.microsoft.com/office/drawing/2014/main" id="{4A284CF9-686F-40E2-8CBA-F6E2F025659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09" name="【児童館】&#10;一人当たり面積平均値テキスト">
          <a:extLst>
            <a:ext uri="{FF2B5EF4-FFF2-40B4-BE49-F238E27FC236}">
              <a16:creationId xmlns:a16="http://schemas.microsoft.com/office/drawing/2014/main" id="{035EB634-53FE-4ECE-81A1-5821E5F04321}"/>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10" name="フローチャート: 判断 609">
          <a:extLst>
            <a:ext uri="{FF2B5EF4-FFF2-40B4-BE49-F238E27FC236}">
              <a16:creationId xmlns:a16="http://schemas.microsoft.com/office/drawing/2014/main" id="{76B5C898-ABB4-4E5B-B4A7-D7B8391CCE55}"/>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11" name="フローチャート: 判断 610">
          <a:extLst>
            <a:ext uri="{FF2B5EF4-FFF2-40B4-BE49-F238E27FC236}">
              <a16:creationId xmlns:a16="http://schemas.microsoft.com/office/drawing/2014/main" id="{30F89E7A-762C-4EEF-A5D2-5577FAEF1058}"/>
            </a:ext>
          </a:extLst>
        </xdr:cNvPr>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74168</xdr:rowOff>
    </xdr:from>
    <xdr:to>
      <xdr:col>107</xdr:col>
      <xdr:colOff>101600</xdr:colOff>
      <xdr:row>85</xdr:row>
      <xdr:rowOff>4318</xdr:rowOff>
    </xdr:to>
    <xdr:sp macro="" textlink="">
      <xdr:nvSpPr>
        <xdr:cNvPr id="612" name="フローチャート: 判断 611">
          <a:extLst>
            <a:ext uri="{FF2B5EF4-FFF2-40B4-BE49-F238E27FC236}">
              <a16:creationId xmlns:a16="http://schemas.microsoft.com/office/drawing/2014/main" id="{A404515A-72E9-44B4-93C8-3BB3D8D0BDF0}"/>
            </a:ext>
          </a:extLst>
        </xdr:cNvPr>
        <xdr:cNvSpPr/>
      </xdr:nvSpPr>
      <xdr:spPr>
        <a:xfrm>
          <a:off x="20383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613" name="フローチャート: 判断 612">
          <a:extLst>
            <a:ext uri="{FF2B5EF4-FFF2-40B4-BE49-F238E27FC236}">
              <a16:creationId xmlns:a16="http://schemas.microsoft.com/office/drawing/2014/main" id="{42E797D1-AEF8-43F0-A7E3-FE761EB23C48}"/>
            </a:ext>
          </a:extLst>
        </xdr:cNvPr>
        <xdr:cNvSpPr/>
      </xdr:nvSpPr>
      <xdr:spPr>
        <a:xfrm>
          <a:off x="19494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614" name="フローチャート: 判断 613">
          <a:extLst>
            <a:ext uri="{FF2B5EF4-FFF2-40B4-BE49-F238E27FC236}">
              <a16:creationId xmlns:a16="http://schemas.microsoft.com/office/drawing/2014/main" id="{98BEF288-2BC3-45F3-A5E9-8735F3686FFE}"/>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824B82E2-049D-49DC-B64D-AD6CFE5A4D3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F6A6B5A7-5ACE-4138-BC98-1499A9B9AF7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74B03830-377B-4DA4-9C5B-F83B83938CF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BE6B78E7-73D7-4FDA-838F-17E2081708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664D332C-5B81-4C7D-919B-AD1F844E48D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620" name="楕円 619">
          <a:extLst>
            <a:ext uri="{FF2B5EF4-FFF2-40B4-BE49-F238E27FC236}">
              <a16:creationId xmlns:a16="http://schemas.microsoft.com/office/drawing/2014/main" id="{EFF7F4F9-B057-4B85-AC2B-9A452DF08743}"/>
            </a:ext>
          </a:extLst>
        </xdr:cNvPr>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621" name="【児童館】&#10;一人当たり面積該当値テキスト">
          <a:extLst>
            <a:ext uri="{FF2B5EF4-FFF2-40B4-BE49-F238E27FC236}">
              <a16:creationId xmlns:a16="http://schemas.microsoft.com/office/drawing/2014/main" id="{D89319A5-AA68-4668-90CE-626042CC94D8}"/>
            </a:ext>
          </a:extLst>
        </xdr:cNvPr>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622" name="楕円 621">
          <a:extLst>
            <a:ext uri="{FF2B5EF4-FFF2-40B4-BE49-F238E27FC236}">
              <a16:creationId xmlns:a16="http://schemas.microsoft.com/office/drawing/2014/main" id="{F77AC54B-D3A4-4836-9C79-299243D73200}"/>
            </a:ext>
          </a:extLst>
        </xdr:cNvPr>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623" name="直線コネクタ 622">
          <a:extLst>
            <a:ext uri="{FF2B5EF4-FFF2-40B4-BE49-F238E27FC236}">
              <a16:creationId xmlns:a16="http://schemas.microsoft.com/office/drawing/2014/main" id="{F5F6171F-92EF-46BD-9D8B-F9C887AAB209}"/>
            </a:ext>
          </a:extLst>
        </xdr:cNvPr>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624" name="楕円 623">
          <a:extLst>
            <a:ext uri="{FF2B5EF4-FFF2-40B4-BE49-F238E27FC236}">
              <a16:creationId xmlns:a16="http://schemas.microsoft.com/office/drawing/2014/main" id="{224700DE-0AAB-4AAB-96E2-277CC555ABED}"/>
            </a:ext>
          </a:extLst>
        </xdr:cNvPr>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625" name="直線コネクタ 624">
          <a:extLst>
            <a:ext uri="{FF2B5EF4-FFF2-40B4-BE49-F238E27FC236}">
              <a16:creationId xmlns:a16="http://schemas.microsoft.com/office/drawing/2014/main" id="{342AC8B1-058F-409F-8FB8-DAC43A374F6F}"/>
            </a:ext>
          </a:extLst>
        </xdr:cNvPr>
        <xdr:cNvCxnSpPr/>
      </xdr:nvCxnSpPr>
      <xdr:spPr>
        <a:xfrm>
          <a:off x="20434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626" name="楕円 625">
          <a:extLst>
            <a:ext uri="{FF2B5EF4-FFF2-40B4-BE49-F238E27FC236}">
              <a16:creationId xmlns:a16="http://schemas.microsoft.com/office/drawing/2014/main" id="{33185B52-6574-4844-9B98-17DE5B530A7A}"/>
            </a:ext>
          </a:extLst>
        </xdr:cNvPr>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136398</xdr:rowOff>
    </xdr:to>
    <xdr:cxnSp macro="">
      <xdr:nvCxnSpPr>
        <xdr:cNvPr id="627" name="直線コネクタ 626">
          <a:extLst>
            <a:ext uri="{FF2B5EF4-FFF2-40B4-BE49-F238E27FC236}">
              <a16:creationId xmlns:a16="http://schemas.microsoft.com/office/drawing/2014/main" id="{54DF04B4-2F49-4EF3-8829-457EBBBE7658}"/>
            </a:ext>
          </a:extLst>
        </xdr:cNvPr>
        <xdr:cNvCxnSpPr/>
      </xdr:nvCxnSpPr>
      <xdr:spPr>
        <a:xfrm>
          <a:off x="19545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85598</xdr:rowOff>
    </xdr:from>
    <xdr:to>
      <xdr:col>98</xdr:col>
      <xdr:colOff>38100</xdr:colOff>
      <xdr:row>86</xdr:row>
      <xdr:rowOff>15748</xdr:rowOff>
    </xdr:to>
    <xdr:sp macro="" textlink="">
      <xdr:nvSpPr>
        <xdr:cNvPr id="628" name="楕円 627">
          <a:extLst>
            <a:ext uri="{FF2B5EF4-FFF2-40B4-BE49-F238E27FC236}">
              <a16:creationId xmlns:a16="http://schemas.microsoft.com/office/drawing/2014/main" id="{3B858A40-2880-4DDE-A42F-CCF080C5A0DA}"/>
            </a:ext>
          </a:extLst>
        </xdr:cNvPr>
        <xdr:cNvSpPr/>
      </xdr:nvSpPr>
      <xdr:spPr>
        <a:xfrm>
          <a:off x="18605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136398</xdr:rowOff>
    </xdr:from>
    <xdr:to>
      <xdr:col>102</xdr:col>
      <xdr:colOff>114300</xdr:colOff>
      <xdr:row>85</xdr:row>
      <xdr:rowOff>136398</xdr:rowOff>
    </xdr:to>
    <xdr:cxnSp macro="">
      <xdr:nvCxnSpPr>
        <xdr:cNvPr id="629" name="直線コネクタ 628">
          <a:extLst>
            <a:ext uri="{FF2B5EF4-FFF2-40B4-BE49-F238E27FC236}">
              <a16:creationId xmlns:a16="http://schemas.microsoft.com/office/drawing/2014/main" id="{0C2A1A47-BDD5-410F-AC72-907C2524205C}"/>
            </a:ext>
          </a:extLst>
        </xdr:cNvPr>
        <xdr:cNvCxnSpPr/>
      </xdr:nvCxnSpPr>
      <xdr:spPr>
        <a:xfrm>
          <a:off x="18656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630" name="n_1aveValue【児童館】&#10;一人当たり面積">
          <a:extLst>
            <a:ext uri="{FF2B5EF4-FFF2-40B4-BE49-F238E27FC236}">
              <a16:creationId xmlns:a16="http://schemas.microsoft.com/office/drawing/2014/main" id="{C447AE03-75F0-48BC-B7F7-7AAB8C653C36}"/>
            </a:ext>
          </a:extLst>
        </xdr:cNvPr>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20845</xdr:rowOff>
    </xdr:from>
    <xdr:ext cx="469744" cy="259045"/>
    <xdr:sp macro="" textlink="">
      <xdr:nvSpPr>
        <xdr:cNvPr id="631" name="n_2aveValue【児童館】&#10;一人当たり面積">
          <a:extLst>
            <a:ext uri="{FF2B5EF4-FFF2-40B4-BE49-F238E27FC236}">
              <a16:creationId xmlns:a16="http://schemas.microsoft.com/office/drawing/2014/main" id="{47572CA6-6402-4C6D-987A-6A316E2EEFD3}"/>
            </a:ext>
          </a:extLst>
        </xdr:cNvPr>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39133</xdr:rowOff>
    </xdr:from>
    <xdr:ext cx="469744" cy="259045"/>
    <xdr:sp macro="" textlink="">
      <xdr:nvSpPr>
        <xdr:cNvPr id="632" name="n_3aveValue【児童館】&#10;一人当たり面積">
          <a:extLst>
            <a:ext uri="{FF2B5EF4-FFF2-40B4-BE49-F238E27FC236}">
              <a16:creationId xmlns:a16="http://schemas.microsoft.com/office/drawing/2014/main" id="{5B9896D1-1CFC-4382-B3CC-A12FDC73A3B1}"/>
            </a:ext>
          </a:extLst>
        </xdr:cNvPr>
        <xdr:cNvSpPr txBox="1"/>
      </xdr:nvSpPr>
      <xdr:spPr>
        <a:xfrm>
          <a:off x="19310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633" name="n_4aveValue【児童館】&#10;一人当たり面積">
          <a:extLst>
            <a:ext uri="{FF2B5EF4-FFF2-40B4-BE49-F238E27FC236}">
              <a16:creationId xmlns:a16="http://schemas.microsoft.com/office/drawing/2014/main" id="{087940F0-ECC1-4D21-A6AE-D26BFF9D8931}"/>
            </a:ext>
          </a:extLst>
        </xdr:cNvPr>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634" name="n_1mainValue【児童館】&#10;一人当たり面積">
          <a:extLst>
            <a:ext uri="{FF2B5EF4-FFF2-40B4-BE49-F238E27FC236}">
              <a16:creationId xmlns:a16="http://schemas.microsoft.com/office/drawing/2014/main" id="{6A21D616-918B-4162-A5C1-24A86F517BF8}"/>
            </a:ext>
          </a:extLst>
        </xdr:cNvPr>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635" name="n_2mainValue【児童館】&#10;一人当たり面積">
          <a:extLst>
            <a:ext uri="{FF2B5EF4-FFF2-40B4-BE49-F238E27FC236}">
              <a16:creationId xmlns:a16="http://schemas.microsoft.com/office/drawing/2014/main" id="{68FA9D81-1EF1-4A37-8D31-156BC59398D9}"/>
            </a:ext>
          </a:extLst>
        </xdr:cNvPr>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636" name="n_3mainValue【児童館】&#10;一人当たり面積">
          <a:extLst>
            <a:ext uri="{FF2B5EF4-FFF2-40B4-BE49-F238E27FC236}">
              <a16:creationId xmlns:a16="http://schemas.microsoft.com/office/drawing/2014/main" id="{86B19F38-1A11-467F-B611-9D70FC380B2D}"/>
            </a:ext>
          </a:extLst>
        </xdr:cNvPr>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6875</xdr:rowOff>
    </xdr:from>
    <xdr:ext cx="469744" cy="259045"/>
    <xdr:sp macro="" textlink="">
      <xdr:nvSpPr>
        <xdr:cNvPr id="637" name="n_4mainValue【児童館】&#10;一人当たり面積">
          <a:extLst>
            <a:ext uri="{FF2B5EF4-FFF2-40B4-BE49-F238E27FC236}">
              <a16:creationId xmlns:a16="http://schemas.microsoft.com/office/drawing/2014/main" id="{F0B37917-C27D-498B-AB04-A627B7C98B60}"/>
            </a:ext>
          </a:extLst>
        </xdr:cNvPr>
        <xdr:cNvSpPr txBox="1"/>
      </xdr:nvSpPr>
      <xdr:spPr>
        <a:xfrm>
          <a:off x="18421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60B61123-67C2-4C93-B3D5-B4E66CAC93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84AFBCBF-1367-4E2F-A3D2-529D21C2BAB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70B43F31-D048-4E1F-A705-876B8A9757C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E5AC2F62-FE82-49EC-8190-D3831A3879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6679678D-E5E7-4CAE-9831-896B5F8B1A7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4CFD7C1C-A420-4BA8-9687-288A65353A0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E34BB119-E78B-4DA0-8D6B-CFD9FC3041C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4BC2183-E2D6-470D-A706-1F7FD213FB1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428FACAC-D8F3-43D4-BD95-CB4DB76257E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0D64CC42-A7E0-41EF-BA6C-B9905DFAA2C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A5D44873-0B71-4979-BEBA-D7FC61AF66A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6504E484-0126-4793-A2E6-E693B42158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83D58137-69B5-4F55-8923-B00AE73A62C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BA09BEB2-9112-49DC-8047-671EE88DB9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3BB0E751-7339-4C46-B7ED-292AFF246D5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E05FA7DD-55F0-4FAB-A909-501678207F64}"/>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7690449C-F655-4DFD-B910-A613768C9E5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BA7EBFC4-CF44-44BC-86C7-0E468B2A64A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3C050492-1456-45AA-A072-F2D57A6DCB2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児童館及び学校施設の有形固定資産減価償却率が高くなっている。今後は、平成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月策定の公共施設等長期保全計画に基づき、必要に応じて個別施設計画を策定しながら長寿命化を図っていく。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公営住宅においては、平成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年度から建て替えを行ったことにより、類似団体内でも低い値となっている。今後においても、平成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月に策定（令和元年度に更新）した公営住宅長寿命化計画に基づいた管理を実施していく。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橋梁については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近い償却率となっている。橋梁に関しては、ここ数年契約不調となっている橋梁もあり、令和元年度に見直しを行った橋梁長寿命化計画に遅延が生じていることもあるので、引き続き適切な管理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5357E06-1D5F-43D6-8993-88869B0B035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CEC5F1C-E689-4B4A-8692-99584DE5B7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E7B8CBE-4477-4DFA-A6D9-6A39FA0DC84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D492F8-4998-4771-8868-2BC28132335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B7425F4-FA34-480E-A32B-249382CB6A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76BC2F-C7C8-4F96-B19E-36EC43712E2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3E734E-5BDB-4460-A7CF-B2F17A7EB05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7839B2-C25A-4661-9CEE-2D97EE8E786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A18EFB0-6E21-4AE5-8B97-4A3204D9346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B01C34C-A039-436C-8162-5D926BECD2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16,588
16,468
28.07
11,546,309
11,021,356
474,887
4,438,075
5,640,921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28B08A-7DF1-4664-B8CC-A78C54A32E4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55F5E2F-3CA9-4C3E-9FDA-51A1381E22E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FE4D762-1528-4499-ABA1-F3C5C2EF679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77FBB6-B9C9-46F8-B477-01B6A80316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6D8349-79E7-4BA0-B3DE-1A344B60AB0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D2D64C3-2D1A-45F3-90E4-B89C521E846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E58D2B-523B-4263-8A43-64688FC171E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AFE40A-4E2E-45C3-A125-2E53A2CA5E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3533C88-467A-457E-932A-84596344765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89D6115-7C0C-40E3-B0BE-840FCEC1369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E1E9A6-C03A-4AAA-B476-7DAEFA7CB5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5BA08A5-CB94-49FD-9798-10EAA5B4648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4418C3-079D-412A-BF82-8B93D0EA509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F086E96-5DE8-4679-B71D-41A071A5FA4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E127FD-FD14-4E0B-87D7-A85EBB6F929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BFCB73-A806-425D-B287-06F9B7723F5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D3698A0-EE87-4CF3-B592-D8FA1C20092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E0C9368-E1A3-4120-9273-7E53E576A63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3E2D30F-5A8F-4FEF-ADC4-EC6B00D65E3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8F1315F-DF62-49B9-99C9-7939AF1675D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B37745D-56C4-4309-AA90-65740028941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907F6E7-FD8E-491C-A644-9CA64AA97EE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132CEDB-C425-47E6-BE05-5A8261943F4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72FD566-4E07-4930-B1B0-FCBA091AD6F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11D3FCC-95C3-44B3-A895-40DB327CD0B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879C271-B47A-4C1D-AB68-C83BB0D9D00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51A41D9-4FBC-4D24-846A-9B654D1D301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8CAD98B-77BD-460F-8118-DFFDA9D5C90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DF5972A-523A-44CE-93B0-FAB779B7BD6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28DC863-3EE0-4A5F-9123-97EDEA5069F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0FACF64-CD37-4FA8-B08A-7709BB90470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CBA60E2-E2DA-479E-B80B-0464BB80C68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2B0EF7C-9655-4122-852A-5871C7BD1F4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41F9B81-DDC8-40EE-B706-8DEED18B4DE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63AC2DD-FCA9-47C7-AF9C-81A13587F0A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2CB2C7F-FD64-4F8E-9A64-4A21D72A06C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9E45755-8B8A-4563-8833-32F7F548E01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0E6200E-897F-46E4-881E-4FD1FC25532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B0FD5F9-FA1B-442F-A7D5-0F467AF185B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5AF20C4-1438-4EB1-B3B6-6A2FD90AC84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B3175AC-899B-475E-ACE9-EE069359C17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CD5C9C4-86B4-4CD5-A7CD-2C457C48FE3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045DCB4-F7E6-4771-A7A9-8B55A35C757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F454E48-66A6-41F2-A652-34CD6AD4C57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1E924F0D-5511-4B54-A875-A5892FF471B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C36E29BF-C030-4D3F-A8DE-1B89068EA3EF}"/>
            </a:ext>
          </a:extLst>
        </xdr:cNvPr>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DC953285-16F0-4FA4-8B33-C93EC5842E09}"/>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BE050EBE-BFE8-476F-8F47-8A9C36AD41BD}"/>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a:extLst>
            <a:ext uri="{FF2B5EF4-FFF2-40B4-BE49-F238E27FC236}">
              <a16:creationId xmlns:a16="http://schemas.microsoft.com/office/drawing/2014/main" id="{702CB98D-C11F-481E-A1D8-9ECDE14B416B}"/>
            </a:ext>
          </a:extLst>
        </xdr:cNvPr>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a16="http://schemas.microsoft.com/office/drawing/2014/main" id="{F742065C-BEF6-4720-96D9-4116900DBCE6}"/>
            </a:ext>
          </a:extLst>
        </xdr:cNvPr>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a:extLst>
            <a:ext uri="{FF2B5EF4-FFF2-40B4-BE49-F238E27FC236}">
              <a16:creationId xmlns:a16="http://schemas.microsoft.com/office/drawing/2014/main" id="{603800C6-F283-4C5C-BF59-428318B7BE2D}"/>
            </a:ext>
          </a:extLst>
        </xdr:cNvPr>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EE0F0BC4-2EA4-41BC-A2DE-CC3D3B2EE4F4}"/>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2F368644-241F-4435-A460-ED5285B111D4}"/>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2C5EEFD0-13FC-487A-A35E-530F03BB6A67}"/>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1F886750-21A3-4894-A6D5-08D9595405C6}"/>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a:extLst>
            <a:ext uri="{FF2B5EF4-FFF2-40B4-BE49-F238E27FC236}">
              <a16:creationId xmlns:a16="http://schemas.microsoft.com/office/drawing/2014/main" id="{188353DE-2FDB-4B9F-B4E0-6C56F573BE16}"/>
            </a:ext>
          </a:extLst>
        </xdr:cNvPr>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614DD02-62FD-4AE5-B020-2F23C832EF3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0E4891A-6AD7-4BD8-A6B3-B63BA4A2A49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3B9DDEB-0AA3-41C3-B22F-A5A6DEB5F04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F307545-A67C-4E75-A633-CB72069B549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CCA8F05-416E-4BAE-9D85-FEDB2CC3DC8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3" name="楕円 72">
          <a:extLst>
            <a:ext uri="{FF2B5EF4-FFF2-40B4-BE49-F238E27FC236}">
              <a16:creationId xmlns:a16="http://schemas.microsoft.com/office/drawing/2014/main" id="{6524834C-05A5-4502-8451-2DABC0411ADE}"/>
            </a:ext>
          </a:extLst>
        </xdr:cNvPr>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133367</xdr:rowOff>
    </xdr:from>
    <xdr:ext cx="405111" cy="259045"/>
    <xdr:sp macro="" textlink="">
      <xdr:nvSpPr>
        <xdr:cNvPr id="74" name="【図書館】&#10;有形固定資産減価償却率該当値テキスト">
          <a:extLst>
            <a:ext uri="{FF2B5EF4-FFF2-40B4-BE49-F238E27FC236}">
              <a16:creationId xmlns:a16="http://schemas.microsoft.com/office/drawing/2014/main" id="{B8B8E580-1AF1-4212-842B-8899D48D1A2F}"/>
            </a:ext>
          </a:extLst>
        </xdr:cNvPr>
        <xdr:cNvSpPr txBox="1"/>
      </xdr:nvSpPr>
      <xdr:spPr>
        <a:xfrm>
          <a:off x="46736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5" name="楕円 74">
          <a:extLst>
            <a:ext uri="{FF2B5EF4-FFF2-40B4-BE49-F238E27FC236}">
              <a16:creationId xmlns:a16="http://schemas.microsoft.com/office/drawing/2014/main" id="{F9BCA291-FAC7-438E-857E-8522D50437F4}"/>
            </a:ext>
          </a:extLst>
        </xdr:cNvPr>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34290</xdr:rowOff>
    </xdr:to>
    <xdr:cxnSp macro="">
      <xdr:nvCxnSpPr>
        <xdr:cNvPr id="76" name="直線コネクタ 75">
          <a:extLst>
            <a:ext uri="{FF2B5EF4-FFF2-40B4-BE49-F238E27FC236}">
              <a16:creationId xmlns:a16="http://schemas.microsoft.com/office/drawing/2014/main" id="{5EF5CF32-315E-43E9-BC95-0C08D5773FDA}"/>
            </a:ext>
          </a:extLst>
        </xdr:cNvPr>
        <xdr:cNvCxnSpPr/>
      </xdr:nvCxnSpPr>
      <xdr:spPr>
        <a:xfrm>
          <a:off x="3797300" y="65112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113030</xdr:rowOff>
    </xdr:from>
    <xdr:to>
      <xdr:col>15</xdr:col>
      <xdr:colOff>101600</xdr:colOff>
      <xdr:row>38</xdr:row>
      <xdr:rowOff>43180</xdr:rowOff>
    </xdr:to>
    <xdr:sp macro="" textlink="">
      <xdr:nvSpPr>
        <xdr:cNvPr id="77" name="楕円 76">
          <a:extLst>
            <a:ext uri="{FF2B5EF4-FFF2-40B4-BE49-F238E27FC236}">
              <a16:creationId xmlns:a16="http://schemas.microsoft.com/office/drawing/2014/main" id="{A7A8BCD7-BFAE-43FD-A458-02BE76DFB628}"/>
            </a:ext>
          </a:extLst>
        </xdr:cNvPr>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37</xdr:row>
      <xdr:rowOff>167640</xdr:rowOff>
    </xdr:to>
    <xdr:cxnSp macro="">
      <xdr:nvCxnSpPr>
        <xdr:cNvPr id="78" name="直線コネクタ 77">
          <a:extLst>
            <a:ext uri="{FF2B5EF4-FFF2-40B4-BE49-F238E27FC236}">
              <a16:creationId xmlns:a16="http://schemas.microsoft.com/office/drawing/2014/main" id="{F3556A81-70E5-4A87-8A39-5418CFFBFCB4}"/>
            </a:ext>
          </a:extLst>
        </xdr:cNvPr>
        <xdr:cNvCxnSpPr/>
      </xdr:nvCxnSpPr>
      <xdr:spPr>
        <a:xfrm>
          <a:off x="2908300" y="6507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74930</xdr:rowOff>
    </xdr:from>
    <xdr:to>
      <xdr:col>10</xdr:col>
      <xdr:colOff>165100</xdr:colOff>
      <xdr:row>38</xdr:row>
      <xdr:rowOff>5080</xdr:rowOff>
    </xdr:to>
    <xdr:sp macro="" textlink="">
      <xdr:nvSpPr>
        <xdr:cNvPr id="79" name="楕円 78">
          <a:extLst>
            <a:ext uri="{FF2B5EF4-FFF2-40B4-BE49-F238E27FC236}">
              <a16:creationId xmlns:a16="http://schemas.microsoft.com/office/drawing/2014/main" id="{E482869A-1ADA-44F7-A90A-1F4F6F10672F}"/>
            </a:ext>
          </a:extLst>
        </xdr:cNvPr>
        <xdr:cNvSpPr/>
      </xdr:nvSpPr>
      <xdr:spPr>
        <a:xfrm>
          <a:off x="196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125730</xdr:rowOff>
    </xdr:from>
    <xdr:to>
      <xdr:col>15</xdr:col>
      <xdr:colOff>50800</xdr:colOff>
      <xdr:row>37</xdr:row>
      <xdr:rowOff>163830</xdr:rowOff>
    </xdr:to>
    <xdr:cxnSp macro="">
      <xdr:nvCxnSpPr>
        <xdr:cNvPr id="80" name="直線コネクタ 79">
          <a:extLst>
            <a:ext uri="{FF2B5EF4-FFF2-40B4-BE49-F238E27FC236}">
              <a16:creationId xmlns:a16="http://schemas.microsoft.com/office/drawing/2014/main" id="{E64F356D-7AF1-4C47-907C-131FC6FC0470}"/>
            </a:ext>
          </a:extLst>
        </xdr:cNvPr>
        <xdr:cNvCxnSpPr/>
      </xdr:nvCxnSpPr>
      <xdr:spPr>
        <a:xfrm>
          <a:off x="2019300" y="6469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macro="" textlink="">
      <xdr:nvSpPr>
        <xdr:cNvPr id="81" name="楕円 80">
          <a:extLst>
            <a:ext uri="{FF2B5EF4-FFF2-40B4-BE49-F238E27FC236}">
              <a16:creationId xmlns:a16="http://schemas.microsoft.com/office/drawing/2014/main" id="{26B96412-B6D2-4061-AE73-D97127F7B72C}"/>
            </a:ext>
          </a:extLst>
        </xdr:cNvPr>
        <xdr:cNvSpPr/>
      </xdr:nvSpPr>
      <xdr:spPr>
        <a:xfrm>
          <a:off x="107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37</xdr:row>
      <xdr:rowOff>125730</xdr:rowOff>
    </xdr:to>
    <xdr:cxnSp macro="">
      <xdr:nvCxnSpPr>
        <xdr:cNvPr id="82" name="直線コネクタ 81">
          <a:extLst>
            <a:ext uri="{FF2B5EF4-FFF2-40B4-BE49-F238E27FC236}">
              <a16:creationId xmlns:a16="http://schemas.microsoft.com/office/drawing/2014/main" id="{28C15F56-B446-4948-8BBA-8D7E7C358E2F}"/>
            </a:ext>
          </a:extLst>
        </xdr:cNvPr>
        <xdr:cNvCxnSpPr/>
      </xdr:nvCxnSpPr>
      <xdr:spPr>
        <a:xfrm>
          <a:off x="1130300" y="6431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92F940D2-F40C-4DB4-903B-BFC0A8789A30}"/>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a:extLst>
            <a:ext uri="{FF2B5EF4-FFF2-40B4-BE49-F238E27FC236}">
              <a16:creationId xmlns:a16="http://schemas.microsoft.com/office/drawing/2014/main" id="{6961617B-13B8-45B4-8715-9A000441E917}"/>
            </a:ext>
          </a:extLst>
        </xdr:cNvPr>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a:extLst>
            <a:ext uri="{FF2B5EF4-FFF2-40B4-BE49-F238E27FC236}">
              <a16:creationId xmlns:a16="http://schemas.microsoft.com/office/drawing/2014/main" id="{C03672A1-8225-43C6-BCBF-B33CA3291047}"/>
            </a:ext>
          </a:extLst>
        </xdr:cNvPr>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59707</xdr:rowOff>
    </xdr:from>
    <xdr:ext cx="405111" cy="259045"/>
    <xdr:sp macro="" textlink="">
      <xdr:nvSpPr>
        <xdr:cNvPr id="86" name="n_4aveValue【図書館】&#10;有形固定資産減価償却率">
          <a:extLst>
            <a:ext uri="{FF2B5EF4-FFF2-40B4-BE49-F238E27FC236}">
              <a16:creationId xmlns:a16="http://schemas.microsoft.com/office/drawing/2014/main" id="{7CDA5B2B-0C05-4543-A9E5-6F7E2F09CAC0}"/>
            </a:ext>
          </a:extLst>
        </xdr:cNvPr>
        <xdr:cNvSpPr txBox="1"/>
      </xdr:nvSpPr>
      <xdr:spPr>
        <a:xfrm>
          <a:off x="927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7" name="n_1mainValue【図書館】&#10;有形固定資産減価償却率">
          <a:extLst>
            <a:ext uri="{FF2B5EF4-FFF2-40B4-BE49-F238E27FC236}">
              <a16:creationId xmlns:a16="http://schemas.microsoft.com/office/drawing/2014/main" id="{8A649181-1156-4F29-9A9D-6B525FFFB4DC}"/>
            </a:ext>
          </a:extLst>
        </xdr:cNvPr>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8" name="n_2mainValue【図書館】&#10;有形固定資産減価償却率">
          <a:extLst>
            <a:ext uri="{FF2B5EF4-FFF2-40B4-BE49-F238E27FC236}">
              <a16:creationId xmlns:a16="http://schemas.microsoft.com/office/drawing/2014/main" id="{3FB3873E-DCE6-4582-B54F-70CA6E89FA02}"/>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167657</xdr:rowOff>
    </xdr:from>
    <xdr:ext cx="405111" cy="259045"/>
    <xdr:sp macro="" textlink="">
      <xdr:nvSpPr>
        <xdr:cNvPr id="89" name="n_3mainValue【図書館】&#10;有形固定資産減価償却率">
          <a:extLst>
            <a:ext uri="{FF2B5EF4-FFF2-40B4-BE49-F238E27FC236}">
              <a16:creationId xmlns:a16="http://schemas.microsoft.com/office/drawing/2014/main" id="{A591381A-CD5C-42F6-9D2D-F6BB27368B9C}"/>
            </a:ext>
          </a:extLst>
        </xdr:cNvPr>
        <xdr:cNvSpPr txBox="1"/>
      </xdr:nvSpPr>
      <xdr:spPr>
        <a:xfrm>
          <a:off x="1816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129557</xdr:rowOff>
    </xdr:from>
    <xdr:ext cx="405111" cy="259045"/>
    <xdr:sp macro="" textlink="">
      <xdr:nvSpPr>
        <xdr:cNvPr id="90" name="n_4mainValue【図書館】&#10;有形固定資産減価償却率">
          <a:extLst>
            <a:ext uri="{FF2B5EF4-FFF2-40B4-BE49-F238E27FC236}">
              <a16:creationId xmlns:a16="http://schemas.microsoft.com/office/drawing/2014/main" id="{F0C38011-786F-4867-882C-4F512B0F9B2C}"/>
            </a:ext>
          </a:extLst>
        </xdr:cNvPr>
        <xdr:cNvSpPr txBox="1"/>
      </xdr:nvSpPr>
      <xdr:spPr>
        <a:xfrm>
          <a:off x="927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2AEE6E1-3B00-47C3-BB1C-ADFF34DC5A2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1BA4C6B-5363-441D-8CEA-35B74BD0065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72BC5C8-7C5A-4007-9DDE-3EC941502BA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EEFC412-8906-486E-82BF-BD8BC3B0224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E6C6E00-E857-45A6-8A5D-5AA112C055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3CADD07-7792-4DE6-854D-1641FCDB45E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612CE45-2DFB-4127-AE44-C3C145F5F53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4758925-A135-49EC-B559-3802043522F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E7841EE-FA44-4794-B9E2-8512EC7809F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B57A526-D076-45F8-B959-98C49A416D6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5F728B12-4F4A-40A6-B3D5-448EFD21F60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F04F5479-4014-4971-9260-CFFDDEA0D11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BD1666A7-848A-4E64-912E-5EBEDB494E0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8842E8CD-14D1-4A0A-A1F6-C3F4E8CF95C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E3F5C84D-AF7B-4B62-9E62-B02AD289BA7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5CE46747-77FE-42FA-B600-2829E8F1955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27FD1267-7650-4FBC-A791-C94E70F47DF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25E26B2E-8431-4063-A987-B3B0D2C4A57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6A3FFD8-3BEA-491F-881A-1BC763BAE7A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22B82F2B-6BBB-4310-BDC1-77EF7FFBB6B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461BC98F-161C-481A-B319-20E783939F4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a:extLst>
            <a:ext uri="{FF2B5EF4-FFF2-40B4-BE49-F238E27FC236}">
              <a16:creationId xmlns:a16="http://schemas.microsoft.com/office/drawing/2014/main" id="{F22A1143-4964-4DEA-AFF5-B802ACFBBCDF}"/>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a:extLst>
            <a:ext uri="{FF2B5EF4-FFF2-40B4-BE49-F238E27FC236}">
              <a16:creationId xmlns:a16="http://schemas.microsoft.com/office/drawing/2014/main" id="{E75FD6B7-147A-43F5-A808-EFE081175357}"/>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a:extLst>
            <a:ext uri="{FF2B5EF4-FFF2-40B4-BE49-F238E27FC236}">
              <a16:creationId xmlns:a16="http://schemas.microsoft.com/office/drawing/2014/main" id="{25FDD33C-E6A9-4B15-904C-E29C3D18F395}"/>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a:extLst>
            <a:ext uri="{FF2B5EF4-FFF2-40B4-BE49-F238E27FC236}">
              <a16:creationId xmlns:a16="http://schemas.microsoft.com/office/drawing/2014/main" id="{AC9B4BD3-64EB-4E1F-965F-9D16C3F8AD87}"/>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a:extLst>
            <a:ext uri="{FF2B5EF4-FFF2-40B4-BE49-F238E27FC236}">
              <a16:creationId xmlns:a16="http://schemas.microsoft.com/office/drawing/2014/main" id="{73CAEB4E-16F5-48F8-9C09-D886BC5E3ED5}"/>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7" name="【図書館】&#10;一人当たり面積平均値テキスト">
          <a:extLst>
            <a:ext uri="{FF2B5EF4-FFF2-40B4-BE49-F238E27FC236}">
              <a16:creationId xmlns:a16="http://schemas.microsoft.com/office/drawing/2014/main" id="{804C210C-6926-418A-95C5-CCB6FABB975E}"/>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a:extLst>
            <a:ext uri="{FF2B5EF4-FFF2-40B4-BE49-F238E27FC236}">
              <a16:creationId xmlns:a16="http://schemas.microsoft.com/office/drawing/2014/main" id="{8D1ADE04-767D-40B1-96E0-DBC8B7DC8FE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9" name="フローチャート: 判断 118">
          <a:extLst>
            <a:ext uri="{FF2B5EF4-FFF2-40B4-BE49-F238E27FC236}">
              <a16:creationId xmlns:a16="http://schemas.microsoft.com/office/drawing/2014/main" id="{4858F613-B77B-42C3-B1FC-F7215F274F86}"/>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20" name="フローチャート: 判断 119">
          <a:extLst>
            <a:ext uri="{FF2B5EF4-FFF2-40B4-BE49-F238E27FC236}">
              <a16:creationId xmlns:a16="http://schemas.microsoft.com/office/drawing/2014/main" id="{95BC16D2-FA31-4973-BFB0-F32EFEB7EDFD}"/>
            </a:ext>
          </a:extLst>
        </xdr:cNvPr>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21" name="フローチャート: 判断 120">
          <a:extLst>
            <a:ext uri="{FF2B5EF4-FFF2-40B4-BE49-F238E27FC236}">
              <a16:creationId xmlns:a16="http://schemas.microsoft.com/office/drawing/2014/main" id="{A579684C-ABFC-44BE-9FC0-09495472030B}"/>
            </a:ext>
          </a:extLst>
        </xdr:cNvPr>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2" name="フローチャート: 判断 121">
          <a:extLst>
            <a:ext uri="{FF2B5EF4-FFF2-40B4-BE49-F238E27FC236}">
              <a16:creationId xmlns:a16="http://schemas.microsoft.com/office/drawing/2014/main" id="{62566471-D298-4D15-B41E-BC1583144AFF}"/>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8BDAB3A-479B-4C95-9B5E-A7EBE8F2F79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BE3FD86-45E7-460C-82BB-90913258BCE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B8AADEC-FA54-433A-9F9A-4AA4A3F9134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E22AE87-6043-44E2-ABCB-ADBF28FA992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5CB62AF-008C-40A2-AB41-7C9EDED1975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121412</xdr:rowOff>
    </xdr:from>
    <xdr:to>
      <xdr:col>55</xdr:col>
      <xdr:colOff>50800</xdr:colOff>
      <xdr:row>41</xdr:row>
      <xdr:rowOff>51562</xdr:rowOff>
    </xdr:to>
    <xdr:sp macro="" textlink="">
      <xdr:nvSpPr>
        <xdr:cNvPr id="128" name="楕円 127">
          <a:extLst>
            <a:ext uri="{FF2B5EF4-FFF2-40B4-BE49-F238E27FC236}">
              <a16:creationId xmlns:a16="http://schemas.microsoft.com/office/drawing/2014/main" id="{5B23079A-B059-434A-A11B-647226A97F95}"/>
            </a:ext>
          </a:extLst>
        </xdr:cNvPr>
        <xdr:cNvSpPr/>
      </xdr:nvSpPr>
      <xdr:spPr>
        <a:xfrm>
          <a:off x="10426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36339</xdr:rowOff>
    </xdr:from>
    <xdr:ext cx="469744" cy="259045"/>
    <xdr:sp macro="" textlink="">
      <xdr:nvSpPr>
        <xdr:cNvPr id="129" name="【図書館】&#10;一人当たり面積該当値テキスト">
          <a:extLst>
            <a:ext uri="{FF2B5EF4-FFF2-40B4-BE49-F238E27FC236}">
              <a16:creationId xmlns:a16="http://schemas.microsoft.com/office/drawing/2014/main" id="{B672D3D3-0A7F-4BB8-8911-8E8FBDB62A00}"/>
            </a:ext>
          </a:extLst>
        </xdr:cNvPr>
        <xdr:cNvSpPr txBox="1"/>
      </xdr:nvSpPr>
      <xdr:spPr>
        <a:xfrm>
          <a:off x="10515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121412</xdr:rowOff>
    </xdr:from>
    <xdr:to>
      <xdr:col>50</xdr:col>
      <xdr:colOff>165100</xdr:colOff>
      <xdr:row>41</xdr:row>
      <xdr:rowOff>51562</xdr:rowOff>
    </xdr:to>
    <xdr:sp macro="" textlink="">
      <xdr:nvSpPr>
        <xdr:cNvPr id="130" name="楕円 129">
          <a:extLst>
            <a:ext uri="{FF2B5EF4-FFF2-40B4-BE49-F238E27FC236}">
              <a16:creationId xmlns:a16="http://schemas.microsoft.com/office/drawing/2014/main" id="{9C823271-0647-4765-99FE-E709FA83C3A4}"/>
            </a:ext>
          </a:extLst>
        </xdr:cNvPr>
        <xdr:cNvSpPr/>
      </xdr:nvSpPr>
      <xdr:spPr>
        <a:xfrm>
          <a:off x="9588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xdr:rowOff>
    </xdr:from>
    <xdr:to>
      <xdr:col>55</xdr:col>
      <xdr:colOff>0</xdr:colOff>
      <xdr:row>41</xdr:row>
      <xdr:rowOff>762</xdr:rowOff>
    </xdr:to>
    <xdr:cxnSp macro="">
      <xdr:nvCxnSpPr>
        <xdr:cNvPr id="131" name="直線コネクタ 130">
          <a:extLst>
            <a:ext uri="{FF2B5EF4-FFF2-40B4-BE49-F238E27FC236}">
              <a16:creationId xmlns:a16="http://schemas.microsoft.com/office/drawing/2014/main" id="{9010EACD-9CC6-47FE-BE29-97D5697131CD}"/>
            </a:ext>
          </a:extLst>
        </xdr:cNvPr>
        <xdr:cNvCxnSpPr/>
      </xdr:nvCxnSpPr>
      <xdr:spPr>
        <a:xfrm>
          <a:off x="9639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121412</xdr:rowOff>
    </xdr:from>
    <xdr:to>
      <xdr:col>46</xdr:col>
      <xdr:colOff>38100</xdr:colOff>
      <xdr:row>41</xdr:row>
      <xdr:rowOff>51562</xdr:rowOff>
    </xdr:to>
    <xdr:sp macro="" textlink="">
      <xdr:nvSpPr>
        <xdr:cNvPr id="132" name="楕円 131">
          <a:extLst>
            <a:ext uri="{FF2B5EF4-FFF2-40B4-BE49-F238E27FC236}">
              <a16:creationId xmlns:a16="http://schemas.microsoft.com/office/drawing/2014/main" id="{3C7A0177-21C3-457C-8D0F-5555101A4070}"/>
            </a:ext>
          </a:extLst>
        </xdr:cNvPr>
        <xdr:cNvSpPr/>
      </xdr:nvSpPr>
      <xdr:spPr>
        <a:xfrm>
          <a:off x="8699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xdr:rowOff>
    </xdr:from>
    <xdr:to>
      <xdr:col>50</xdr:col>
      <xdr:colOff>114300</xdr:colOff>
      <xdr:row>41</xdr:row>
      <xdr:rowOff>762</xdr:rowOff>
    </xdr:to>
    <xdr:cxnSp macro="">
      <xdr:nvCxnSpPr>
        <xdr:cNvPr id="133" name="直線コネクタ 132">
          <a:extLst>
            <a:ext uri="{FF2B5EF4-FFF2-40B4-BE49-F238E27FC236}">
              <a16:creationId xmlns:a16="http://schemas.microsoft.com/office/drawing/2014/main" id="{4AE5C245-5E9F-4548-B58B-6220561F3B3C}"/>
            </a:ext>
          </a:extLst>
        </xdr:cNvPr>
        <xdr:cNvCxnSpPr/>
      </xdr:nvCxnSpPr>
      <xdr:spPr>
        <a:xfrm>
          <a:off x="8750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34" name="楕円 133">
          <a:extLst>
            <a:ext uri="{FF2B5EF4-FFF2-40B4-BE49-F238E27FC236}">
              <a16:creationId xmlns:a16="http://schemas.microsoft.com/office/drawing/2014/main" id="{439088C0-D70D-4222-A7BA-216FADF98943}"/>
            </a:ext>
          </a:extLst>
        </xdr:cNvPr>
        <xdr:cNvSpPr/>
      </xdr:nvSpPr>
      <xdr:spPr>
        <a:xfrm>
          <a:off x="7810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xdr:rowOff>
    </xdr:from>
    <xdr:to>
      <xdr:col>45</xdr:col>
      <xdr:colOff>177800</xdr:colOff>
      <xdr:row>41</xdr:row>
      <xdr:rowOff>5334</xdr:rowOff>
    </xdr:to>
    <xdr:cxnSp macro="">
      <xdr:nvCxnSpPr>
        <xdr:cNvPr id="135" name="直線コネクタ 134">
          <a:extLst>
            <a:ext uri="{FF2B5EF4-FFF2-40B4-BE49-F238E27FC236}">
              <a16:creationId xmlns:a16="http://schemas.microsoft.com/office/drawing/2014/main" id="{6D2F41A5-F3F7-4FF4-81C8-3608A54B96E1}"/>
            </a:ext>
          </a:extLst>
        </xdr:cNvPr>
        <xdr:cNvCxnSpPr/>
      </xdr:nvCxnSpPr>
      <xdr:spPr>
        <a:xfrm flipV="1">
          <a:off x="7861300" y="7030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125984</xdr:rowOff>
    </xdr:from>
    <xdr:to>
      <xdr:col>36</xdr:col>
      <xdr:colOff>165100</xdr:colOff>
      <xdr:row>41</xdr:row>
      <xdr:rowOff>56134</xdr:rowOff>
    </xdr:to>
    <xdr:sp macro="" textlink="">
      <xdr:nvSpPr>
        <xdr:cNvPr id="136" name="楕円 135">
          <a:extLst>
            <a:ext uri="{FF2B5EF4-FFF2-40B4-BE49-F238E27FC236}">
              <a16:creationId xmlns:a16="http://schemas.microsoft.com/office/drawing/2014/main" id="{A351A2EE-433C-407B-B5F1-AAA50B161B5A}"/>
            </a:ext>
          </a:extLst>
        </xdr:cNvPr>
        <xdr:cNvSpPr/>
      </xdr:nvSpPr>
      <xdr:spPr>
        <a:xfrm>
          <a:off x="6921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xdr:rowOff>
    </xdr:from>
    <xdr:to>
      <xdr:col>41</xdr:col>
      <xdr:colOff>50800</xdr:colOff>
      <xdr:row>41</xdr:row>
      <xdr:rowOff>5334</xdr:rowOff>
    </xdr:to>
    <xdr:cxnSp macro="">
      <xdr:nvCxnSpPr>
        <xdr:cNvPr id="137" name="直線コネクタ 136">
          <a:extLst>
            <a:ext uri="{FF2B5EF4-FFF2-40B4-BE49-F238E27FC236}">
              <a16:creationId xmlns:a16="http://schemas.microsoft.com/office/drawing/2014/main" id="{565DA2E2-AF83-4D60-A264-F371A6770994}"/>
            </a:ext>
          </a:extLst>
        </xdr:cNvPr>
        <xdr:cNvCxnSpPr/>
      </xdr:nvCxnSpPr>
      <xdr:spPr>
        <a:xfrm>
          <a:off x="6972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154957</xdr:rowOff>
    </xdr:from>
    <xdr:ext cx="469744" cy="259045"/>
    <xdr:sp macro="" textlink="">
      <xdr:nvSpPr>
        <xdr:cNvPr id="138" name="n_1aveValue【図書館】&#10;一人当たり面積">
          <a:extLst>
            <a:ext uri="{FF2B5EF4-FFF2-40B4-BE49-F238E27FC236}">
              <a16:creationId xmlns:a16="http://schemas.microsoft.com/office/drawing/2014/main" id="{D09FA5A8-A615-4ED9-8C25-919CC2420384}"/>
            </a:ext>
          </a:extLst>
        </xdr:cNvPr>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168673</xdr:rowOff>
    </xdr:from>
    <xdr:ext cx="469744" cy="259045"/>
    <xdr:sp macro="" textlink="">
      <xdr:nvSpPr>
        <xdr:cNvPr id="139" name="n_2aveValue【図書館】&#10;一人当たり面積">
          <a:extLst>
            <a:ext uri="{FF2B5EF4-FFF2-40B4-BE49-F238E27FC236}">
              <a16:creationId xmlns:a16="http://schemas.microsoft.com/office/drawing/2014/main" id="{35F81BE5-9337-4E05-A079-A751C06F9780}"/>
            </a:ext>
          </a:extLst>
        </xdr:cNvPr>
        <xdr:cNvSpPr txBox="1"/>
      </xdr:nvSpPr>
      <xdr:spPr>
        <a:xfrm>
          <a:off x="8515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20083</xdr:rowOff>
    </xdr:from>
    <xdr:ext cx="469744" cy="259045"/>
    <xdr:sp macro="" textlink="">
      <xdr:nvSpPr>
        <xdr:cNvPr id="140" name="n_3aveValue【図書館】&#10;一人当たり面積">
          <a:extLst>
            <a:ext uri="{FF2B5EF4-FFF2-40B4-BE49-F238E27FC236}">
              <a16:creationId xmlns:a16="http://schemas.microsoft.com/office/drawing/2014/main" id="{C1DDE702-CF2E-4ECB-BACF-40689BFEFC1F}"/>
            </a:ext>
          </a:extLst>
        </xdr:cNvPr>
        <xdr:cNvSpPr txBox="1"/>
      </xdr:nvSpPr>
      <xdr:spPr>
        <a:xfrm>
          <a:off x="7626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41" name="n_4aveValue【図書館】&#10;一人当たり面積">
          <a:extLst>
            <a:ext uri="{FF2B5EF4-FFF2-40B4-BE49-F238E27FC236}">
              <a16:creationId xmlns:a16="http://schemas.microsoft.com/office/drawing/2014/main" id="{69ACF8BD-64A3-460E-8768-620912A0C285}"/>
            </a:ext>
          </a:extLst>
        </xdr:cNvPr>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42689</xdr:rowOff>
    </xdr:from>
    <xdr:ext cx="469744" cy="259045"/>
    <xdr:sp macro="" textlink="">
      <xdr:nvSpPr>
        <xdr:cNvPr id="142" name="n_1mainValue【図書館】&#10;一人当たり面積">
          <a:extLst>
            <a:ext uri="{FF2B5EF4-FFF2-40B4-BE49-F238E27FC236}">
              <a16:creationId xmlns:a16="http://schemas.microsoft.com/office/drawing/2014/main" id="{63C0D085-2F61-47E0-8111-503B142A8FC6}"/>
            </a:ext>
          </a:extLst>
        </xdr:cNvPr>
        <xdr:cNvSpPr txBox="1"/>
      </xdr:nvSpPr>
      <xdr:spPr>
        <a:xfrm>
          <a:off x="9391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42689</xdr:rowOff>
    </xdr:from>
    <xdr:ext cx="469744" cy="259045"/>
    <xdr:sp macro="" textlink="">
      <xdr:nvSpPr>
        <xdr:cNvPr id="143" name="n_2mainValue【図書館】&#10;一人当たり面積">
          <a:extLst>
            <a:ext uri="{FF2B5EF4-FFF2-40B4-BE49-F238E27FC236}">
              <a16:creationId xmlns:a16="http://schemas.microsoft.com/office/drawing/2014/main" id="{F10075B0-2607-441A-BE0E-B4F5DE199FB5}"/>
            </a:ext>
          </a:extLst>
        </xdr:cNvPr>
        <xdr:cNvSpPr txBox="1"/>
      </xdr:nvSpPr>
      <xdr:spPr>
        <a:xfrm>
          <a:off x="8515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44" name="n_3mainValue【図書館】&#10;一人当たり面積">
          <a:extLst>
            <a:ext uri="{FF2B5EF4-FFF2-40B4-BE49-F238E27FC236}">
              <a16:creationId xmlns:a16="http://schemas.microsoft.com/office/drawing/2014/main" id="{8C3E89BE-1584-42AB-BE4F-C8F67B62011E}"/>
            </a:ext>
          </a:extLst>
        </xdr:cNvPr>
        <xdr:cNvSpPr txBox="1"/>
      </xdr:nvSpPr>
      <xdr:spPr>
        <a:xfrm>
          <a:off x="7626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47261</xdr:rowOff>
    </xdr:from>
    <xdr:ext cx="469744" cy="259045"/>
    <xdr:sp macro="" textlink="">
      <xdr:nvSpPr>
        <xdr:cNvPr id="145" name="n_4mainValue【図書館】&#10;一人当たり面積">
          <a:extLst>
            <a:ext uri="{FF2B5EF4-FFF2-40B4-BE49-F238E27FC236}">
              <a16:creationId xmlns:a16="http://schemas.microsoft.com/office/drawing/2014/main" id="{9A9EB4FA-6577-4326-B75B-0B770AE4169F}"/>
            </a:ext>
          </a:extLst>
        </xdr:cNvPr>
        <xdr:cNvSpPr txBox="1"/>
      </xdr:nvSpPr>
      <xdr:spPr>
        <a:xfrm>
          <a:off x="6737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CB6AD6E-E0B9-4F70-B761-EB6F3346217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EE583BB-D9A5-4CDD-BC7F-3B83723C5C2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9A0A32A-A6EB-4671-9D0D-B726BCAC48B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9D729B9-9A50-4826-A124-F1029B164D1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3659974-CFA4-4978-B467-6DEC8A8586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DE7A7A9-373E-46D6-A625-1796938BD9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5ED66DE-4293-496D-A85A-30090442A7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2565F34-9A6B-4219-BB6B-68E95891407A}"/>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06307A6C-9294-46B1-A170-05590D0D285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AE2C57F1-A55F-4724-AFBF-50CBA27B50F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FCFF9D23-3D77-4392-8558-E261874484C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F2AA78F7-FD74-4392-9B93-A4C59EA6C12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364BC451-FE4C-48E7-B59B-020153BA387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FCCB9F6F-7DD1-42F9-ACA0-5E577EC632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60447720-D033-44FC-87F6-455C5ECA08E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A726C8AC-A7DB-46EE-90E1-9D743819EB0C}"/>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D3493E99-1163-43CF-9143-E2F6544CB35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B654CA91-6263-4C75-B530-5A26F0767D9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25CEC40-913C-49AA-8C01-9208619526A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5819366E-B452-4743-92DB-3519D9CCB1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5F9C53F5-65BC-4326-A07B-7C71A88EF36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3D774CD4-3CFA-4249-9BC8-A9AA569AF2C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65A82FA6-A4D4-4B72-BC2D-8B42B5D2CB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A16EAAE6-2D1A-4DD3-BF08-B38D98C3564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C16C8EAB-B192-47BE-B204-D67B0B1527E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A7885FE5-0EF5-4F7B-A759-577A58ECA2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7243FEEC-C6E4-4773-B597-22BF64697A4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163B6F2C-40BA-4752-BC44-B101A0BF5E7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FE8BAE71-0DC2-4E10-94DD-0B72A568E60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493C9DF2-F935-435D-9935-EFEED2C10DE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779195A6-086D-4781-B3D6-28770CB8FD1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BD808510-5759-4A2D-A626-37CCE6FA903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3ED6D7FF-FD3C-4CDE-B8CF-F284E740E51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8BB0733B-A231-4074-90EE-5E668961D92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B39F2D17-BEEF-4D9E-9CCB-27B4573B60E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E95A3581-D168-404E-B4FC-201ABA95D4C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6157FA5D-679B-4A93-ADFF-9992B4FE6D9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BA167ADD-2301-4337-9A60-CD22D5AEC9A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3921EBDD-A175-42DE-BAA5-B2C2B288D48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E32ADF7F-9A96-46B3-8549-7846C1EBF46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8428EF0C-A07C-4196-A21B-ED6C2E385B09}"/>
            </a:ext>
          </a:extLst>
        </xdr:cNvPr>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A9097463-C6F9-47B4-8333-B4062C48AB5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7C13864A-800B-43D7-A96A-EE7591D39CE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59BF0139-6DD7-4213-A998-D4723B358777}"/>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190" name="直線コネクタ 189">
          <a:extLst>
            <a:ext uri="{FF2B5EF4-FFF2-40B4-BE49-F238E27FC236}">
              <a16:creationId xmlns:a16="http://schemas.microsoft.com/office/drawing/2014/main" id="{1AE67465-0D4C-480B-B108-C3B285BE99F9}"/>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95902</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2163165E-0BEB-457D-9A49-BCE685904289}"/>
            </a:ext>
          </a:extLst>
        </xdr:cNvPr>
        <xdr:cNvSpPr txBox="1"/>
      </xdr:nvSpPr>
      <xdr:spPr>
        <a:xfrm>
          <a:off x="4673600" y="1381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192" name="フローチャート: 判断 191">
          <a:extLst>
            <a:ext uri="{FF2B5EF4-FFF2-40B4-BE49-F238E27FC236}">
              <a16:creationId xmlns:a16="http://schemas.microsoft.com/office/drawing/2014/main" id="{39F76D87-EF08-46BC-933D-878A9213F6C4}"/>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93" name="フローチャート: 判断 192">
          <a:extLst>
            <a:ext uri="{FF2B5EF4-FFF2-40B4-BE49-F238E27FC236}">
              <a16:creationId xmlns:a16="http://schemas.microsoft.com/office/drawing/2014/main" id="{0D121FFB-F126-4A4A-B92F-3B56E0DB37AC}"/>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94" name="フローチャート: 判断 193">
          <a:extLst>
            <a:ext uri="{FF2B5EF4-FFF2-40B4-BE49-F238E27FC236}">
              <a16:creationId xmlns:a16="http://schemas.microsoft.com/office/drawing/2014/main" id="{659C1864-F9A6-4CBD-9BE8-C1C6168E0FE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195" name="フローチャート: 判断 194">
          <a:extLst>
            <a:ext uri="{FF2B5EF4-FFF2-40B4-BE49-F238E27FC236}">
              <a16:creationId xmlns:a16="http://schemas.microsoft.com/office/drawing/2014/main" id="{6A29EB1D-CC3E-45A6-B1DB-D1E6413CF7CF}"/>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196" name="フローチャート: 判断 195">
          <a:extLst>
            <a:ext uri="{FF2B5EF4-FFF2-40B4-BE49-F238E27FC236}">
              <a16:creationId xmlns:a16="http://schemas.microsoft.com/office/drawing/2014/main" id="{B1A7CC80-0DDD-4D1B-B286-3959B025876A}"/>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EEC7B2CF-0C6A-4C74-9BFE-2B3265020DA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AA403740-742E-4EAC-8999-FC390448B96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E91EB538-FB98-4101-A54C-F973ACBDE65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409D3D6-92AF-464F-933B-B737E6E62C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B1E8735E-1CB2-49D5-9B18-1235B013C73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107314</xdr:rowOff>
    </xdr:from>
    <xdr:to>
      <xdr:col>24</xdr:col>
      <xdr:colOff>114300</xdr:colOff>
      <xdr:row>84</xdr:row>
      <xdr:rowOff>37464</xdr:rowOff>
    </xdr:to>
    <xdr:sp macro="" textlink="">
      <xdr:nvSpPr>
        <xdr:cNvPr id="202" name="楕円 201">
          <a:extLst>
            <a:ext uri="{FF2B5EF4-FFF2-40B4-BE49-F238E27FC236}">
              <a16:creationId xmlns:a16="http://schemas.microsoft.com/office/drawing/2014/main" id="{9EEB61B9-DCA1-4427-8DC1-5D69FF073C7B}"/>
            </a:ext>
          </a:extLst>
        </xdr:cNvPr>
        <xdr:cNvSpPr/>
      </xdr:nvSpPr>
      <xdr:spPr>
        <a:xfrm>
          <a:off x="4584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85741</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6346B61E-13BF-4451-9704-35FDACE27947}"/>
            </a:ext>
          </a:extLst>
        </xdr:cNvPr>
        <xdr:cNvSpPr txBox="1"/>
      </xdr:nvSpPr>
      <xdr:spPr>
        <a:xfrm>
          <a:off x="4673600"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204" name="楕円 203">
          <a:extLst>
            <a:ext uri="{FF2B5EF4-FFF2-40B4-BE49-F238E27FC236}">
              <a16:creationId xmlns:a16="http://schemas.microsoft.com/office/drawing/2014/main" id="{3C095826-A87D-4BCE-8DE8-5541D29DD174}"/>
            </a:ext>
          </a:extLst>
        </xdr:cNvPr>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83</xdr:row>
      <xdr:rowOff>158114</xdr:rowOff>
    </xdr:to>
    <xdr:cxnSp macro="">
      <xdr:nvCxnSpPr>
        <xdr:cNvPr id="205" name="直線コネクタ 204">
          <a:extLst>
            <a:ext uri="{FF2B5EF4-FFF2-40B4-BE49-F238E27FC236}">
              <a16:creationId xmlns:a16="http://schemas.microsoft.com/office/drawing/2014/main" id="{7DE76754-6752-4899-9B15-958F704C4276}"/>
            </a:ext>
          </a:extLst>
        </xdr:cNvPr>
        <xdr:cNvCxnSpPr/>
      </xdr:nvCxnSpPr>
      <xdr:spPr>
        <a:xfrm>
          <a:off x="3797300" y="14319886"/>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107314</xdr:rowOff>
    </xdr:from>
    <xdr:to>
      <xdr:col>15</xdr:col>
      <xdr:colOff>101600</xdr:colOff>
      <xdr:row>83</xdr:row>
      <xdr:rowOff>37464</xdr:rowOff>
    </xdr:to>
    <xdr:sp macro="" textlink="">
      <xdr:nvSpPr>
        <xdr:cNvPr id="206" name="楕円 205">
          <a:extLst>
            <a:ext uri="{FF2B5EF4-FFF2-40B4-BE49-F238E27FC236}">
              <a16:creationId xmlns:a16="http://schemas.microsoft.com/office/drawing/2014/main" id="{B8E9ECE0-DFE7-4E7F-AB9D-65343CBAABE1}"/>
            </a:ext>
          </a:extLst>
        </xdr:cNvPr>
        <xdr:cNvSpPr/>
      </xdr:nvSpPr>
      <xdr:spPr>
        <a:xfrm>
          <a:off x="2857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158114</xdr:rowOff>
    </xdr:from>
    <xdr:to>
      <xdr:col>19</xdr:col>
      <xdr:colOff>177800</xdr:colOff>
      <xdr:row>83</xdr:row>
      <xdr:rowOff>89536</xdr:rowOff>
    </xdr:to>
    <xdr:cxnSp macro="">
      <xdr:nvCxnSpPr>
        <xdr:cNvPr id="207" name="直線コネクタ 206">
          <a:extLst>
            <a:ext uri="{FF2B5EF4-FFF2-40B4-BE49-F238E27FC236}">
              <a16:creationId xmlns:a16="http://schemas.microsoft.com/office/drawing/2014/main" id="{AE0B2CE0-F6FB-4369-BBD8-4CDA3712A4C5}"/>
            </a:ext>
          </a:extLst>
        </xdr:cNvPr>
        <xdr:cNvCxnSpPr/>
      </xdr:nvCxnSpPr>
      <xdr:spPr>
        <a:xfrm>
          <a:off x="2908300" y="14217014"/>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08" name="楕円 207">
          <a:extLst>
            <a:ext uri="{FF2B5EF4-FFF2-40B4-BE49-F238E27FC236}">
              <a16:creationId xmlns:a16="http://schemas.microsoft.com/office/drawing/2014/main" id="{861B2970-7C9C-4829-BE87-532FEA4936C9}"/>
            </a:ext>
          </a:extLst>
        </xdr:cNvPr>
        <xdr:cNvSpPr/>
      </xdr:nvSpPr>
      <xdr:spPr>
        <a:xfrm>
          <a:off x="196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158114</xdr:rowOff>
    </xdr:to>
    <xdr:cxnSp macro="">
      <xdr:nvCxnSpPr>
        <xdr:cNvPr id="209" name="直線コネクタ 208">
          <a:extLst>
            <a:ext uri="{FF2B5EF4-FFF2-40B4-BE49-F238E27FC236}">
              <a16:creationId xmlns:a16="http://schemas.microsoft.com/office/drawing/2014/main" id="{C653A91C-516C-49F1-A210-C057A788A245}"/>
            </a:ext>
          </a:extLst>
        </xdr:cNvPr>
        <xdr:cNvCxnSpPr/>
      </xdr:nvCxnSpPr>
      <xdr:spPr>
        <a:xfrm>
          <a:off x="2019300" y="1415033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147320</xdr:rowOff>
    </xdr:from>
    <xdr:to>
      <xdr:col>6</xdr:col>
      <xdr:colOff>38100</xdr:colOff>
      <xdr:row>82</xdr:row>
      <xdr:rowOff>77470</xdr:rowOff>
    </xdr:to>
    <xdr:sp macro="" textlink="">
      <xdr:nvSpPr>
        <xdr:cNvPr id="210" name="楕円 209">
          <a:extLst>
            <a:ext uri="{FF2B5EF4-FFF2-40B4-BE49-F238E27FC236}">
              <a16:creationId xmlns:a16="http://schemas.microsoft.com/office/drawing/2014/main" id="{152CC94D-4E94-442F-9AF0-E2D91FC53CB2}"/>
            </a:ext>
          </a:extLst>
        </xdr:cNvPr>
        <xdr:cNvSpPr/>
      </xdr:nvSpPr>
      <xdr:spPr>
        <a:xfrm>
          <a:off x="1079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26670</xdr:rowOff>
    </xdr:from>
    <xdr:to>
      <xdr:col>10</xdr:col>
      <xdr:colOff>114300</xdr:colOff>
      <xdr:row>82</xdr:row>
      <xdr:rowOff>91439</xdr:rowOff>
    </xdr:to>
    <xdr:cxnSp macro="">
      <xdr:nvCxnSpPr>
        <xdr:cNvPr id="211" name="直線コネクタ 210">
          <a:extLst>
            <a:ext uri="{FF2B5EF4-FFF2-40B4-BE49-F238E27FC236}">
              <a16:creationId xmlns:a16="http://schemas.microsoft.com/office/drawing/2014/main" id="{D2940E95-95C5-4307-8238-6B8682C1D018}"/>
            </a:ext>
          </a:extLst>
        </xdr:cNvPr>
        <xdr:cNvCxnSpPr/>
      </xdr:nvCxnSpPr>
      <xdr:spPr>
        <a:xfrm>
          <a:off x="1130300" y="140855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212" name="n_1aveValue【福祉施設】&#10;有形固定資産減価償却率">
          <a:extLst>
            <a:ext uri="{FF2B5EF4-FFF2-40B4-BE49-F238E27FC236}">
              <a16:creationId xmlns:a16="http://schemas.microsoft.com/office/drawing/2014/main" id="{62F9C6AA-9462-47D2-8142-D4E2993BF2BD}"/>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13" name="n_2aveValue【福祉施設】&#10;有形固定資産減価償却率">
          <a:extLst>
            <a:ext uri="{FF2B5EF4-FFF2-40B4-BE49-F238E27FC236}">
              <a16:creationId xmlns:a16="http://schemas.microsoft.com/office/drawing/2014/main" id="{66181C58-2D4A-4F85-96F5-C03AB89DF494}"/>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214" name="n_3aveValue【福祉施設】&#10;有形固定資産減価償却率">
          <a:extLst>
            <a:ext uri="{FF2B5EF4-FFF2-40B4-BE49-F238E27FC236}">
              <a16:creationId xmlns:a16="http://schemas.microsoft.com/office/drawing/2014/main" id="{74E247A7-F709-40B5-A280-D2D43287EB74}"/>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215" name="n_4aveValue【福祉施設】&#10;有形固定資産減価償却率">
          <a:extLst>
            <a:ext uri="{FF2B5EF4-FFF2-40B4-BE49-F238E27FC236}">
              <a16:creationId xmlns:a16="http://schemas.microsoft.com/office/drawing/2014/main" id="{76D2E3F5-AD08-4645-963C-1F76459A23AE}"/>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216" name="n_1mainValue【福祉施設】&#10;有形固定資産減価償却率">
          <a:extLst>
            <a:ext uri="{FF2B5EF4-FFF2-40B4-BE49-F238E27FC236}">
              <a16:creationId xmlns:a16="http://schemas.microsoft.com/office/drawing/2014/main" id="{4ABD9279-FC5C-45FA-BF45-9A0466AD4E18}"/>
            </a:ext>
          </a:extLst>
        </xdr:cNvPr>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28591</xdr:rowOff>
    </xdr:from>
    <xdr:ext cx="405111" cy="259045"/>
    <xdr:sp macro="" textlink="">
      <xdr:nvSpPr>
        <xdr:cNvPr id="217" name="n_2mainValue【福祉施設】&#10;有形固定資産減価償却率">
          <a:extLst>
            <a:ext uri="{FF2B5EF4-FFF2-40B4-BE49-F238E27FC236}">
              <a16:creationId xmlns:a16="http://schemas.microsoft.com/office/drawing/2014/main" id="{FA617231-3694-451C-AEEC-CB4D3A98F213}"/>
            </a:ext>
          </a:extLst>
        </xdr:cNvPr>
        <xdr:cNvSpPr txBox="1"/>
      </xdr:nvSpPr>
      <xdr:spPr>
        <a:xfrm>
          <a:off x="2705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218" name="n_3mainValue【福祉施設】&#10;有形固定資産減価償却率">
          <a:extLst>
            <a:ext uri="{FF2B5EF4-FFF2-40B4-BE49-F238E27FC236}">
              <a16:creationId xmlns:a16="http://schemas.microsoft.com/office/drawing/2014/main" id="{B29D7041-859B-4BBF-828A-19BE4AE3F218}"/>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68597</xdr:rowOff>
    </xdr:from>
    <xdr:ext cx="405111" cy="259045"/>
    <xdr:sp macro="" textlink="">
      <xdr:nvSpPr>
        <xdr:cNvPr id="219" name="n_4mainValue【福祉施設】&#10;有形固定資産減価償却率">
          <a:extLst>
            <a:ext uri="{FF2B5EF4-FFF2-40B4-BE49-F238E27FC236}">
              <a16:creationId xmlns:a16="http://schemas.microsoft.com/office/drawing/2014/main" id="{36D894DF-E9A9-4743-94FA-6B27E59EA9E3}"/>
            </a:ext>
          </a:extLst>
        </xdr:cNvPr>
        <xdr:cNvSpPr txBox="1"/>
      </xdr:nvSpPr>
      <xdr:spPr>
        <a:xfrm>
          <a:off x="927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DED4A5D-E246-46ED-9854-B77A982329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3D0A8E1B-521F-4BDC-85C3-65C768BA427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BBE4D2AC-1033-447C-BE2F-CCD6E4BD787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25FF8C90-3686-4563-9675-E649D7F9B04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A7656534-E122-477E-A913-42140FBC5E7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7461590E-2CAF-4EB4-8794-0462E3C6F90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46D270-A33A-4395-AAAC-76A80C963F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8A73B1FD-5183-4A6F-B5FB-7108D532B4B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ED387AEE-5475-408C-83C1-A9670F8941E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11DE4EE0-A77C-4899-AAE2-0BCD0BACB66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a:extLst>
            <a:ext uri="{FF2B5EF4-FFF2-40B4-BE49-F238E27FC236}">
              <a16:creationId xmlns:a16="http://schemas.microsoft.com/office/drawing/2014/main" id="{9401619A-8ED9-4989-BDCF-32D64C6C5FB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a:extLst>
            <a:ext uri="{FF2B5EF4-FFF2-40B4-BE49-F238E27FC236}">
              <a16:creationId xmlns:a16="http://schemas.microsoft.com/office/drawing/2014/main" id="{C61A7B01-4B72-44E2-9C3A-929E0A653A4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a:extLst>
            <a:ext uri="{FF2B5EF4-FFF2-40B4-BE49-F238E27FC236}">
              <a16:creationId xmlns:a16="http://schemas.microsoft.com/office/drawing/2014/main" id="{3CE31DAC-62B7-44BA-9E0F-12187CBE4EF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a:extLst>
            <a:ext uri="{FF2B5EF4-FFF2-40B4-BE49-F238E27FC236}">
              <a16:creationId xmlns:a16="http://schemas.microsoft.com/office/drawing/2014/main" id="{28C70AB4-7317-4F0F-9A72-3E058B461CB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a:extLst>
            <a:ext uri="{FF2B5EF4-FFF2-40B4-BE49-F238E27FC236}">
              <a16:creationId xmlns:a16="http://schemas.microsoft.com/office/drawing/2014/main" id="{40D12719-471D-4541-92ED-3A6D3F9A88D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a:extLst>
            <a:ext uri="{FF2B5EF4-FFF2-40B4-BE49-F238E27FC236}">
              <a16:creationId xmlns:a16="http://schemas.microsoft.com/office/drawing/2014/main" id="{486EAABA-638A-440D-8DDF-5A38BC6C7AA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a:extLst>
            <a:ext uri="{FF2B5EF4-FFF2-40B4-BE49-F238E27FC236}">
              <a16:creationId xmlns:a16="http://schemas.microsoft.com/office/drawing/2014/main" id="{AC553CE9-A521-4CDD-9282-03358ED5469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a:extLst>
            <a:ext uri="{FF2B5EF4-FFF2-40B4-BE49-F238E27FC236}">
              <a16:creationId xmlns:a16="http://schemas.microsoft.com/office/drawing/2014/main" id="{8103CF40-8442-4909-B279-1F9E51FAD52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64837E14-AD26-4F04-827D-AFEA696580F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1BD75BE5-09A1-4F18-A86F-CA4F4238DE8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2393F0E7-B0EA-4943-859E-DCF1D0DF519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241" name="直線コネクタ 240">
          <a:extLst>
            <a:ext uri="{FF2B5EF4-FFF2-40B4-BE49-F238E27FC236}">
              <a16:creationId xmlns:a16="http://schemas.microsoft.com/office/drawing/2014/main" id="{7F6A828B-DB6F-449A-B64D-F20D2C1AEAF4}"/>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42" name="【福祉施設】&#10;一人当たり面積最小値テキスト">
          <a:extLst>
            <a:ext uri="{FF2B5EF4-FFF2-40B4-BE49-F238E27FC236}">
              <a16:creationId xmlns:a16="http://schemas.microsoft.com/office/drawing/2014/main" id="{36C53678-6708-4FCC-802A-99D2A9AB6305}"/>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43" name="直線コネクタ 242">
          <a:extLst>
            <a:ext uri="{FF2B5EF4-FFF2-40B4-BE49-F238E27FC236}">
              <a16:creationId xmlns:a16="http://schemas.microsoft.com/office/drawing/2014/main" id="{809D1AFB-BF5B-4BAE-A0BA-C92935051257}"/>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244" name="【福祉施設】&#10;一人当たり面積最大値テキスト">
          <a:extLst>
            <a:ext uri="{FF2B5EF4-FFF2-40B4-BE49-F238E27FC236}">
              <a16:creationId xmlns:a16="http://schemas.microsoft.com/office/drawing/2014/main" id="{7871E171-7231-4C31-88D9-602D666DE9B3}"/>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45" name="直線コネクタ 244">
          <a:extLst>
            <a:ext uri="{FF2B5EF4-FFF2-40B4-BE49-F238E27FC236}">
              <a16:creationId xmlns:a16="http://schemas.microsoft.com/office/drawing/2014/main" id="{83D04B34-3ED4-4062-BCA0-50C7232382FE}"/>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46" name="【福祉施設】&#10;一人当たり面積平均値テキスト">
          <a:extLst>
            <a:ext uri="{FF2B5EF4-FFF2-40B4-BE49-F238E27FC236}">
              <a16:creationId xmlns:a16="http://schemas.microsoft.com/office/drawing/2014/main" id="{61761008-F9C3-44AC-A2C7-024D15524C27}"/>
            </a:ext>
          </a:extLst>
        </xdr:cNvPr>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47" name="フローチャート: 判断 246">
          <a:extLst>
            <a:ext uri="{FF2B5EF4-FFF2-40B4-BE49-F238E27FC236}">
              <a16:creationId xmlns:a16="http://schemas.microsoft.com/office/drawing/2014/main" id="{95261A9E-A388-474C-97F6-1C4D1CD71493}"/>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248" name="フローチャート: 判断 247">
          <a:extLst>
            <a:ext uri="{FF2B5EF4-FFF2-40B4-BE49-F238E27FC236}">
              <a16:creationId xmlns:a16="http://schemas.microsoft.com/office/drawing/2014/main" id="{E95ACB64-D1A4-49C9-A8AF-35207DA0FD87}"/>
            </a:ext>
          </a:extLst>
        </xdr:cNvPr>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49" name="フローチャート: 判断 248">
          <a:extLst>
            <a:ext uri="{FF2B5EF4-FFF2-40B4-BE49-F238E27FC236}">
              <a16:creationId xmlns:a16="http://schemas.microsoft.com/office/drawing/2014/main" id="{27D8C9F0-4DAA-4678-8B21-BB2D414B2233}"/>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250" name="フローチャート: 判断 249">
          <a:extLst>
            <a:ext uri="{FF2B5EF4-FFF2-40B4-BE49-F238E27FC236}">
              <a16:creationId xmlns:a16="http://schemas.microsoft.com/office/drawing/2014/main" id="{201C5CBB-FF04-4C6C-AC8C-171AE3ABAD90}"/>
            </a:ext>
          </a:extLst>
        </xdr:cNvPr>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251" name="フローチャート: 判断 250">
          <a:extLst>
            <a:ext uri="{FF2B5EF4-FFF2-40B4-BE49-F238E27FC236}">
              <a16:creationId xmlns:a16="http://schemas.microsoft.com/office/drawing/2014/main" id="{1DDA1824-38F8-48D7-BA96-E62A26843635}"/>
            </a:ext>
          </a:extLst>
        </xdr:cNvPr>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94A1C80C-0C25-4602-8BBB-BAACF154095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D45B9382-08A4-4D93-97D6-6673059DCB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8A2424FC-8383-4671-8A6D-BC8E776B90D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3C13609B-48BF-4E0A-908D-58BBED2B1D1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3831393-AD59-45AA-A2DC-B7660CFF1C1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126746</xdr:rowOff>
    </xdr:from>
    <xdr:to>
      <xdr:col>55</xdr:col>
      <xdr:colOff>50800</xdr:colOff>
      <xdr:row>84</xdr:row>
      <xdr:rowOff>56896</xdr:rowOff>
    </xdr:to>
    <xdr:sp macro="" textlink="">
      <xdr:nvSpPr>
        <xdr:cNvPr id="257" name="楕円 256">
          <a:extLst>
            <a:ext uri="{FF2B5EF4-FFF2-40B4-BE49-F238E27FC236}">
              <a16:creationId xmlns:a16="http://schemas.microsoft.com/office/drawing/2014/main" id="{DC07A732-D394-4742-BA8B-BC5D77B72679}"/>
            </a:ext>
          </a:extLst>
        </xdr:cNvPr>
        <xdr:cNvSpPr/>
      </xdr:nvSpPr>
      <xdr:spPr>
        <a:xfrm>
          <a:off x="10426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105173</xdr:rowOff>
    </xdr:from>
    <xdr:ext cx="469744" cy="259045"/>
    <xdr:sp macro="" textlink="">
      <xdr:nvSpPr>
        <xdr:cNvPr id="258" name="【福祉施設】&#10;一人当たり面積該当値テキスト">
          <a:extLst>
            <a:ext uri="{FF2B5EF4-FFF2-40B4-BE49-F238E27FC236}">
              <a16:creationId xmlns:a16="http://schemas.microsoft.com/office/drawing/2014/main" id="{AB4F6A78-69E9-49D1-9473-D25E57E2F487}"/>
            </a:ext>
          </a:extLst>
        </xdr:cNvPr>
        <xdr:cNvSpPr txBox="1"/>
      </xdr:nvSpPr>
      <xdr:spPr>
        <a:xfrm>
          <a:off x="10515600" y="1433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129032</xdr:rowOff>
    </xdr:from>
    <xdr:to>
      <xdr:col>50</xdr:col>
      <xdr:colOff>165100</xdr:colOff>
      <xdr:row>84</xdr:row>
      <xdr:rowOff>59182</xdr:rowOff>
    </xdr:to>
    <xdr:sp macro="" textlink="">
      <xdr:nvSpPr>
        <xdr:cNvPr id="259" name="楕円 258">
          <a:extLst>
            <a:ext uri="{FF2B5EF4-FFF2-40B4-BE49-F238E27FC236}">
              <a16:creationId xmlns:a16="http://schemas.microsoft.com/office/drawing/2014/main" id="{7EC9077B-8F22-4CA6-A272-2C0DABECBF7A}"/>
            </a:ext>
          </a:extLst>
        </xdr:cNvPr>
        <xdr:cNvSpPr/>
      </xdr:nvSpPr>
      <xdr:spPr>
        <a:xfrm>
          <a:off x="9588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xdr:rowOff>
    </xdr:from>
    <xdr:to>
      <xdr:col>55</xdr:col>
      <xdr:colOff>0</xdr:colOff>
      <xdr:row>84</xdr:row>
      <xdr:rowOff>8382</xdr:rowOff>
    </xdr:to>
    <xdr:cxnSp macro="">
      <xdr:nvCxnSpPr>
        <xdr:cNvPr id="260" name="直線コネクタ 259">
          <a:extLst>
            <a:ext uri="{FF2B5EF4-FFF2-40B4-BE49-F238E27FC236}">
              <a16:creationId xmlns:a16="http://schemas.microsoft.com/office/drawing/2014/main" id="{A92761BB-13D5-458B-895E-EE839FAA8946}"/>
            </a:ext>
          </a:extLst>
        </xdr:cNvPr>
        <xdr:cNvCxnSpPr/>
      </xdr:nvCxnSpPr>
      <xdr:spPr>
        <a:xfrm flipV="1">
          <a:off x="9639300" y="144078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61" name="楕円 260">
          <a:extLst>
            <a:ext uri="{FF2B5EF4-FFF2-40B4-BE49-F238E27FC236}">
              <a16:creationId xmlns:a16="http://schemas.microsoft.com/office/drawing/2014/main" id="{AB31599B-C67E-4570-835D-0B734F137EEF}"/>
            </a:ext>
          </a:extLst>
        </xdr:cNvPr>
        <xdr:cNvSpPr/>
      </xdr:nvSpPr>
      <xdr:spPr>
        <a:xfrm>
          <a:off x="8699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xdr:rowOff>
    </xdr:from>
    <xdr:to>
      <xdr:col>50</xdr:col>
      <xdr:colOff>114300</xdr:colOff>
      <xdr:row>84</xdr:row>
      <xdr:rowOff>10668</xdr:rowOff>
    </xdr:to>
    <xdr:cxnSp macro="">
      <xdr:nvCxnSpPr>
        <xdr:cNvPr id="262" name="直線コネクタ 261">
          <a:extLst>
            <a:ext uri="{FF2B5EF4-FFF2-40B4-BE49-F238E27FC236}">
              <a16:creationId xmlns:a16="http://schemas.microsoft.com/office/drawing/2014/main" id="{22C68DA6-2A5B-400E-B43A-8B04BA78D9DB}"/>
            </a:ext>
          </a:extLst>
        </xdr:cNvPr>
        <xdr:cNvCxnSpPr/>
      </xdr:nvCxnSpPr>
      <xdr:spPr>
        <a:xfrm flipV="1">
          <a:off x="8750300" y="144101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135889</xdr:rowOff>
    </xdr:from>
    <xdr:to>
      <xdr:col>41</xdr:col>
      <xdr:colOff>101600</xdr:colOff>
      <xdr:row>84</xdr:row>
      <xdr:rowOff>66039</xdr:rowOff>
    </xdr:to>
    <xdr:sp macro="" textlink="">
      <xdr:nvSpPr>
        <xdr:cNvPr id="263" name="楕円 262">
          <a:extLst>
            <a:ext uri="{FF2B5EF4-FFF2-40B4-BE49-F238E27FC236}">
              <a16:creationId xmlns:a16="http://schemas.microsoft.com/office/drawing/2014/main" id="{0415BB5B-6308-4CDA-A826-8D874E8F3492}"/>
            </a:ext>
          </a:extLst>
        </xdr:cNvPr>
        <xdr:cNvSpPr/>
      </xdr:nvSpPr>
      <xdr:spPr>
        <a:xfrm>
          <a:off x="781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10668</xdr:rowOff>
    </xdr:from>
    <xdr:to>
      <xdr:col>45</xdr:col>
      <xdr:colOff>177800</xdr:colOff>
      <xdr:row>84</xdr:row>
      <xdr:rowOff>15239</xdr:rowOff>
    </xdr:to>
    <xdr:cxnSp macro="">
      <xdr:nvCxnSpPr>
        <xdr:cNvPr id="264" name="直線コネクタ 263">
          <a:extLst>
            <a:ext uri="{FF2B5EF4-FFF2-40B4-BE49-F238E27FC236}">
              <a16:creationId xmlns:a16="http://schemas.microsoft.com/office/drawing/2014/main" id="{05D96951-034C-4624-86E5-B09BD8F59C92}"/>
            </a:ext>
          </a:extLst>
        </xdr:cNvPr>
        <xdr:cNvCxnSpPr/>
      </xdr:nvCxnSpPr>
      <xdr:spPr>
        <a:xfrm flipV="1">
          <a:off x="7861300" y="14412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135889</xdr:rowOff>
    </xdr:from>
    <xdr:to>
      <xdr:col>36</xdr:col>
      <xdr:colOff>165100</xdr:colOff>
      <xdr:row>84</xdr:row>
      <xdr:rowOff>66039</xdr:rowOff>
    </xdr:to>
    <xdr:sp macro="" textlink="">
      <xdr:nvSpPr>
        <xdr:cNvPr id="265" name="楕円 264">
          <a:extLst>
            <a:ext uri="{FF2B5EF4-FFF2-40B4-BE49-F238E27FC236}">
              <a16:creationId xmlns:a16="http://schemas.microsoft.com/office/drawing/2014/main" id="{D831A59C-B302-42B1-B06B-08BEC11781FD}"/>
            </a:ext>
          </a:extLst>
        </xdr:cNvPr>
        <xdr:cNvSpPr/>
      </xdr:nvSpPr>
      <xdr:spPr>
        <a:xfrm>
          <a:off x="692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15239</xdr:rowOff>
    </xdr:from>
    <xdr:to>
      <xdr:col>41</xdr:col>
      <xdr:colOff>50800</xdr:colOff>
      <xdr:row>84</xdr:row>
      <xdr:rowOff>15239</xdr:rowOff>
    </xdr:to>
    <xdr:cxnSp macro="">
      <xdr:nvCxnSpPr>
        <xdr:cNvPr id="266" name="直線コネクタ 265">
          <a:extLst>
            <a:ext uri="{FF2B5EF4-FFF2-40B4-BE49-F238E27FC236}">
              <a16:creationId xmlns:a16="http://schemas.microsoft.com/office/drawing/2014/main" id="{069BFEB3-46DC-41C1-900D-A678C8C4DBF9}"/>
            </a:ext>
          </a:extLst>
        </xdr:cNvPr>
        <xdr:cNvCxnSpPr/>
      </xdr:nvCxnSpPr>
      <xdr:spPr>
        <a:xfrm>
          <a:off x="6972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267" name="n_1aveValue【福祉施設】&#10;一人当たり面積">
          <a:extLst>
            <a:ext uri="{FF2B5EF4-FFF2-40B4-BE49-F238E27FC236}">
              <a16:creationId xmlns:a16="http://schemas.microsoft.com/office/drawing/2014/main" id="{11939EDF-5683-4CAC-9DD8-C4CC81989DE1}"/>
            </a:ext>
          </a:extLst>
        </xdr:cNvPr>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268" name="n_2aveValue【福祉施設】&#10;一人当たり面積">
          <a:extLst>
            <a:ext uri="{FF2B5EF4-FFF2-40B4-BE49-F238E27FC236}">
              <a16:creationId xmlns:a16="http://schemas.microsoft.com/office/drawing/2014/main" id="{78A2EF02-A695-4DF5-83F3-A532F273F258}"/>
            </a:ext>
          </a:extLst>
        </xdr:cNvPr>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75455</xdr:rowOff>
    </xdr:from>
    <xdr:ext cx="469744" cy="259045"/>
    <xdr:sp macro="" textlink="">
      <xdr:nvSpPr>
        <xdr:cNvPr id="269" name="n_3aveValue【福祉施設】&#10;一人当たり面積">
          <a:extLst>
            <a:ext uri="{FF2B5EF4-FFF2-40B4-BE49-F238E27FC236}">
              <a16:creationId xmlns:a16="http://schemas.microsoft.com/office/drawing/2014/main" id="{C0BB7C0C-2604-4271-9F20-C73BFC159ABA}"/>
            </a:ext>
          </a:extLst>
        </xdr:cNvPr>
        <xdr:cNvSpPr txBox="1"/>
      </xdr:nvSpPr>
      <xdr:spPr>
        <a:xfrm>
          <a:off x="7626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270" name="n_4aveValue【福祉施設】&#10;一人当たり面積">
          <a:extLst>
            <a:ext uri="{FF2B5EF4-FFF2-40B4-BE49-F238E27FC236}">
              <a16:creationId xmlns:a16="http://schemas.microsoft.com/office/drawing/2014/main" id="{904B23D7-2123-4EC4-B538-3B67F70D3307}"/>
            </a:ext>
          </a:extLst>
        </xdr:cNvPr>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50309</xdr:rowOff>
    </xdr:from>
    <xdr:ext cx="469744" cy="259045"/>
    <xdr:sp macro="" textlink="">
      <xdr:nvSpPr>
        <xdr:cNvPr id="271" name="n_1mainValue【福祉施設】&#10;一人当たり面積">
          <a:extLst>
            <a:ext uri="{FF2B5EF4-FFF2-40B4-BE49-F238E27FC236}">
              <a16:creationId xmlns:a16="http://schemas.microsoft.com/office/drawing/2014/main" id="{7524C7F3-A6A7-496D-B8FC-782F195146D8}"/>
            </a:ext>
          </a:extLst>
        </xdr:cNvPr>
        <xdr:cNvSpPr txBox="1"/>
      </xdr:nvSpPr>
      <xdr:spPr>
        <a:xfrm>
          <a:off x="9391727"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72" name="n_2mainValue【福祉施設】&#10;一人当たり面積">
          <a:extLst>
            <a:ext uri="{FF2B5EF4-FFF2-40B4-BE49-F238E27FC236}">
              <a16:creationId xmlns:a16="http://schemas.microsoft.com/office/drawing/2014/main" id="{01C46E1C-2634-4756-83C3-95DF3C44034B}"/>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273" name="n_3mainValue【福祉施設】&#10;一人当たり面積">
          <a:extLst>
            <a:ext uri="{FF2B5EF4-FFF2-40B4-BE49-F238E27FC236}">
              <a16:creationId xmlns:a16="http://schemas.microsoft.com/office/drawing/2014/main" id="{34D379E9-5EDE-40A7-871A-BC43768802A3}"/>
            </a:ext>
          </a:extLst>
        </xdr:cNvPr>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274" name="n_4mainValue【福祉施設】&#10;一人当たり面積">
          <a:extLst>
            <a:ext uri="{FF2B5EF4-FFF2-40B4-BE49-F238E27FC236}">
              <a16:creationId xmlns:a16="http://schemas.microsoft.com/office/drawing/2014/main" id="{E65168C5-70B8-44E5-A558-AF5D224FA1C9}"/>
            </a:ext>
          </a:extLst>
        </xdr:cNvPr>
        <xdr:cNvSpPr txBox="1"/>
      </xdr:nvSpPr>
      <xdr:spPr>
        <a:xfrm>
          <a:off x="6737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C87B6AC7-2607-4EC9-9C00-B39A5DFF45C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F8C84A62-1517-4A8A-A28B-63C38CA50C3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AFED796F-3CC1-4CAB-9729-93EF329922A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B31D1C6-9984-41F7-8BD8-2EE90039266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9A3E16F6-F0FE-42D9-9D29-DF347090312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E32B47FE-7913-43D4-B28C-5A80280EC30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A03CEEB6-C82D-4319-84F5-6B989B1EC7A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B5E8F91A-A9B8-4BD3-B3B6-3B5B28F3ED0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672E44C7-2C98-4797-AD00-4CF2DCFF4CA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200337F6-4728-4C86-AD05-B91E1989A1F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153E6481-1327-47E0-8E2F-583C142EFCA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3245E081-3BCD-46C6-8BDC-7EC4F77C110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0C35ED62-4378-4525-941F-DC4D477B524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568DC926-6386-452B-B272-4A55CF8121C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0179841B-930B-478E-93CA-338AA1C3908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45F5BA53-A018-4B61-B8D3-D611E04257C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E0424C93-782C-4578-9683-410554951EC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97918E25-B717-4880-BDBC-606DA16D52B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397F124F-147C-46CF-A148-DC348E1C2F6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DAF531E6-0727-48C0-9C7A-D4C79D94ABB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836F58ED-D9B6-462F-91D7-647E0DCF7FE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2E4B0B9B-C19B-4930-BEA8-BD8366C60A9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E1008BAB-B2BF-426D-951A-E382458449D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09BC4B0C-CED1-4E43-AFAA-CE2DEC7B0E3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a:extLst>
            <a:ext uri="{FF2B5EF4-FFF2-40B4-BE49-F238E27FC236}">
              <a16:creationId xmlns:a16="http://schemas.microsoft.com/office/drawing/2014/main" id="{1CE91744-DB05-495B-AB31-C0AAFABFE87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a:extLst>
            <a:ext uri="{FF2B5EF4-FFF2-40B4-BE49-F238E27FC236}">
              <a16:creationId xmlns:a16="http://schemas.microsoft.com/office/drawing/2014/main" id="{172D9953-CE39-44D0-9D5E-EB57E006BB8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a:extLst>
            <a:ext uri="{FF2B5EF4-FFF2-40B4-BE49-F238E27FC236}">
              <a16:creationId xmlns:a16="http://schemas.microsoft.com/office/drawing/2014/main" id="{26F7A43C-D8BE-4D41-8383-4E9F79BA706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a:extLst>
            <a:ext uri="{FF2B5EF4-FFF2-40B4-BE49-F238E27FC236}">
              <a16:creationId xmlns:a16="http://schemas.microsoft.com/office/drawing/2014/main" id="{40855FEC-9FD7-4CA9-8CB4-6A0964AF39A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a:extLst>
            <a:ext uri="{FF2B5EF4-FFF2-40B4-BE49-F238E27FC236}">
              <a16:creationId xmlns:a16="http://schemas.microsoft.com/office/drawing/2014/main" id="{46251D78-08B6-47C0-B0A9-AB4B65FF317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a:extLst>
            <a:ext uri="{FF2B5EF4-FFF2-40B4-BE49-F238E27FC236}">
              <a16:creationId xmlns:a16="http://schemas.microsoft.com/office/drawing/2014/main" id="{19B0EEC9-67BF-4AF3-9F0C-A90542081AD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a:extLst>
            <a:ext uri="{FF2B5EF4-FFF2-40B4-BE49-F238E27FC236}">
              <a16:creationId xmlns:a16="http://schemas.microsoft.com/office/drawing/2014/main" id="{58C09FB1-5559-40C3-8007-002DDF6D7AB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a:extLst>
            <a:ext uri="{FF2B5EF4-FFF2-40B4-BE49-F238E27FC236}">
              <a16:creationId xmlns:a16="http://schemas.microsoft.com/office/drawing/2014/main" id="{1C27671A-F1A4-47BD-BEBC-93B16C007DB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a:extLst>
            <a:ext uri="{FF2B5EF4-FFF2-40B4-BE49-F238E27FC236}">
              <a16:creationId xmlns:a16="http://schemas.microsoft.com/office/drawing/2014/main" id="{DA7F422E-976B-4415-A409-80E172C09D0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a:extLst>
            <a:ext uri="{FF2B5EF4-FFF2-40B4-BE49-F238E27FC236}">
              <a16:creationId xmlns:a16="http://schemas.microsoft.com/office/drawing/2014/main" id="{5D4D3B3B-7005-4C2F-A5B9-C872C18C281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a:extLst>
            <a:ext uri="{FF2B5EF4-FFF2-40B4-BE49-F238E27FC236}">
              <a16:creationId xmlns:a16="http://schemas.microsoft.com/office/drawing/2014/main" id="{AEA238AD-22A3-4D6B-AD64-D83BBC59F3F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a:extLst>
            <a:ext uri="{FF2B5EF4-FFF2-40B4-BE49-F238E27FC236}">
              <a16:creationId xmlns:a16="http://schemas.microsoft.com/office/drawing/2014/main" id="{334D342F-3637-4226-AE42-E587AA5DC00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1" name="テキスト ボックス 310">
          <a:extLst>
            <a:ext uri="{FF2B5EF4-FFF2-40B4-BE49-F238E27FC236}">
              <a16:creationId xmlns:a16="http://schemas.microsoft.com/office/drawing/2014/main" id="{CC79DACB-0B45-4795-85AD-02BEEAFA8FC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a:extLst>
            <a:ext uri="{FF2B5EF4-FFF2-40B4-BE49-F238E27FC236}">
              <a16:creationId xmlns:a16="http://schemas.microsoft.com/office/drawing/2014/main" id="{2906818B-D309-4384-8105-3B99D930B41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a:extLst>
            <a:ext uri="{FF2B5EF4-FFF2-40B4-BE49-F238E27FC236}">
              <a16:creationId xmlns:a16="http://schemas.microsoft.com/office/drawing/2014/main" id="{EE346FB5-3E49-44D1-ADB5-98FF6529136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a:extLst>
            <a:ext uri="{FF2B5EF4-FFF2-40B4-BE49-F238E27FC236}">
              <a16:creationId xmlns:a16="http://schemas.microsoft.com/office/drawing/2014/main" id="{2F7A3468-CC12-47BE-ACAD-1880961C75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315" name="直線コネクタ 314">
          <a:extLst>
            <a:ext uri="{FF2B5EF4-FFF2-40B4-BE49-F238E27FC236}">
              <a16:creationId xmlns:a16="http://schemas.microsoft.com/office/drawing/2014/main" id="{5788A495-B15C-4A2C-B988-7BAA2C2B8565}"/>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316" name="【一般廃棄物処理施設】&#10;有形固定資産減価償却率最小値テキスト">
          <a:extLst>
            <a:ext uri="{FF2B5EF4-FFF2-40B4-BE49-F238E27FC236}">
              <a16:creationId xmlns:a16="http://schemas.microsoft.com/office/drawing/2014/main" id="{4FA88537-7745-45A2-89EF-CD6AA0700CE8}"/>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317" name="直線コネクタ 316">
          <a:extLst>
            <a:ext uri="{FF2B5EF4-FFF2-40B4-BE49-F238E27FC236}">
              <a16:creationId xmlns:a16="http://schemas.microsoft.com/office/drawing/2014/main" id="{9986B3B5-867B-4B09-85DD-FAD8A18F4DCA}"/>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18" name="【一般廃棄物処理施設】&#10;有形固定資産減価償却率最大値テキスト">
          <a:extLst>
            <a:ext uri="{FF2B5EF4-FFF2-40B4-BE49-F238E27FC236}">
              <a16:creationId xmlns:a16="http://schemas.microsoft.com/office/drawing/2014/main" id="{DF975807-7CC9-4B4D-9602-8BA5B34B1F12}"/>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19" name="直線コネクタ 318">
          <a:extLst>
            <a:ext uri="{FF2B5EF4-FFF2-40B4-BE49-F238E27FC236}">
              <a16:creationId xmlns:a16="http://schemas.microsoft.com/office/drawing/2014/main" id="{9204B024-8276-4C21-8AC3-E86745EDF10F}"/>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320" name="【一般廃棄物処理施設】&#10;有形固定資産減価償却率平均値テキスト">
          <a:extLst>
            <a:ext uri="{FF2B5EF4-FFF2-40B4-BE49-F238E27FC236}">
              <a16:creationId xmlns:a16="http://schemas.microsoft.com/office/drawing/2014/main" id="{6D176561-53C9-44B6-9F60-7514BDFF02B5}"/>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321" name="フローチャート: 判断 320">
          <a:extLst>
            <a:ext uri="{FF2B5EF4-FFF2-40B4-BE49-F238E27FC236}">
              <a16:creationId xmlns:a16="http://schemas.microsoft.com/office/drawing/2014/main" id="{F96E6B50-C4D5-479B-9BAF-A4DE1360AC64}"/>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322" name="フローチャート: 判断 321">
          <a:extLst>
            <a:ext uri="{FF2B5EF4-FFF2-40B4-BE49-F238E27FC236}">
              <a16:creationId xmlns:a16="http://schemas.microsoft.com/office/drawing/2014/main" id="{234DD3FB-9101-4506-A7BB-3BF0A0C3F366}"/>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23" name="フローチャート: 判断 322">
          <a:extLst>
            <a:ext uri="{FF2B5EF4-FFF2-40B4-BE49-F238E27FC236}">
              <a16:creationId xmlns:a16="http://schemas.microsoft.com/office/drawing/2014/main" id="{E83B9747-D33A-4332-A06A-DB72D69CEF5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324" name="フローチャート: 判断 323">
          <a:extLst>
            <a:ext uri="{FF2B5EF4-FFF2-40B4-BE49-F238E27FC236}">
              <a16:creationId xmlns:a16="http://schemas.microsoft.com/office/drawing/2014/main" id="{B2E646B7-EF42-4DC3-84F6-062924996B0C}"/>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325" name="フローチャート: 判断 324">
          <a:extLst>
            <a:ext uri="{FF2B5EF4-FFF2-40B4-BE49-F238E27FC236}">
              <a16:creationId xmlns:a16="http://schemas.microsoft.com/office/drawing/2014/main" id="{69811361-B133-4DD8-B2F9-51F59AD0337B}"/>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9756514C-AB34-4E14-961E-6AD15FC0919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A1DAFA7F-56FA-4F16-9EC6-2F929A0CCF0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4AC63E65-251F-4EE9-850B-A2C5ABD57A6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ECFC15E9-50F2-43B5-8F95-697DFE5A08C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8800B840-4290-403A-8AAC-B55FB98E275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143510</xdr:rowOff>
    </xdr:from>
    <xdr:to>
      <xdr:col>85</xdr:col>
      <xdr:colOff>177800</xdr:colOff>
      <xdr:row>34</xdr:row>
      <xdr:rowOff>73660</xdr:rowOff>
    </xdr:to>
    <xdr:sp macro="" textlink="">
      <xdr:nvSpPr>
        <xdr:cNvPr id="331" name="楕円 330">
          <a:extLst>
            <a:ext uri="{FF2B5EF4-FFF2-40B4-BE49-F238E27FC236}">
              <a16:creationId xmlns:a16="http://schemas.microsoft.com/office/drawing/2014/main" id="{B4938488-5C48-4219-99A7-33BB4AB5C360}"/>
            </a:ext>
          </a:extLst>
        </xdr:cNvPr>
        <xdr:cNvSpPr/>
      </xdr:nvSpPr>
      <xdr:spPr>
        <a:xfrm>
          <a:off x="162687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96537</xdr:rowOff>
    </xdr:from>
    <xdr:ext cx="405111" cy="259045"/>
    <xdr:sp macro="" textlink="">
      <xdr:nvSpPr>
        <xdr:cNvPr id="332" name="【一般廃棄物処理施設】&#10;有形固定資産減価償却率該当値テキスト">
          <a:extLst>
            <a:ext uri="{FF2B5EF4-FFF2-40B4-BE49-F238E27FC236}">
              <a16:creationId xmlns:a16="http://schemas.microsoft.com/office/drawing/2014/main" id="{8E9133E1-FE0D-4996-9B33-CCCC09ADD797}"/>
            </a:ext>
          </a:extLst>
        </xdr:cNvPr>
        <xdr:cNvSpPr txBox="1"/>
      </xdr:nvSpPr>
      <xdr:spPr>
        <a:xfrm>
          <a:off x="16357600" y="575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48260</xdr:rowOff>
    </xdr:from>
    <xdr:to>
      <xdr:col>81</xdr:col>
      <xdr:colOff>101600</xdr:colOff>
      <xdr:row>33</xdr:row>
      <xdr:rowOff>149860</xdr:rowOff>
    </xdr:to>
    <xdr:sp macro="" textlink="">
      <xdr:nvSpPr>
        <xdr:cNvPr id="333" name="楕円 332">
          <a:extLst>
            <a:ext uri="{FF2B5EF4-FFF2-40B4-BE49-F238E27FC236}">
              <a16:creationId xmlns:a16="http://schemas.microsoft.com/office/drawing/2014/main" id="{2BC8D21E-D916-4A0C-AC43-3C9D253F2C30}"/>
            </a:ext>
          </a:extLst>
        </xdr:cNvPr>
        <xdr:cNvSpPr/>
      </xdr:nvSpPr>
      <xdr:spPr>
        <a:xfrm>
          <a:off x="15430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99060</xdr:rowOff>
    </xdr:from>
    <xdr:to>
      <xdr:col>85</xdr:col>
      <xdr:colOff>127000</xdr:colOff>
      <xdr:row>34</xdr:row>
      <xdr:rowOff>22860</xdr:rowOff>
    </xdr:to>
    <xdr:cxnSp macro="">
      <xdr:nvCxnSpPr>
        <xdr:cNvPr id="334" name="直線コネクタ 333">
          <a:extLst>
            <a:ext uri="{FF2B5EF4-FFF2-40B4-BE49-F238E27FC236}">
              <a16:creationId xmlns:a16="http://schemas.microsoft.com/office/drawing/2014/main" id="{40A5575D-71A6-4D99-942D-D8A48840C41F}"/>
            </a:ext>
          </a:extLst>
        </xdr:cNvPr>
        <xdr:cNvCxnSpPr/>
      </xdr:nvCxnSpPr>
      <xdr:spPr>
        <a:xfrm>
          <a:off x="15481300" y="575691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124460</xdr:rowOff>
    </xdr:from>
    <xdr:to>
      <xdr:col>76</xdr:col>
      <xdr:colOff>165100</xdr:colOff>
      <xdr:row>33</xdr:row>
      <xdr:rowOff>54610</xdr:rowOff>
    </xdr:to>
    <xdr:sp macro="" textlink="">
      <xdr:nvSpPr>
        <xdr:cNvPr id="335" name="楕円 334">
          <a:extLst>
            <a:ext uri="{FF2B5EF4-FFF2-40B4-BE49-F238E27FC236}">
              <a16:creationId xmlns:a16="http://schemas.microsoft.com/office/drawing/2014/main" id="{C4ED8DA1-20C1-42C9-8071-71702CC9D6D2}"/>
            </a:ext>
          </a:extLst>
        </xdr:cNvPr>
        <xdr:cNvSpPr/>
      </xdr:nvSpPr>
      <xdr:spPr>
        <a:xfrm>
          <a:off x="14541500" y="56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3810</xdr:rowOff>
    </xdr:from>
    <xdr:to>
      <xdr:col>81</xdr:col>
      <xdr:colOff>50800</xdr:colOff>
      <xdr:row>33</xdr:row>
      <xdr:rowOff>99060</xdr:rowOff>
    </xdr:to>
    <xdr:cxnSp macro="">
      <xdr:nvCxnSpPr>
        <xdr:cNvPr id="336" name="直線コネクタ 335">
          <a:extLst>
            <a:ext uri="{FF2B5EF4-FFF2-40B4-BE49-F238E27FC236}">
              <a16:creationId xmlns:a16="http://schemas.microsoft.com/office/drawing/2014/main" id="{0EC54CDF-846A-4D6F-88E3-D5C5A8DF30F8}"/>
            </a:ext>
          </a:extLst>
        </xdr:cNvPr>
        <xdr:cNvCxnSpPr/>
      </xdr:nvCxnSpPr>
      <xdr:spPr>
        <a:xfrm>
          <a:off x="14592300" y="566166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21590</xdr:rowOff>
    </xdr:from>
    <xdr:to>
      <xdr:col>72</xdr:col>
      <xdr:colOff>38100</xdr:colOff>
      <xdr:row>34</xdr:row>
      <xdr:rowOff>123190</xdr:rowOff>
    </xdr:to>
    <xdr:sp macro="" textlink="">
      <xdr:nvSpPr>
        <xdr:cNvPr id="337" name="楕円 336">
          <a:extLst>
            <a:ext uri="{FF2B5EF4-FFF2-40B4-BE49-F238E27FC236}">
              <a16:creationId xmlns:a16="http://schemas.microsoft.com/office/drawing/2014/main" id="{A763AEBB-B69E-499A-B986-AE20A44DC7F4}"/>
            </a:ext>
          </a:extLst>
        </xdr:cNvPr>
        <xdr:cNvSpPr/>
      </xdr:nvSpPr>
      <xdr:spPr>
        <a:xfrm>
          <a:off x="13652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3810</xdr:rowOff>
    </xdr:from>
    <xdr:to>
      <xdr:col>76</xdr:col>
      <xdr:colOff>114300</xdr:colOff>
      <xdr:row>34</xdr:row>
      <xdr:rowOff>72390</xdr:rowOff>
    </xdr:to>
    <xdr:cxnSp macro="">
      <xdr:nvCxnSpPr>
        <xdr:cNvPr id="338" name="直線コネクタ 337">
          <a:extLst>
            <a:ext uri="{FF2B5EF4-FFF2-40B4-BE49-F238E27FC236}">
              <a16:creationId xmlns:a16="http://schemas.microsoft.com/office/drawing/2014/main" id="{60DE2D19-74C2-490F-B723-A88BE2DE3E57}"/>
            </a:ext>
          </a:extLst>
        </xdr:cNvPr>
        <xdr:cNvCxnSpPr/>
      </xdr:nvCxnSpPr>
      <xdr:spPr>
        <a:xfrm flipV="1">
          <a:off x="13703300" y="566166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10160</xdr:rowOff>
    </xdr:from>
    <xdr:to>
      <xdr:col>67</xdr:col>
      <xdr:colOff>101600</xdr:colOff>
      <xdr:row>33</xdr:row>
      <xdr:rowOff>111760</xdr:rowOff>
    </xdr:to>
    <xdr:sp macro="" textlink="">
      <xdr:nvSpPr>
        <xdr:cNvPr id="339" name="楕円 338">
          <a:extLst>
            <a:ext uri="{FF2B5EF4-FFF2-40B4-BE49-F238E27FC236}">
              <a16:creationId xmlns:a16="http://schemas.microsoft.com/office/drawing/2014/main" id="{555D1BC6-8523-4D1B-85DC-980986B26768}"/>
            </a:ext>
          </a:extLst>
        </xdr:cNvPr>
        <xdr:cNvSpPr/>
      </xdr:nvSpPr>
      <xdr:spPr>
        <a:xfrm>
          <a:off x="12763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60960</xdr:rowOff>
    </xdr:from>
    <xdr:to>
      <xdr:col>71</xdr:col>
      <xdr:colOff>177800</xdr:colOff>
      <xdr:row>34</xdr:row>
      <xdr:rowOff>72390</xdr:rowOff>
    </xdr:to>
    <xdr:cxnSp macro="">
      <xdr:nvCxnSpPr>
        <xdr:cNvPr id="340" name="直線コネクタ 339">
          <a:extLst>
            <a:ext uri="{FF2B5EF4-FFF2-40B4-BE49-F238E27FC236}">
              <a16:creationId xmlns:a16="http://schemas.microsoft.com/office/drawing/2014/main" id="{05F217DC-27DC-4554-86AC-25077017CCEA}"/>
            </a:ext>
          </a:extLst>
        </xdr:cNvPr>
        <xdr:cNvCxnSpPr/>
      </xdr:nvCxnSpPr>
      <xdr:spPr>
        <a:xfrm>
          <a:off x="12814300" y="571881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121937</xdr:rowOff>
    </xdr:from>
    <xdr:ext cx="405111" cy="259045"/>
    <xdr:sp macro="" textlink="">
      <xdr:nvSpPr>
        <xdr:cNvPr id="341" name="n_1aveValue【一般廃棄物処理施設】&#10;有形固定資産減価償却率">
          <a:extLst>
            <a:ext uri="{FF2B5EF4-FFF2-40B4-BE49-F238E27FC236}">
              <a16:creationId xmlns:a16="http://schemas.microsoft.com/office/drawing/2014/main" id="{5A990876-4F2A-40B0-ADF5-7384FBD786A7}"/>
            </a:ext>
          </a:extLst>
        </xdr:cNvPr>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342" name="n_2aveValue【一般廃棄物処理施設】&#10;有形固定資産減価償却率">
          <a:extLst>
            <a:ext uri="{FF2B5EF4-FFF2-40B4-BE49-F238E27FC236}">
              <a16:creationId xmlns:a16="http://schemas.microsoft.com/office/drawing/2014/main" id="{95CFD4A6-4534-4FE1-9C96-58B39CC7BD34}"/>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343" name="n_3aveValue【一般廃棄物処理施設】&#10;有形固定資産減価償却率">
          <a:extLst>
            <a:ext uri="{FF2B5EF4-FFF2-40B4-BE49-F238E27FC236}">
              <a16:creationId xmlns:a16="http://schemas.microsoft.com/office/drawing/2014/main" id="{538A287E-2D61-4E86-B1E2-1351027A9B01}"/>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344" name="n_4aveValue【一般廃棄物処理施設】&#10;有形固定資産減価償却率">
          <a:extLst>
            <a:ext uri="{FF2B5EF4-FFF2-40B4-BE49-F238E27FC236}">
              <a16:creationId xmlns:a16="http://schemas.microsoft.com/office/drawing/2014/main" id="{CA43CA10-EEAB-4AB7-AD09-6511D1DFAE66}"/>
            </a:ext>
          </a:extLst>
        </xdr:cNvPr>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166387</xdr:rowOff>
    </xdr:from>
    <xdr:ext cx="405111" cy="259045"/>
    <xdr:sp macro="" textlink="">
      <xdr:nvSpPr>
        <xdr:cNvPr id="345" name="n_1mainValue【一般廃棄物処理施設】&#10;有形固定資産減価償却率">
          <a:extLst>
            <a:ext uri="{FF2B5EF4-FFF2-40B4-BE49-F238E27FC236}">
              <a16:creationId xmlns:a16="http://schemas.microsoft.com/office/drawing/2014/main" id="{C2317425-02C3-47C1-990C-0A7A327F057E}"/>
            </a:ext>
          </a:extLst>
        </xdr:cNvPr>
        <xdr:cNvSpPr txBox="1"/>
      </xdr:nvSpPr>
      <xdr:spPr>
        <a:xfrm>
          <a:off x="152660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71137</xdr:rowOff>
    </xdr:from>
    <xdr:ext cx="405111" cy="259045"/>
    <xdr:sp macro="" textlink="">
      <xdr:nvSpPr>
        <xdr:cNvPr id="346" name="n_2mainValue【一般廃棄物処理施設】&#10;有形固定資産減価償却率">
          <a:extLst>
            <a:ext uri="{FF2B5EF4-FFF2-40B4-BE49-F238E27FC236}">
              <a16:creationId xmlns:a16="http://schemas.microsoft.com/office/drawing/2014/main" id="{A4A3EC31-9E42-4E52-A5CD-F03EEC7945BC}"/>
            </a:ext>
          </a:extLst>
        </xdr:cNvPr>
        <xdr:cNvSpPr txBox="1"/>
      </xdr:nvSpPr>
      <xdr:spPr>
        <a:xfrm>
          <a:off x="14389744" y="538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139717</xdr:rowOff>
    </xdr:from>
    <xdr:ext cx="405111" cy="259045"/>
    <xdr:sp macro="" textlink="">
      <xdr:nvSpPr>
        <xdr:cNvPr id="347" name="n_3mainValue【一般廃棄物処理施設】&#10;有形固定資産減価償却率">
          <a:extLst>
            <a:ext uri="{FF2B5EF4-FFF2-40B4-BE49-F238E27FC236}">
              <a16:creationId xmlns:a16="http://schemas.microsoft.com/office/drawing/2014/main" id="{A30B3D16-535E-4324-B1A7-497064BBC22A}"/>
            </a:ext>
          </a:extLst>
        </xdr:cNvPr>
        <xdr:cNvSpPr txBox="1"/>
      </xdr:nvSpPr>
      <xdr:spPr>
        <a:xfrm>
          <a:off x="135007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128287</xdr:rowOff>
    </xdr:from>
    <xdr:ext cx="405111" cy="259045"/>
    <xdr:sp macro="" textlink="">
      <xdr:nvSpPr>
        <xdr:cNvPr id="348" name="n_4mainValue【一般廃棄物処理施設】&#10;有形固定資産減価償却率">
          <a:extLst>
            <a:ext uri="{FF2B5EF4-FFF2-40B4-BE49-F238E27FC236}">
              <a16:creationId xmlns:a16="http://schemas.microsoft.com/office/drawing/2014/main" id="{ED5B86C1-5610-4F23-A9F1-1D85CA41F86F}"/>
            </a:ext>
          </a:extLst>
        </xdr:cNvPr>
        <xdr:cNvSpPr txBox="1"/>
      </xdr:nvSpPr>
      <xdr:spPr>
        <a:xfrm>
          <a:off x="12611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FB8A19D5-6E03-4B96-87F1-4B1FC6854E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B9477175-44BF-40E4-ADE5-DDA6A79E19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550B9FBA-51A5-4297-92AC-7EFEB8D499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7C48CB7C-E0D9-4558-9F52-D616FB6E23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978259D6-9C04-4269-95C7-5A85ABFE8A0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3B967C40-4DDA-45FB-AB99-52E5E714B5F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EF3B42DF-E6FC-4F17-A3D2-202FB0858C3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09196112-C79A-423C-945A-4D2CF1C768B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B4DCBA78-3FA1-482F-B500-B5C3FB1EB02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BC8F1656-9F49-4178-885B-4A5C1CAB0F0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9" name="直線コネクタ 358">
          <a:extLst>
            <a:ext uri="{FF2B5EF4-FFF2-40B4-BE49-F238E27FC236}">
              <a16:creationId xmlns:a16="http://schemas.microsoft.com/office/drawing/2014/main" id="{54DCA414-D12A-429A-8B84-08228BC1BB4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0" name="テキスト ボックス 359">
          <a:extLst>
            <a:ext uri="{FF2B5EF4-FFF2-40B4-BE49-F238E27FC236}">
              <a16:creationId xmlns:a16="http://schemas.microsoft.com/office/drawing/2014/main" id="{50ADC463-8A49-4AC0-9E99-5881F031E38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1" name="直線コネクタ 360">
          <a:extLst>
            <a:ext uri="{FF2B5EF4-FFF2-40B4-BE49-F238E27FC236}">
              <a16:creationId xmlns:a16="http://schemas.microsoft.com/office/drawing/2014/main" id="{78805A29-7959-42E1-B691-743AE186140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2" name="テキスト ボックス 361">
          <a:extLst>
            <a:ext uri="{FF2B5EF4-FFF2-40B4-BE49-F238E27FC236}">
              <a16:creationId xmlns:a16="http://schemas.microsoft.com/office/drawing/2014/main" id="{CADFF5D4-BEDE-4733-B36A-90021A43DA6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3" name="直線コネクタ 362">
          <a:extLst>
            <a:ext uri="{FF2B5EF4-FFF2-40B4-BE49-F238E27FC236}">
              <a16:creationId xmlns:a16="http://schemas.microsoft.com/office/drawing/2014/main" id="{69578A48-737D-47B9-ACF8-15F95E3D9DD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4" name="テキスト ボックス 363">
          <a:extLst>
            <a:ext uri="{FF2B5EF4-FFF2-40B4-BE49-F238E27FC236}">
              <a16:creationId xmlns:a16="http://schemas.microsoft.com/office/drawing/2014/main" id="{9CAB62BD-C7C6-4197-B6E7-7C302A3C0659}"/>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5" name="直線コネクタ 364">
          <a:extLst>
            <a:ext uri="{FF2B5EF4-FFF2-40B4-BE49-F238E27FC236}">
              <a16:creationId xmlns:a16="http://schemas.microsoft.com/office/drawing/2014/main" id="{C7C412CB-7CDF-4ACB-B5B6-995BF739830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6" name="テキスト ボックス 365">
          <a:extLst>
            <a:ext uri="{FF2B5EF4-FFF2-40B4-BE49-F238E27FC236}">
              <a16:creationId xmlns:a16="http://schemas.microsoft.com/office/drawing/2014/main" id="{2806E1C3-2074-4378-BC91-8E23D50BDAE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7" name="直線コネクタ 366">
          <a:extLst>
            <a:ext uri="{FF2B5EF4-FFF2-40B4-BE49-F238E27FC236}">
              <a16:creationId xmlns:a16="http://schemas.microsoft.com/office/drawing/2014/main" id="{237CB1FD-8EC8-48CC-87EE-CE998D589FB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8" name="テキスト ボックス 367">
          <a:extLst>
            <a:ext uri="{FF2B5EF4-FFF2-40B4-BE49-F238E27FC236}">
              <a16:creationId xmlns:a16="http://schemas.microsoft.com/office/drawing/2014/main" id="{F7154FB3-5ED0-4F7F-A8EC-53F7FF5D157C}"/>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9" name="直線コネクタ 368">
          <a:extLst>
            <a:ext uri="{FF2B5EF4-FFF2-40B4-BE49-F238E27FC236}">
              <a16:creationId xmlns:a16="http://schemas.microsoft.com/office/drawing/2014/main" id="{D388010C-0F8A-463D-AEE5-FF6928D57B1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0" name="テキスト ボックス 369">
          <a:extLst>
            <a:ext uri="{FF2B5EF4-FFF2-40B4-BE49-F238E27FC236}">
              <a16:creationId xmlns:a16="http://schemas.microsoft.com/office/drawing/2014/main" id="{D5A6DAA0-4F1D-4293-9979-B8DC5B558B4E}"/>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80A77CF6-1278-4B60-B2FC-6BC2208CB7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a:extLst>
            <a:ext uri="{FF2B5EF4-FFF2-40B4-BE49-F238E27FC236}">
              <a16:creationId xmlns:a16="http://schemas.microsoft.com/office/drawing/2014/main" id="{584269A5-F63A-4EEE-A9BC-04E10BE3732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a:extLst>
            <a:ext uri="{FF2B5EF4-FFF2-40B4-BE49-F238E27FC236}">
              <a16:creationId xmlns:a16="http://schemas.microsoft.com/office/drawing/2014/main" id="{EECDB24B-5CEA-444F-8961-24449CB62D7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374" name="直線コネクタ 373">
          <a:extLst>
            <a:ext uri="{FF2B5EF4-FFF2-40B4-BE49-F238E27FC236}">
              <a16:creationId xmlns:a16="http://schemas.microsoft.com/office/drawing/2014/main" id="{F6B0B436-DCE2-4FD5-B6BA-2C961076050B}"/>
            </a:ext>
          </a:extLst>
        </xdr:cNvPr>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375" name="【一般廃棄物処理施設】&#10;一人当たり有形固定資産（償却資産）額最小値テキスト">
          <a:extLst>
            <a:ext uri="{FF2B5EF4-FFF2-40B4-BE49-F238E27FC236}">
              <a16:creationId xmlns:a16="http://schemas.microsoft.com/office/drawing/2014/main" id="{D6335BE4-2CAF-4BA5-B970-BE504528A36D}"/>
            </a:ext>
          </a:extLst>
        </xdr:cNvPr>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376" name="直線コネクタ 375">
          <a:extLst>
            <a:ext uri="{FF2B5EF4-FFF2-40B4-BE49-F238E27FC236}">
              <a16:creationId xmlns:a16="http://schemas.microsoft.com/office/drawing/2014/main" id="{C088AAC5-A63A-43CB-92CC-37E68C8B44F5}"/>
            </a:ext>
          </a:extLst>
        </xdr:cNvPr>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377" name="【一般廃棄物処理施設】&#10;一人当たり有形固定資産（償却資産）額最大値テキスト">
          <a:extLst>
            <a:ext uri="{FF2B5EF4-FFF2-40B4-BE49-F238E27FC236}">
              <a16:creationId xmlns:a16="http://schemas.microsoft.com/office/drawing/2014/main" id="{C3174592-B0E0-4A8C-B063-218D554FB09D}"/>
            </a:ext>
          </a:extLst>
        </xdr:cNvPr>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378" name="直線コネクタ 377">
          <a:extLst>
            <a:ext uri="{FF2B5EF4-FFF2-40B4-BE49-F238E27FC236}">
              <a16:creationId xmlns:a16="http://schemas.microsoft.com/office/drawing/2014/main" id="{F5193D42-3A51-4113-9C78-6968B00CE127}"/>
            </a:ext>
          </a:extLst>
        </xdr:cNvPr>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171349</xdr:rowOff>
    </xdr:from>
    <xdr:ext cx="599010" cy="259045"/>
    <xdr:sp macro="" textlink="">
      <xdr:nvSpPr>
        <xdr:cNvPr id="379" name="【一般廃棄物処理施設】&#10;一人当たり有形固定資産（償却資産）額平均値テキスト">
          <a:extLst>
            <a:ext uri="{FF2B5EF4-FFF2-40B4-BE49-F238E27FC236}">
              <a16:creationId xmlns:a16="http://schemas.microsoft.com/office/drawing/2014/main" id="{CB38D369-AD84-4982-AACA-43224BA4B0A2}"/>
            </a:ext>
          </a:extLst>
        </xdr:cNvPr>
        <xdr:cNvSpPr txBox="1"/>
      </xdr:nvSpPr>
      <xdr:spPr>
        <a:xfrm>
          <a:off x="22199600" y="6686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380" name="フローチャート: 判断 379">
          <a:extLst>
            <a:ext uri="{FF2B5EF4-FFF2-40B4-BE49-F238E27FC236}">
              <a16:creationId xmlns:a16="http://schemas.microsoft.com/office/drawing/2014/main" id="{73278AD6-3595-4208-AA8E-F4EC51362469}"/>
            </a:ext>
          </a:extLst>
        </xdr:cNvPr>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381" name="フローチャート: 判断 380">
          <a:extLst>
            <a:ext uri="{FF2B5EF4-FFF2-40B4-BE49-F238E27FC236}">
              <a16:creationId xmlns:a16="http://schemas.microsoft.com/office/drawing/2014/main" id="{A6928CF2-C4B7-4D5E-BAA3-9DDA263B0A7E}"/>
            </a:ext>
          </a:extLst>
        </xdr:cNvPr>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382" name="フローチャート: 判断 381">
          <a:extLst>
            <a:ext uri="{FF2B5EF4-FFF2-40B4-BE49-F238E27FC236}">
              <a16:creationId xmlns:a16="http://schemas.microsoft.com/office/drawing/2014/main" id="{1389A3B1-20B2-41C8-8EDF-AB8F724587EC}"/>
            </a:ext>
          </a:extLst>
        </xdr:cNvPr>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383" name="フローチャート: 判断 382">
          <a:extLst>
            <a:ext uri="{FF2B5EF4-FFF2-40B4-BE49-F238E27FC236}">
              <a16:creationId xmlns:a16="http://schemas.microsoft.com/office/drawing/2014/main" id="{4CB800EC-B5E8-46B8-85A6-4F30DE6CAAB2}"/>
            </a:ext>
          </a:extLst>
        </xdr:cNvPr>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384" name="フローチャート: 判断 383">
          <a:extLst>
            <a:ext uri="{FF2B5EF4-FFF2-40B4-BE49-F238E27FC236}">
              <a16:creationId xmlns:a16="http://schemas.microsoft.com/office/drawing/2014/main" id="{2AEA687C-5B16-4EF0-93D3-CC7606F5623A}"/>
            </a:ext>
          </a:extLst>
        </xdr:cNvPr>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B3ECBB2-7CEC-4249-9CBD-960667D522A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9664CB44-9CD4-44A1-8E3F-47C9D15CB63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39922BAF-3145-4D1C-824F-C82244D6916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B2491148-9BB0-4929-A9D2-4C575E4C9D8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8E161C7A-A2C5-4ADF-AFFD-7EFB6B119DA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93911</xdr:rowOff>
    </xdr:from>
    <xdr:to>
      <xdr:col>116</xdr:col>
      <xdr:colOff>114300</xdr:colOff>
      <xdr:row>41</xdr:row>
      <xdr:rowOff>24061</xdr:rowOff>
    </xdr:to>
    <xdr:sp macro="" textlink="">
      <xdr:nvSpPr>
        <xdr:cNvPr id="390" name="楕円 389">
          <a:extLst>
            <a:ext uri="{FF2B5EF4-FFF2-40B4-BE49-F238E27FC236}">
              <a16:creationId xmlns:a16="http://schemas.microsoft.com/office/drawing/2014/main" id="{59B74BED-3B9D-4E66-BC48-86EDC83CD4FC}"/>
            </a:ext>
          </a:extLst>
        </xdr:cNvPr>
        <xdr:cNvSpPr/>
      </xdr:nvSpPr>
      <xdr:spPr>
        <a:xfrm>
          <a:off x="22110700" y="69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72338</xdr:rowOff>
    </xdr:from>
    <xdr:ext cx="534377" cy="259045"/>
    <xdr:sp macro="" textlink="">
      <xdr:nvSpPr>
        <xdr:cNvPr id="391" name="【一般廃棄物処理施設】&#10;一人当たり有形固定資産（償却資産）額該当値テキスト">
          <a:extLst>
            <a:ext uri="{FF2B5EF4-FFF2-40B4-BE49-F238E27FC236}">
              <a16:creationId xmlns:a16="http://schemas.microsoft.com/office/drawing/2014/main" id="{4327B13A-AD3C-421E-B685-DF5DA68D5C80}"/>
            </a:ext>
          </a:extLst>
        </xdr:cNvPr>
        <xdr:cNvSpPr txBox="1"/>
      </xdr:nvSpPr>
      <xdr:spPr>
        <a:xfrm>
          <a:off x="22199600" y="69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89350</xdr:rowOff>
    </xdr:from>
    <xdr:to>
      <xdr:col>112</xdr:col>
      <xdr:colOff>38100</xdr:colOff>
      <xdr:row>41</xdr:row>
      <xdr:rowOff>19500</xdr:rowOff>
    </xdr:to>
    <xdr:sp macro="" textlink="">
      <xdr:nvSpPr>
        <xdr:cNvPr id="392" name="楕円 391">
          <a:extLst>
            <a:ext uri="{FF2B5EF4-FFF2-40B4-BE49-F238E27FC236}">
              <a16:creationId xmlns:a16="http://schemas.microsoft.com/office/drawing/2014/main" id="{83E7D84B-0E27-4B5C-AF7F-3E50AF1C884B}"/>
            </a:ext>
          </a:extLst>
        </xdr:cNvPr>
        <xdr:cNvSpPr/>
      </xdr:nvSpPr>
      <xdr:spPr>
        <a:xfrm>
          <a:off x="21272500" y="69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140150</xdr:rowOff>
    </xdr:from>
    <xdr:to>
      <xdr:col>116</xdr:col>
      <xdr:colOff>63500</xdr:colOff>
      <xdr:row>40</xdr:row>
      <xdr:rowOff>144711</xdr:rowOff>
    </xdr:to>
    <xdr:cxnSp macro="">
      <xdr:nvCxnSpPr>
        <xdr:cNvPr id="393" name="直線コネクタ 392">
          <a:extLst>
            <a:ext uri="{FF2B5EF4-FFF2-40B4-BE49-F238E27FC236}">
              <a16:creationId xmlns:a16="http://schemas.microsoft.com/office/drawing/2014/main" id="{3FD9DF34-BC94-4D18-8AC1-98E3EFAA1760}"/>
            </a:ext>
          </a:extLst>
        </xdr:cNvPr>
        <xdr:cNvCxnSpPr/>
      </xdr:nvCxnSpPr>
      <xdr:spPr>
        <a:xfrm>
          <a:off x="21323300" y="6998150"/>
          <a:ext cx="838200" cy="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87073</xdr:rowOff>
    </xdr:from>
    <xdr:to>
      <xdr:col>107</xdr:col>
      <xdr:colOff>101600</xdr:colOff>
      <xdr:row>41</xdr:row>
      <xdr:rowOff>17223</xdr:rowOff>
    </xdr:to>
    <xdr:sp macro="" textlink="">
      <xdr:nvSpPr>
        <xdr:cNvPr id="394" name="楕円 393">
          <a:extLst>
            <a:ext uri="{FF2B5EF4-FFF2-40B4-BE49-F238E27FC236}">
              <a16:creationId xmlns:a16="http://schemas.microsoft.com/office/drawing/2014/main" id="{4165D27B-9B35-4158-943C-1A46DB8607CD}"/>
            </a:ext>
          </a:extLst>
        </xdr:cNvPr>
        <xdr:cNvSpPr/>
      </xdr:nvSpPr>
      <xdr:spPr>
        <a:xfrm>
          <a:off x="20383500" y="69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137873</xdr:rowOff>
    </xdr:from>
    <xdr:to>
      <xdr:col>111</xdr:col>
      <xdr:colOff>177800</xdr:colOff>
      <xdr:row>40</xdr:row>
      <xdr:rowOff>140150</xdr:rowOff>
    </xdr:to>
    <xdr:cxnSp macro="">
      <xdr:nvCxnSpPr>
        <xdr:cNvPr id="395" name="直線コネクタ 394">
          <a:extLst>
            <a:ext uri="{FF2B5EF4-FFF2-40B4-BE49-F238E27FC236}">
              <a16:creationId xmlns:a16="http://schemas.microsoft.com/office/drawing/2014/main" id="{5421D0D1-2244-40D0-B05E-78F240FAE12E}"/>
            </a:ext>
          </a:extLst>
        </xdr:cNvPr>
        <xdr:cNvCxnSpPr/>
      </xdr:nvCxnSpPr>
      <xdr:spPr>
        <a:xfrm>
          <a:off x="20434300" y="6995873"/>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114590</xdr:rowOff>
    </xdr:from>
    <xdr:to>
      <xdr:col>102</xdr:col>
      <xdr:colOff>165100</xdr:colOff>
      <xdr:row>41</xdr:row>
      <xdr:rowOff>44740</xdr:rowOff>
    </xdr:to>
    <xdr:sp macro="" textlink="">
      <xdr:nvSpPr>
        <xdr:cNvPr id="396" name="楕円 395">
          <a:extLst>
            <a:ext uri="{FF2B5EF4-FFF2-40B4-BE49-F238E27FC236}">
              <a16:creationId xmlns:a16="http://schemas.microsoft.com/office/drawing/2014/main" id="{DD3D1F13-2010-4A00-BBEE-1FFD0CDC34EC}"/>
            </a:ext>
          </a:extLst>
        </xdr:cNvPr>
        <xdr:cNvSpPr/>
      </xdr:nvSpPr>
      <xdr:spPr>
        <a:xfrm>
          <a:off x="19494500" y="69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137873</xdr:rowOff>
    </xdr:from>
    <xdr:to>
      <xdr:col>107</xdr:col>
      <xdr:colOff>50800</xdr:colOff>
      <xdr:row>40</xdr:row>
      <xdr:rowOff>165390</xdr:rowOff>
    </xdr:to>
    <xdr:cxnSp macro="">
      <xdr:nvCxnSpPr>
        <xdr:cNvPr id="397" name="直線コネクタ 396">
          <a:extLst>
            <a:ext uri="{FF2B5EF4-FFF2-40B4-BE49-F238E27FC236}">
              <a16:creationId xmlns:a16="http://schemas.microsoft.com/office/drawing/2014/main" id="{26FCB77D-1A40-4A8F-9EFF-D375B78BE6A9}"/>
            </a:ext>
          </a:extLst>
        </xdr:cNvPr>
        <xdr:cNvCxnSpPr/>
      </xdr:nvCxnSpPr>
      <xdr:spPr>
        <a:xfrm flipV="1">
          <a:off x="19545300" y="6995873"/>
          <a:ext cx="889000" cy="2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146346</xdr:rowOff>
    </xdr:from>
    <xdr:to>
      <xdr:col>98</xdr:col>
      <xdr:colOff>38100</xdr:colOff>
      <xdr:row>42</xdr:row>
      <xdr:rowOff>76496</xdr:rowOff>
    </xdr:to>
    <xdr:sp macro="" textlink="">
      <xdr:nvSpPr>
        <xdr:cNvPr id="398" name="楕円 397">
          <a:extLst>
            <a:ext uri="{FF2B5EF4-FFF2-40B4-BE49-F238E27FC236}">
              <a16:creationId xmlns:a16="http://schemas.microsoft.com/office/drawing/2014/main" id="{598DC0A9-35DC-442C-93BC-A84D713397A1}"/>
            </a:ext>
          </a:extLst>
        </xdr:cNvPr>
        <xdr:cNvSpPr/>
      </xdr:nvSpPr>
      <xdr:spPr>
        <a:xfrm>
          <a:off x="18605500" y="717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165390</xdr:rowOff>
    </xdr:from>
    <xdr:to>
      <xdr:col>102</xdr:col>
      <xdr:colOff>114300</xdr:colOff>
      <xdr:row>42</xdr:row>
      <xdr:rowOff>25696</xdr:rowOff>
    </xdr:to>
    <xdr:cxnSp macro="">
      <xdr:nvCxnSpPr>
        <xdr:cNvPr id="399" name="直線コネクタ 398">
          <a:extLst>
            <a:ext uri="{FF2B5EF4-FFF2-40B4-BE49-F238E27FC236}">
              <a16:creationId xmlns:a16="http://schemas.microsoft.com/office/drawing/2014/main" id="{FB5899CA-E072-4FE9-8D68-734772E789D9}"/>
            </a:ext>
          </a:extLst>
        </xdr:cNvPr>
        <xdr:cNvCxnSpPr/>
      </xdr:nvCxnSpPr>
      <xdr:spPr>
        <a:xfrm flipV="1">
          <a:off x="18656300" y="7023390"/>
          <a:ext cx="889000" cy="20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128691</xdr:rowOff>
    </xdr:from>
    <xdr:ext cx="599010" cy="259045"/>
    <xdr:sp macro="" textlink="">
      <xdr:nvSpPr>
        <xdr:cNvPr id="400" name="n_1aveValue【一般廃棄物処理施設】&#10;一人当たり有形固定資産（償却資産）額">
          <a:extLst>
            <a:ext uri="{FF2B5EF4-FFF2-40B4-BE49-F238E27FC236}">
              <a16:creationId xmlns:a16="http://schemas.microsoft.com/office/drawing/2014/main" id="{07FC76A5-B54B-418F-9B9A-2B44A2168919}"/>
            </a:ext>
          </a:extLst>
        </xdr:cNvPr>
        <xdr:cNvSpPr txBox="1"/>
      </xdr:nvSpPr>
      <xdr:spPr>
        <a:xfrm>
          <a:off x="21011095" y="66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135383</xdr:rowOff>
    </xdr:from>
    <xdr:ext cx="599010" cy="259045"/>
    <xdr:sp macro="" textlink="">
      <xdr:nvSpPr>
        <xdr:cNvPr id="401" name="n_2aveValue【一般廃棄物処理施設】&#10;一人当たり有形固定資産（償却資産）額">
          <a:extLst>
            <a:ext uri="{FF2B5EF4-FFF2-40B4-BE49-F238E27FC236}">
              <a16:creationId xmlns:a16="http://schemas.microsoft.com/office/drawing/2014/main" id="{C312DE84-2DAB-44B5-88D9-98DFAFB162CB}"/>
            </a:ext>
          </a:extLst>
        </xdr:cNvPr>
        <xdr:cNvSpPr txBox="1"/>
      </xdr:nvSpPr>
      <xdr:spPr>
        <a:xfrm>
          <a:off x="20134795" y="6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89042</xdr:rowOff>
    </xdr:from>
    <xdr:ext cx="599010" cy="259045"/>
    <xdr:sp macro="" textlink="">
      <xdr:nvSpPr>
        <xdr:cNvPr id="402" name="n_3aveValue【一般廃棄物処理施設】&#10;一人当たり有形固定資産（償却資産）額">
          <a:extLst>
            <a:ext uri="{FF2B5EF4-FFF2-40B4-BE49-F238E27FC236}">
              <a16:creationId xmlns:a16="http://schemas.microsoft.com/office/drawing/2014/main" id="{E63EDC3B-FA38-4447-86A3-E4D6D76C0D59}"/>
            </a:ext>
          </a:extLst>
        </xdr:cNvPr>
        <xdr:cNvSpPr txBox="1"/>
      </xdr:nvSpPr>
      <xdr:spPr>
        <a:xfrm>
          <a:off x="19245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71740</xdr:rowOff>
    </xdr:from>
    <xdr:ext cx="599010" cy="259045"/>
    <xdr:sp macro="" textlink="">
      <xdr:nvSpPr>
        <xdr:cNvPr id="403" name="n_4aveValue【一般廃棄物処理施設】&#10;一人当たり有形固定資産（償却資産）額">
          <a:extLst>
            <a:ext uri="{FF2B5EF4-FFF2-40B4-BE49-F238E27FC236}">
              <a16:creationId xmlns:a16="http://schemas.microsoft.com/office/drawing/2014/main" id="{0A0B2EAE-0B18-4D2F-88DB-DC81D4FDA61C}"/>
            </a:ext>
          </a:extLst>
        </xdr:cNvPr>
        <xdr:cNvSpPr txBox="1"/>
      </xdr:nvSpPr>
      <xdr:spPr>
        <a:xfrm>
          <a:off x="18356795" y="658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10627</xdr:rowOff>
    </xdr:from>
    <xdr:ext cx="534377" cy="259045"/>
    <xdr:sp macro="" textlink="">
      <xdr:nvSpPr>
        <xdr:cNvPr id="404" name="n_1mainValue【一般廃棄物処理施設】&#10;一人当たり有形固定資産（償却資産）額">
          <a:extLst>
            <a:ext uri="{FF2B5EF4-FFF2-40B4-BE49-F238E27FC236}">
              <a16:creationId xmlns:a16="http://schemas.microsoft.com/office/drawing/2014/main" id="{F9D62B94-116A-4DB0-9DED-835B8A03BF28}"/>
            </a:ext>
          </a:extLst>
        </xdr:cNvPr>
        <xdr:cNvSpPr txBox="1"/>
      </xdr:nvSpPr>
      <xdr:spPr>
        <a:xfrm>
          <a:off x="21043411" y="704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8350</xdr:rowOff>
    </xdr:from>
    <xdr:ext cx="534377" cy="259045"/>
    <xdr:sp macro="" textlink="">
      <xdr:nvSpPr>
        <xdr:cNvPr id="405" name="n_2mainValue【一般廃棄物処理施設】&#10;一人当たり有形固定資産（償却資産）額">
          <a:extLst>
            <a:ext uri="{FF2B5EF4-FFF2-40B4-BE49-F238E27FC236}">
              <a16:creationId xmlns:a16="http://schemas.microsoft.com/office/drawing/2014/main" id="{AD6642CE-B5CF-4579-B46E-A473267057CB}"/>
            </a:ext>
          </a:extLst>
        </xdr:cNvPr>
        <xdr:cNvSpPr txBox="1"/>
      </xdr:nvSpPr>
      <xdr:spPr>
        <a:xfrm>
          <a:off x="20167111" y="70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35867</xdr:rowOff>
    </xdr:from>
    <xdr:ext cx="534377" cy="259045"/>
    <xdr:sp macro="" textlink="">
      <xdr:nvSpPr>
        <xdr:cNvPr id="406" name="n_3mainValue【一般廃棄物処理施設】&#10;一人当たり有形固定資産（償却資産）額">
          <a:extLst>
            <a:ext uri="{FF2B5EF4-FFF2-40B4-BE49-F238E27FC236}">
              <a16:creationId xmlns:a16="http://schemas.microsoft.com/office/drawing/2014/main" id="{D88F684B-7324-4D68-9367-15D5D8279EFD}"/>
            </a:ext>
          </a:extLst>
        </xdr:cNvPr>
        <xdr:cNvSpPr txBox="1"/>
      </xdr:nvSpPr>
      <xdr:spPr>
        <a:xfrm>
          <a:off x="19278111" y="706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67623</xdr:rowOff>
    </xdr:from>
    <xdr:ext cx="534377" cy="259045"/>
    <xdr:sp macro="" textlink="">
      <xdr:nvSpPr>
        <xdr:cNvPr id="407" name="n_4mainValue【一般廃棄物処理施設】&#10;一人当たり有形固定資産（償却資産）額">
          <a:extLst>
            <a:ext uri="{FF2B5EF4-FFF2-40B4-BE49-F238E27FC236}">
              <a16:creationId xmlns:a16="http://schemas.microsoft.com/office/drawing/2014/main" id="{C3EEFF15-F3B6-4591-803B-F8E228B312F1}"/>
            </a:ext>
          </a:extLst>
        </xdr:cNvPr>
        <xdr:cNvSpPr txBox="1"/>
      </xdr:nvSpPr>
      <xdr:spPr>
        <a:xfrm>
          <a:off x="18389111" y="726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AC10CF44-F0B8-4600-9E31-3B7937F2E68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0E507693-68B4-4503-A547-485CAC0B45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5EA99198-4BDC-40BE-A9A5-EC1D4A09331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E41BFDE7-9FD5-4FCD-9741-1EC1D9E1E0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3F2DE438-5D15-4F17-AFEE-A2E765D831B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C7642B4D-7731-41E2-A9FC-2D68E41A75E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0BFFE84B-58ED-451F-8235-BC3FA0FE94D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66EF12E2-2ED9-4F96-ABE5-674AA5F63D5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37DB4967-14C2-4940-AA49-EA25CED3877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624FAA7E-EE03-4067-BAF6-2A56C591E45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DDCA0A17-8608-40B2-A1E8-E0A3F2C2FE3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9" name="直線コネクタ 418">
          <a:extLst>
            <a:ext uri="{FF2B5EF4-FFF2-40B4-BE49-F238E27FC236}">
              <a16:creationId xmlns:a16="http://schemas.microsoft.com/office/drawing/2014/main" id="{692EA55C-CB7B-4B0B-9A0C-CCAFDE6D626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0" name="テキスト ボックス 419">
          <a:extLst>
            <a:ext uri="{FF2B5EF4-FFF2-40B4-BE49-F238E27FC236}">
              <a16:creationId xmlns:a16="http://schemas.microsoft.com/office/drawing/2014/main" id="{9354E3EB-211C-4110-A35E-61BFF34F4D89}"/>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1" name="直線コネクタ 420">
          <a:extLst>
            <a:ext uri="{FF2B5EF4-FFF2-40B4-BE49-F238E27FC236}">
              <a16:creationId xmlns:a16="http://schemas.microsoft.com/office/drawing/2014/main" id="{5057E9E6-AB61-44FF-BAEC-824BFFAE273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2" name="テキスト ボックス 421">
          <a:extLst>
            <a:ext uri="{FF2B5EF4-FFF2-40B4-BE49-F238E27FC236}">
              <a16:creationId xmlns:a16="http://schemas.microsoft.com/office/drawing/2014/main" id="{5ECEE7F5-CCA4-47BE-BE8B-3901C8035A84}"/>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3" name="直線コネクタ 422">
          <a:extLst>
            <a:ext uri="{FF2B5EF4-FFF2-40B4-BE49-F238E27FC236}">
              <a16:creationId xmlns:a16="http://schemas.microsoft.com/office/drawing/2014/main" id="{6E22D8EC-ED58-4DF4-B20B-F64E8D5D978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4" name="テキスト ボックス 423">
          <a:extLst>
            <a:ext uri="{FF2B5EF4-FFF2-40B4-BE49-F238E27FC236}">
              <a16:creationId xmlns:a16="http://schemas.microsoft.com/office/drawing/2014/main" id="{6B98300F-3424-4EBD-B712-E3307262062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5" name="直線コネクタ 424">
          <a:extLst>
            <a:ext uri="{FF2B5EF4-FFF2-40B4-BE49-F238E27FC236}">
              <a16:creationId xmlns:a16="http://schemas.microsoft.com/office/drawing/2014/main" id="{075C9E77-C925-4D1E-9108-EBD9B02275FB}"/>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6" name="テキスト ボックス 425">
          <a:extLst>
            <a:ext uri="{FF2B5EF4-FFF2-40B4-BE49-F238E27FC236}">
              <a16:creationId xmlns:a16="http://schemas.microsoft.com/office/drawing/2014/main" id="{157F16CB-17D3-4C35-AA57-4BA8036D80F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50B7CE2F-E32D-42F7-8188-166662EC51D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8" name="テキスト ボックス 427">
          <a:extLst>
            <a:ext uri="{FF2B5EF4-FFF2-40B4-BE49-F238E27FC236}">
              <a16:creationId xmlns:a16="http://schemas.microsoft.com/office/drawing/2014/main" id="{DB150A05-0D01-46A6-8B0A-D4C512C8482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26BED412-A957-49EA-866E-E852632C467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430" name="直線コネクタ 429">
          <a:extLst>
            <a:ext uri="{FF2B5EF4-FFF2-40B4-BE49-F238E27FC236}">
              <a16:creationId xmlns:a16="http://schemas.microsoft.com/office/drawing/2014/main" id="{86477626-E864-42CE-8EE9-FDAC61792895}"/>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1" name="【保健センター・保健所】&#10;有形固定資産減価償却率最小値テキスト">
          <a:extLst>
            <a:ext uri="{FF2B5EF4-FFF2-40B4-BE49-F238E27FC236}">
              <a16:creationId xmlns:a16="http://schemas.microsoft.com/office/drawing/2014/main" id="{2FF07AC8-7671-4ABE-9D92-72898F73B225}"/>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2" name="直線コネクタ 431">
          <a:extLst>
            <a:ext uri="{FF2B5EF4-FFF2-40B4-BE49-F238E27FC236}">
              <a16:creationId xmlns:a16="http://schemas.microsoft.com/office/drawing/2014/main" id="{78099EBC-C1DC-474A-B1E5-C7A3205EE435}"/>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433" name="【保健センター・保健所】&#10;有形固定資産減価償却率最大値テキスト">
          <a:extLst>
            <a:ext uri="{FF2B5EF4-FFF2-40B4-BE49-F238E27FC236}">
              <a16:creationId xmlns:a16="http://schemas.microsoft.com/office/drawing/2014/main" id="{90FC2A6B-FE59-4EEC-9B0F-68E1FA0E3D24}"/>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434" name="直線コネクタ 433">
          <a:extLst>
            <a:ext uri="{FF2B5EF4-FFF2-40B4-BE49-F238E27FC236}">
              <a16:creationId xmlns:a16="http://schemas.microsoft.com/office/drawing/2014/main" id="{584EB5B1-8617-4A3E-8E69-5E3E0864F3EF}"/>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8A66517E-AC1E-4CDC-BEDE-FBBD22CAA502}"/>
            </a:ext>
          </a:extLst>
        </xdr:cNvPr>
        <xdr:cNvSpPr txBox="1"/>
      </xdr:nvSpPr>
      <xdr:spPr>
        <a:xfrm>
          <a:off x="16357600" y="1011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436" name="フローチャート: 判断 435">
          <a:extLst>
            <a:ext uri="{FF2B5EF4-FFF2-40B4-BE49-F238E27FC236}">
              <a16:creationId xmlns:a16="http://schemas.microsoft.com/office/drawing/2014/main" id="{E598AB98-0315-4AD4-A097-C114CFD7BADB}"/>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437" name="フローチャート: 判断 436">
          <a:extLst>
            <a:ext uri="{FF2B5EF4-FFF2-40B4-BE49-F238E27FC236}">
              <a16:creationId xmlns:a16="http://schemas.microsoft.com/office/drawing/2014/main" id="{5979FE16-204B-40AE-985D-51B31C4B8093}"/>
            </a:ext>
          </a:extLst>
        </xdr:cNvPr>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438" name="フローチャート: 判断 437">
          <a:extLst>
            <a:ext uri="{FF2B5EF4-FFF2-40B4-BE49-F238E27FC236}">
              <a16:creationId xmlns:a16="http://schemas.microsoft.com/office/drawing/2014/main" id="{6423D0ED-0BB1-4653-8865-67E697C754DD}"/>
            </a:ext>
          </a:extLst>
        </xdr:cNvPr>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439" name="フローチャート: 判断 438">
          <a:extLst>
            <a:ext uri="{FF2B5EF4-FFF2-40B4-BE49-F238E27FC236}">
              <a16:creationId xmlns:a16="http://schemas.microsoft.com/office/drawing/2014/main" id="{393311A1-D355-4B62-B62F-BD6164364EB3}"/>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440" name="フローチャート: 判断 439">
          <a:extLst>
            <a:ext uri="{FF2B5EF4-FFF2-40B4-BE49-F238E27FC236}">
              <a16:creationId xmlns:a16="http://schemas.microsoft.com/office/drawing/2014/main" id="{57C4C33C-9C7C-488F-887B-EA33A46901F4}"/>
            </a:ext>
          </a:extLst>
        </xdr:cNvPr>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2ADAB408-33AA-4DBE-B600-30DCD6B2A7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8FF6183B-5BAB-401D-BBD7-0F5B8752212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F67BF492-9A48-42A2-9AE1-E2E4A19E65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EC75E7BA-C8E2-4BDE-90DC-154D8C85B7E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9D44D916-08B9-472B-AEFB-D647523E4A6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118364</xdr:rowOff>
    </xdr:from>
    <xdr:to>
      <xdr:col>85</xdr:col>
      <xdr:colOff>177800</xdr:colOff>
      <xdr:row>62</xdr:row>
      <xdr:rowOff>48514</xdr:rowOff>
    </xdr:to>
    <xdr:sp macro="" textlink="">
      <xdr:nvSpPr>
        <xdr:cNvPr id="446" name="楕円 445">
          <a:extLst>
            <a:ext uri="{FF2B5EF4-FFF2-40B4-BE49-F238E27FC236}">
              <a16:creationId xmlns:a16="http://schemas.microsoft.com/office/drawing/2014/main" id="{19DEB70A-DEBD-4A52-AE5E-37D3CB50C51F}"/>
            </a:ext>
          </a:extLst>
        </xdr:cNvPr>
        <xdr:cNvSpPr/>
      </xdr:nvSpPr>
      <xdr:spPr>
        <a:xfrm>
          <a:off x="162687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96791</xdr:rowOff>
    </xdr:from>
    <xdr:ext cx="405111" cy="259045"/>
    <xdr:sp macro="" textlink="">
      <xdr:nvSpPr>
        <xdr:cNvPr id="447" name="【保健センター・保健所】&#10;有形固定資産減価償却率該当値テキスト">
          <a:extLst>
            <a:ext uri="{FF2B5EF4-FFF2-40B4-BE49-F238E27FC236}">
              <a16:creationId xmlns:a16="http://schemas.microsoft.com/office/drawing/2014/main" id="{9E0EE5A5-73F5-4596-80A1-E10CB278C7F9}"/>
            </a:ext>
          </a:extLst>
        </xdr:cNvPr>
        <xdr:cNvSpPr txBox="1"/>
      </xdr:nvSpPr>
      <xdr:spPr>
        <a:xfrm>
          <a:off x="16357600"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72644</xdr:rowOff>
    </xdr:from>
    <xdr:to>
      <xdr:col>81</xdr:col>
      <xdr:colOff>101600</xdr:colOff>
      <xdr:row>62</xdr:row>
      <xdr:rowOff>2794</xdr:rowOff>
    </xdr:to>
    <xdr:sp macro="" textlink="">
      <xdr:nvSpPr>
        <xdr:cNvPr id="448" name="楕円 447">
          <a:extLst>
            <a:ext uri="{FF2B5EF4-FFF2-40B4-BE49-F238E27FC236}">
              <a16:creationId xmlns:a16="http://schemas.microsoft.com/office/drawing/2014/main" id="{59CCA25D-ED13-4F79-9886-EEEA08D80C48}"/>
            </a:ext>
          </a:extLst>
        </xdr:cNvPr>
        <xdr:cNvSpPr/>
      </xdr:nvSpPr>
      <xdr:spPr>
        <a:xfrm>
          <a:off x="154305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123444</xdr:rowOff>
    </xdr:from>
    <xdr:to>
      <xdr:col>85</xdr:col>
      <xdr:colOff>127000</xdr:colOff>
      <xdr:row>61</xdr:row>
      <xdr:rowOff>169164</xdr:rowOff>
    </xdr:to>
    <xdr:cxnSp macro="">
      <xdr:nvCxnSpPr>
        <xdr:cNvPr id="449" name="直線コネクタ 448">
          <a:extLst>
            <a:ext uri="{FF2B5EF4-FFF2-40B4-BE49-F238E27FC236}">
              <a16:creationId xmlns:a16="http://schemas.microsoft.com/office/drawing/2014/main" id="{8FD711CA-4620-4A06-8032-247B0812F641}"/>
            </a:ext>
          </a:extLst>
        </xdr:cNvPr>
        <xdr:cNvCxnSpPr/>
      </xdr:nvCxnSpPr>
      <xdr:spPr>
        <a:xfrm>
          <a:off x="15481300" y="105818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450" name="楕円 449">
          <a:extLst>
            <a:ext uri="{FF2B5EF4-FFF2-40B4-BE49-F238E27FC236}">
              <a16:creationId xmlns:a16="http://schemas.microsoft.com/office/drawing/2014/main" id="{F8AA782B-1B5A-4A31-A06A-B195A25705DC}"/>
            </a:ext>
          </a:extLst>
        </xdr:cNvPr>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123444</xdr:rowOff>
    </xdr:to>
    <xdr:cxnSp macro="">
      <xdr:nvCxnSpPr>
        <xdr:cNvPr id="451" name="直線コネクタ 450">
          <a:extLst>
            <a:ext uri="{FF2B5EF4-FFF2-40B4-BE49-F238E27FC236}">
              <a16:creationId xmlns:a16="http://schemas.microsoft.com/office/drawing/2014/main" id="{CBD575E6-284A-4A16-8304-859E55CA2C68}"/>
            </a:ext>
          </a:extLst>
        </xdr:cNvPr>
        <xdr:cNvCxnSpPr/>
      </xdr:nvCxnSpPr>
      <xdr:spPr>
        <a:xfrm>
          <a:off x="14592300" y="1056132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4064</xdr:rowOff>
    </xdr:from>
    <xdr:to>
      <xdr:col>72</xdr:col>
      <xdr:colOff>38100</xdr:colOff>
      <xdr:row>61</xdr:row>
      <xdr:rowOff>105664</xdr:rowOff>
    </xdr:to>
    <xdr:sp macro="" textlink="">
      <xdr:nvSpPr>
        <xdr:cNvPr id="452" name="楕円 451">
          <a:extLst>
            <a:ext uri="{FF2B5EF4-FFF2-40B4-BE49-F238E27FC236}">
              <a16:creationId xmlns:a16="http://schemas.microsoft.com/office/drawing/2014/main" id="{82B7CD98-539D-4F33-8736-6911696A62F6}"/>
            </a:ext>
          </a:extLst>
        </xdr:cNvPr>
        <xdr:cNvSpPr/>
      </xdr:nvSpPr>
      <xdr:spPr>
        <a:xfrm>
          <a:off x="13652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54864</xdr:rowOff>
    </xdr:from>
    <xdr:to>
      <xdr:col>76</xdr:col>
      <xdr:colOff>114300</xdr:colOff>
      <xdr:row>61</xdr:row>
      <xdr:rowOff>102870</xdr:rowOff>
    </xdr:to>
    <xdr:cxnSp macro="">
      <xdr:nvCxnSpPr>
        <xdr:cNvPr id="453" name="直線コネクタ 452">
          <a:extLst>
            <a:ext uri="{FF2B5EF4-FFF2-40B4-BE49-F238E27FC236}">
              <a16:creationId xmlns:a16="http://schemas.microsoft.com/office/drawing/2014/main" id="{E7EE48DA-6DC4-4D06-95B1-A99D6BDDFB04}"/>
            </a:ext>
          </a:extLst>
        </xdr:cNvPr>
        <xdr:cNvCxnSpPr/>
      </xdr:nvCxnSpPr>
      <xdr:spPr>
        <a:xfrm>
          <a:off x="13703300" y="1051331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164084</xdr:rowOff>
    </xdr:from>
    <xdr:to>
      <xdr:col>67</xdr:col>
      <xdr:colOff>101600</xdr:colOff>
      <xdr:row>61</xdr:row>
      <xdr:rowOff>94234</xdr:rowOff>
    </xdr:to>
    <xdr:sp macro="" textlink="">
      <xdr:nvSpPr>
        <xdr:cNvPr id="454" name="楕円 453">
          <a:extLst>
            <a:ext uri="{FF2B5EF4-FFF2-40B4-BE49-F238E27FC236}">
              <a16:creationId xmlns:a16="http://schemas.microsoft.com/office/drawing/2014/main" id="{6483122F-4030-4E02-A134-D6B5D58E6E65}"/>
            </a:ext>
          </a:extLst>
        </xdr:cNvPr>
        <xdr:cNvSpPr/>
      </xdr:nvSpPr>
      <xdr:spPr>
        <a:xfrm>
          <a:off x="12763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43434</xdr:rowOff>
    </xdr:from>
    <xdr:to>
      <xdr:col>71</xdr:col>
      <xdr:colOff>177800</xdr:colOff>
      <xdr:row>61</xdr:row>
      <xdr:rowOff>54864</xdr:rowOff>
    </xdr:to>
    <xdr:cxnSp macro="">
      <xdr:nvCxnSpPr>
        <xdr:cNvPr id="455" name="直線コネクタ 454">
          <a:extLst>
            <a:ext uri="{FF2B5EF4-FFF2-40B4-BE49-F238E27FC236}">
              <a16:creationId xmlns:a16="http://schemas.microsoft.com/office/drawing/2014/main" id="{0901E6AC-9FCB-47D2-ACBB-BB000B1A2A7C}"/>
            </a:ext>
          </a:extLst>
        </xdr:cNvPr>
        <xdr:cNvCxnSpPr/>
      </xdr:nvCxnSpPr>
      <xdr:spPr>
        <a:xfrm>
          <a:off x="12814300" y="105018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14749</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id="{7D5E60DA-BDAF-4EBB-B1EF-F2A834FB8553}"/>
            </a:ext>
          </a:extLst>
        </xdr:cNvPr>
        <xdr:cNvSpPr txBox="1"/>
      </xdr:nvSpPr>
      <xdr:spPr>
        <a:xfrm>
          <a:off x="1526604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154195</xdr:rowOff>
    </xdr:from>
    <xdr:ext cx="405111" cy="259045"/>
    <xdr:sp macro="" textlink="">
      <xdr:nvSpPr>
        <xdr:cNvPr id="457" name="n_2aveValue【保健センター・保健所】&#10;有形固定資産減価償却率">
          <a:extLst>
            <a:ext uri="{FF2B5EF4-FFF2-40B4-BE49-F238E27FC236}">
              <a16:creationId xmlns:a16="http://schemas.microsoft.com/office/drawing/2014/main" id="{24904892-B7E2-486D-8935-14EE3D66BCC4}"/>
            </a:ext>
          </a:extLst>
        </xdr:cNvPr>
        <xdr:cNvSpPr txBox="1"/>
      </xdr:nvSpPr>
      <xdr:spPr>
        <a:xfrm>
          <a:off x="14389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0C3C9CBD-2E13-442A-AB89-AC7130601E6B}"/>
            </a:ext>
          </a:extLst>
        </xdr:cNvPr>
        <xdr:cNvSpPr txBox="1"/>
      </xdr:nvSpPr>
      <xdr:spPr>
        <a:xfrm>
          <a:off x="13500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167911</xdr:rowOff>
    </xdr:from>
    <xdr:ext cx="405111" cy="259045"/>
    <xdr:sp macro="" textlink="">
      <xdr:nvSpPr>
        <xdr:cNvPr id="459" name="n_4aveValue【保健センター・保健所】&#10;有形固定資産減価償却率">
          <a:extLst>
            <a:ext uri="{FF2B5EF4-FFF2-40B4-BE49-F238E27FC236}">
              <a16:creationId xmlns:a16="http://schemas.microsoft.com/office/drawing/2014/main" id="{40F82F5E-4806-44A9-A645-DE7FA05EF19F}"/>
            </a:ext>
          </a:extLst>
        </xdr:cNvPr>
        <xdr:cNvSpPr txBox="1"/>
      </xdr:nvSpPr>
      <xdr:spPr>
        <a:xfrm>
          <a:off x="12611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165371</xdr:rowOff>
    </xdr:from>
    <xdr:ext cx="405111" cy="259045"/>
    <xdr:sp macro="" textlink="">
      <xdr:nvSpPr>
        <xdr:cNvPr id="460" name="n_1mainValue【保健センター・保健所】&#10;有形固定資産減価償却率">
          <a:extLst>
            <a:ext uri="{FF2B5EF4-FFF2-40B4-BE49-F238E27FC236}">
              <a16:creationId xmlns:a16="http://schemas.microsoft.com/office/drawing/2014/main" id="{E132D5F2-F946-4316-AE00-CD655D685756}"/>
            </a:ext>
          </a:extLst>
        </xdr:cNvPr>
        <xdr:cNvSpPr txBox="1"/>
      </xdr:nvSpPr>
      <xdr:spPr>
        <a:xfrm>
          <a:off x="15266044" y="1062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144797</xdr:rowOff>
    </xdr:from>
    <xdr:ext cx="405111" cy="259045"/>
    <xdr:sp macro="" textlink="">
      <xdr:nvSpPr>
        <xdr:cNvPr id="461" name="n_2mainValue【保健センター・保健所】&#10;有形固定資産減価償却率">
          <a:extLst>
            <a:ext uri="{FF2B5EF4-FFF2-40B4-BE49-F238E27FC236}">
              <a16:creationId xmlns:a16="http://schemas.microsoft.com/office/drawing/2014/main" id="{65BA5432-5FEA-4B87-B36D-E63F574BFACC}"/>
            </a:ext>
          </a:extLst>
        </xdr:cNvPr>
        <xdr:cNvSpPr txBox="1"/>
      </xdr:nvSpPr>
      <xdr:spPr>
        <a:xfrm>
          <a:off x="14389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96791</xdr:rowOff>
    </xdr:from>
    <xdr:ext cx="405111" cy="259045"/>
    <xdr:sp macro="" textlink="">
      <xdr:nvSpPr>
        <xdr:cNvPr id="462" name="n_3mainValue【保健センター・保健所】&#10;有形固定資産減価償却率">
          <a:extLst>
            <a:ext uri="{FF2B5EF4-FFF2-40B4-BE49-F238E27FC236}">
              <a16:creationId xmlns:a16="http://schemas.microsoft.com/office/drawing/2014/main" id="{AE820F52-EDC9-4802-AAB1-7667936E71CD}"/>
            </a:ext>
          </a:extLst>
        </xdr:cNvPr>
        <xdr:cNvSpPr txBox="1"/>
      </xdr:nvSpPr>
      <xdr:spPr>
        <a:xfrm>
          <a:off x="13500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85361</xdr:rowOff>
    </xdr:from>
    <xdr:ext cx="405111" cy="259045"/>
    <xdr:sp macro="" textlink="">
      <xdr:nvSpPr>
        <xdr:cNvPr id="463" name="n_4mainValue【保健センター・保健所】&#10;有形固定資産減価償却率">
          <a:extLst>
            <a:ext uri="{FF2B5EF4-FFF2-40B4-BE49-F238E27FC236}">
              <a16:creationId xmlns:a16="http://schemas.microsoft.com/office/drawing/2014/main" id="{A14D71B2-2B11-43B2-AC67-664876386D7E}"/>
            </a:ext>
          </a:extLst>
        </xdr:cNvPr>
        <xdr:cNvSpPr txBox="1"/>
      </xdr:nvSpPr>
      <xdr:spPr>
        <a:xfrm>
          <a:off x="12611744"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a:extLst>
            <a:ext uri="{FF2B5EF4-FFF2-40B4-BE49-F238E27FC236}">
              <a16:creationId xmlns:a16="http://schemas.microsoft.com/office/drawing/2014/main" id="{0BEF7BB1-15FB-4B6E-8723-65D7B7E3AF4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a:extLst>
            <a:ext uri="{FF2B5EF4-FFF2-40B4-BE49-F238E27FC236}">
              <a16:creationId xmlns:a16="http://schemas.microsoft.com/office/drawing/2014/main" id="{6EE3EF01-819B-4129-92EA-84E06A33FA4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a:extLst>
            <a:ext uri="{FF2B5EF4-FFF2-40B4-BE49-F238E27FC236}">
              <a16:creationId xmlns:a16="http://schemas.microsoft.com/office/drawing/2014/main" id="{6C15324E-804B-4B03-B8DD-BF521257A96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a:extLst>
            <a:ext uri="{FF2B5EF4-FFF2-40B4-BE49-F238E27FC236}">
              <a16:creationId xmlns:a16="http://schemas.microsoft.com/office/drawing/2014/main" id="{EA63CF45-F060-459F-8002-C96CF07A34E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a:extLst>
            <a:ext uri="{FF2B5EF4-FFF2-40B4-BE49-F238E27FC236}">
              <a16:creationId xmlns:a16="http://schemas.microsoft.com/office/drawing/2014/main" id="{24482674-5C66-46F0-953E-66FF4C3790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a:extLst>
            <a:ext uri="{FF2B5EF4-FFF2-40B4-BE49-F238E27FC236}">
              <a16:creationId xmlns:a16="http://schemas.microsoft.com/office/drawing/2014/main" id="{D59DAE74-1228-41B6-8C02-F65C33D51AE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a:extLst>
            <a:ext uri="{FF2B5EF4-FFF2-40B4-BE49-F238E27FC236}">
              <a16:creationId xmlns:a16="http://schemas.microsoft.com/office/drawing/2014/main" id="{74AB53B6-71F9-4739-9282-D3A4619C862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a:extLst>
            <a:ext uri="{FF2B5EF4-FFF2-40B4-BE49-F238E27FC236}">
              <a16:creationId xmlns:a16="http://schemas.microsoft.com/office/drawing/2014/main" id="{182AE833-DBDB-4804-A07A-A74AE5025C9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a:extLst>
            <a:ext uri="{FF2B5EF4-FFF2-40B4-BE49-F238E27FC236}">
              <a16:creationId xmlns:a16="http://schemas.microsoft.com/office/drawing/2014/main" id="{54A6B18F-9619-4F63-A4DE-E3DDD027D28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a:extLst>
            <a:ext uri="{FF2B5EF4-FFF2-40B4-BE49-F238E27FC236}">
              <a16:creationId xmlns:a16="http://schemas.microsoft.com/office/drawing/2014/main" id="{43D3C608-6579-4BD6-A68A-8E0CC7CF804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4" name="直線コネクタ 473">
          <a:extLst>
            <a:ext uri="{FF2B5EF4-FFF2-40B4-BE49-F238E27FC236}">
              <a16:creationId xmlns:a16="http://schemas.microsoft.com/office/drawing/2014/main" id="{DE372163-C5F0-4614-B590-30EBFBAE0DF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5" name="テキスト ボックス 474">
          <a:extLst>
            <a:ext uri="{FF2B5EF4-FFF2-40B4-BE49-F238E27FC236}">
              <a16:creationId xmlns:a16="http://schemas.microsoft.com/office/drawing/2014/main" id="{36010274-3D16-4195-9033-763C5E03F7A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a:extLst>
            <a:ext uri="{FF2B5EF4-FFF2-40B4-BE49-F238E27FC236}">
              <a16:creationId xmlns:a16="http://schemas.microsoft.com/office/drawing/2014/main" id="{62A463FF-E1E6-47D3-A4CB-6A04F07E361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7" name="テキスト ボックス 476">
          <a:extLst>
            <a:ext uri="{FF2B5EF4-FFF2-40B4-BE49-F238E27FC236}">
              <a16:creationId xmlns:a16="http://schemas.microsoft.com/office/drawing/2014/main" id="{0E17C9E2-C401-4F1F-B686-57DCAB36F8D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a:extLst>
            <a:ext uri="{FF2B5EF4-FFF2-40B4-BE49-F238E27FC236}">
              <a16:creationId xmlns:a16="http://schemas.microsoft.com/office/drawing/2014/main" id="{DDC8878E-79A0-4B53-8D4B-ED5588332B5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9" name="テキスト ボックス 478">
          <a:extLst>
            <a:ext uri="{FF2B5EF4-FFF2-40B4-BE49-F238E27FC236}">
              <a16:creationId xmlns:a16="http://schemas.microsoft.com/office/drawing/2014/main" id="{7E3C7997-D239-429B-9649-6E5F2476117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a:extLst>
            <a:ext uri="{FF2B5EF4-FFF2-40B4-BE49-F238E27FC236}">
              <a16:creationId xmlns:a16="http://schemas.microsoft.com/office/drawing/2014/main" id="{AA668C66-0852-44D8-B7AC-B59A2583EF8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1" name="テキスト ボックス 480">
          <a:extLst>
            <a:ext uri="{FF2B5EF4-FFF2-40B4-BE49-F238E27FC236}">
              <a16:creationId xmlns:a16="http://schemas.microsoft.com/office/drawing/2014/main" id="{C3178EC4-17D9-49DC-A9D6-96398D10A85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a:extLst>
            <a:ext uri="{FF2B5EF4-FFF2-40B4-BE49-F238E27FC236}">
              <a16:creationId xmlns:a16="http://schemas.microsoft.com/office/drawing/2014/main" id="{7908973E-72C4-48EB-933E-3411C1CC851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1600AFEC-E0BD-4598-AD26-3E9BAC9303F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a:extLst>
            <a:ext uri="{FF2B5EF4-FFF2-40B4-BE49-F238E27FC236}">
              <a16:creationId xmlns:a16="http://schemas.microsoft.com/office/drawing/2014/main" id="{4DA5B6D7-B882-4EA2-9FCC-74054DDFF85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485" name="直線コネクタ 484">
          <a:extLst>
            <a:ext uri="{FF2B5EF4-FFF2-40B4-BE49-F238E27FC236}">
              <a16:creationId xmlns:a16="http://schemas.microsoft.com/office/drawing/2014/main" id="{4585E446-F27C-4EBB-B847-A4C694B3A3F6}"/>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486" name="【保健センター・保健所】&#10;一人当たり面積最小値テキスト">
          <a:extLst>
            <a:ext uri="{FF2B5EF4-FFF2-40B4-BE49-F238E27FC236}">
              <a16:creationId xmlns:a16="http://schemas.microsoft.com/office/drawing/2014/main" id="{8D572E72-7995-4DAD-A566-831953BB21EE}"/>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487" name="直線コネクタ 486">
          <a:extLst>
            <a:ext uri="{FF2B5EF4-FFF2-40B4-BE49-F238E27FC236}">
              <a16:creationId xmlns:a16="http://schemas.microsoft.com/office/drawing/2014/main" id="{96494A1B-06DA-4E51-890D-B141E858669D}"/>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488" name="【保健センター・保健所】&#10;一人当たり面積最大値テキスト">
          <a:extLst>
            <a:ext uri="{FF2B5EF4-FFF2-40B4-BE49-F238E27FC236}">
              <a16:creationId xmlns:a16="http://schemas.microsoft.com/office/drawing/2014/main" id="{01E9C6FB-F6DF-440E-AF71-6016DCBC0D6D}"/>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489" name="直線コネクタ 488">
          <a:extLst>
            <a:ext uri="{FF2B5EF4-FFF2-40B4-BE49-F238E27FC236}">
              <a16:creationId xmlns:a16="http://schemas.microsoft.com/office/drawing/2014/main" id="{FB08A1A0-1AB8-4191-A8A1-91FC12F00168}"/>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490" name="【保健センター・保健所】&#10;一人当たり面積平均値テキスト">
          <a:extLst>
            <a:ext uri="{FF2B5EF4-FFF2-40B4-BE49-F238E27FC236}">
              <a16:creationId xmlns:a16="http://schemas.microsoft.com/office/drawing/2014/main" id="{EE0767F5-38D0-48FB-9203-A58D815E11CA}"/>
            </a:ext>
          </a:extLst>
        </xdr:cNvPr>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491" name="フローチャート: 判断 490">
          <a:extLst>
            <a:ext uri="{FF2B5EF4-FFF2-40B4-BE49-F238E27FC236}">
              <a16:creationId xmlns:a16="http://schemas.microsoft.com/office/drawing/2014/main" id="{6E44412A-B44B-4F9D-AE7B-12409BCAF7DD}"/>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492" name="フローチャート: 判断 491">
          <a:extLst>
            <a:ext uri="{FF2B5EF4-FFF2-40B4-BE49-F238E27FC236}">
              <a16:creationId xmlns:a16="http://schemas.microsoft.com/office/drawing/2014/main" id="{445407FA-22E9-4E37-8648-E0A446210F01}"/>
            </a:ext>
          </a:extLst>
        </xdr:cNvPr>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93" name="フローチャート: 判断 492">
          <a:extLst>
            <a:ext uri="{FF2B5EF4-FFF2-40B4-BE49-F238E27FC236}">
              <a16:creationId xmlns:a16="http://schemas.microsoft.com/office/drawing/2014/main" id="{68F7A7C4-0E6C-4A18-9DCF-E9B53E7EA2FF}"/>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494" name="フローチャート: 判断 493">
          <a:extLst>
            <a:ext uri="{FF2B5EF4-FFF2-40B4-BE49-F238E27FC236}">
              <a16:creationId xmlns:a16="http://schemas.microsoft.com/office/drawing/2014/main" id="{29E5BFEE-5D6D-4AFC-B5F5-1DE3112D8C15}"/>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495" name="フローチャート: 判断 494">
          <a:extLst>
            <a:ext uri="{FF2B5EF4-FFF2-40B4-BE49-F238E27FC236}">
              <a16:creationId xmlns:a16="http://schemas.microsoft.com/office/drawing/2014/main" id="{DCB28D21-DB99-4364-B552-E67DD284DFED}"/>
            </a:ext>
          </a:extLst>
        </xdr:cNvPr>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BB01A31E-592C-4BF3-B10A-76E5A500897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36A422F7-109E-4377-9D71-509B73168C2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DEEB0F85-58FB-4135-A237-4998358313D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50A23E15-9E98-4882-8FA1-5C270A0C672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FD725291-61F2-478C-9FE6-2098A666F06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72644</xdr:rowOff>
    </xdr:from>
    <xdr:to>
      <xdr:col>116</xdr:col>
      <xdr:colOff>114300</xdr:colOff>
      <xdr:row>63</xdr:row>
      <xdr:rowOff>2794</xdr:rowOff>
    </xdr:to>
    <xdr:sp macro="" textlink="">
      <xdr:nvSpPr>
        <xdr:cNvPr id="501" name="楕円 500">
          <a:extLst>
            <a:ext uri="{FF2B5EF4-FFF2-40B4-BE49-F238E27FC236}">
              <a16:creationId xmlns:a16="http://schemas.microsoft.com/office/drawing/2014/main" id="{F06CA125-4427-497E-B4C9-E0DA188A27C8}"/>
            </a:ext>
          </a:extLst>
        </xdr:cNvPr>
        <xdr:cNvSpPr/>
      </xdr:nvSpPr>
      <xdr:spPr>
        <a:xfrm>
          <a:off x="22110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159021</xdr:rowOff>
    </xdr:from>
    <xdr:ext cx="469744" cy="259045"/>
    <xdr:sp macro="" textlink="">
      <xdr:nvSpPr>
        <xdr:cNvPr id="502" name="【保健センター・保健所】&#10;一人当たり面積該当値テキスト">
          <a:extLst>
            <a:ext uri="{FF2B5EF4-FFF2-40B4-BE49-F238E27FC236}">
              <a16:creationId xmlns:a16="http://schemas.microsoft.com/office/drawing/2014/main" id="{122F994E-8ADE-4D06-A4F1-374E1ED27934}"/>
            </a:ext>
          </a:extLst>
        </xdr:cNvPr>
        <xdr:cNvSpPr txBox="1"/>
      </xdr:nvSpPr>
      <xdr:spPr>
        <a:xfrm>
          <a:off x="22199600" y="1061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77216</xdr:rowOff>
    </xdr:from>
    <xdr:to>
      <xdr:col>112</xdr:col>
      <xdr:colOff>38100</xdr:colOff>
      <xdr:row>63</xdr:row>
      <xdr:rowOff>7366</xdr:rowOff>
    </xdr:to>
    <xdr:sp macro="" textlink="">
      <xdr:nvSpPr>
        <xdr:cNvPr id="503" name="楕円 502">
          <a:extLst>
            <a:ext uri="{FF2B5EF4-FFF2-40B4-BE49-F238E27FC236}">
              <a16:creationId xmlns:a16="http://schemas.microsoft.com/office/drawing/2014/main" id="{54C7B51B-D4D1-41CD-AAEE-D7D4E5DC1020}"/>
            </a:ext>
          </a:extLst>
        </xdr:cNvPr>
        <xdr:cNvSpPr/>
      </xdr:nvSpPr>
      <xdr:spPr>
        <a:xfrm>
          <a:off x="2127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123444</xdr:rowOff>
    </xdr:from>
    <xdr:to>
      <xdr:col>116</xdr:col>
      <xdr:colOff>63500</xdr:colOff>
      <xdr:row>62</xdr:row>
      <xdr:rowOff>128016</xdr:rowOff>
    </xdr:to>
    <xdr:cxnSp macro="">
      <xdr:nvCxnSpPr>
        <xdr:cNvPr id="504" name="直線コネクタ 503">
          <a:extLst>
            <a:ext uri="{FF2B5EF4-FFF2-40B4-BE49-F238E27FC236}">
              <a16:creationId xmlns:a16="http://schemas.microsoft.com/office/drawing/2014/main" id="{3322732C-A0FC-4B39-92ED-8A8AB91474B4}"/>
            </a:ext>
          </a:extLst>
        </xdr:cNvPr>
        <xdr:cNvCxnSpPr/>
      </xdr:nvCxnSpPr>
      <xdr:spPr>
        <a:xfrm flipV="1">
          <a:off x="21323300" y="10753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77216</xdr:rowOff>
    </xdr:from>
    <xdr:to>
      <xdr:col>107</xdr:col>
      <xdr:colOff>101600</xdr:colOff>
      <xdr:row>63</xdr:row>
      <xdr:rowOff>7366</xdr:rowOff>
    </xdr:to>
    <xdr:sp macro="" textlink="">
      <xdr:nvSpPr>
        <xdr:cNvPr id="505" name="楕円 504">
          <a:extLst>
            <a:ext uri="{FF2B5EF4-FFF2-40B4-BE49-F238E27FC236}">
              <a16:creationId xmlns:a16="http://schemas.microsoft.com/office/drawing/2014/main" id="{13B00A17-83ED-4AD6-B3DE-94B808AB0092}"/>
            </a:ext>
          </a:extLst>
        </xdr:cNvPr>
        <xdr:cNvSpPr/>
      </xdr:nvSpPr>
      <xdr:spPr>
        <a:xfrm>
          <a:off x="2038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128016</xdr:rowOff>
    </xdr:from>
    <xdr:to>
      <xdr:col>111</xdr:col>
      <xdr:colOff>177800</xdr:colOff>
      <xdr:row>62</xdr:row>
      <xdr:rowOff>128016</xdr:rowOff>
    </xdr:to>
    <xdr:cxnSp macro="">
      <xdr:nvCxnSpPr>
        <xdr:cNvPr id="506" name="直線コネクタ 505">
          <a:extLst>
            <a:ext uri="{FF2B5EF4-FFF2-40B4-BE49-F238E27FC236}">
              <a16:creationId xmlns:a16="http://schemas.microsoft.com/office/drawing/2014/main" id="{0B89D7E6-B52A-4884-B63D-CF5A260CC4AB}"/>
            </a:ext>
          </a:extLst>
        </xdr:cNvPr>
        <xdr:cNvCxnSpPr/>
      </xdr:nvCxnSpPr>
      <xdr:spPr>
        <a:xfrm>
          <a:off x="20434300" y="1075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77216</xdr:rowOff>
    </xdr:from>
    <xdr:to>
      <xdr:col>102</xdr:col>
      <xdr:colOff>165100</xdr:colOff>
      <xdr:row>63</xdr:row>
      <xdr:rowOff>7366</xdr:rowOff>
    </xdr:to>
    <xdr:sp macro="" textlink="">
      <xdr:nvSpPr>
        <xdr:cNvPr id="507" name="楕円 506">
          <a:extLst>
            <a:ext uri="{FF2B5EF4-FFF2-40B4-BE49-F238E27FC236}">
              <a16:creationId xmlns:a16="http://schemas.microsoft.com/office/drawing/2014/main" id="{7DE0DB92-278F-4389-B488-558154DEC610}"/>
            </a:ext>
          </a:extLst>
        </xdr:cNvPr>
        <xdr:cNvSpPr/>
      </xdr:nvSpPr>
      <xdr:spPr>
        <a:xfrm>
          <a:off x="19494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128016</xdr:rowOff>
    </xdr:from>
    <xdr:to>
      <xdr:col>107</xdr:col>
      <xdr:colOff>50800</xdr:colOff>
      <xdr:row>62</xdr:row>
      <xdr:rowOff>128016</xdr:rowOff>
    </xdr:to>
    <xdr:cxnSp macro="">
      <xdr:nvCxnSpPr>
        <xdr:cNvPr id="508" name="直線コネクタ 507">
          <a:extLst>
            <a:ext uri="{FF2B5EF4-FFF2-40B4-BE49-F238E27FC236}">
              <a16:creationId xmlns:a16="http://schemas.microsoft.com/office/drawing/2014/main" id="{BB10DB13-4467-406B-AA36-CB630527795F}"/>
            </a:ext>
          </a:extLst>
        </xdr:cNvPr>
        <xdr:cNvCxnSpPr/>
      </xdr:nvCxnSpPr>
      <xdr:spPr>
        <a:xfrm>
          <a:off x="19545300" y="1075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81788</xdr:rowOff>
    </xdr:from>
    <xdr:to>
      <xdr:col>98</xdr:col>
      <xdr:colOff>38100</xdr:colOff>
      <xdr:row>63</xdr:row>
      <xdr:rowOff>11938</xdr:rowOff>
    </xdr:to>
    <xdr:sp macro="" textlink="">
      <xdr:nvSpPr>
        <xdr:cNvPr id="509" name="楕円 508">
          <a:extLst>
            <a:ext uri="{FF2B5EF4-FFF2-40B4-BE49-F238E27FC236}">
              <a16:creationId xmlns:a16="http://schemas.microsoft.com/office/drawing/2014/main" id="{0D134AB4-4B5D-4552-A483-423B32FCDF94}"/>
            </a:ext>
          </a:extLst>
        </xdr:cNvPr>
        <xdr:cNvSpPr/>
      </xdr:nvSpPr>
      <xdr:spPr>
        <a:xfrm>
          <a:off x="18605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128016</xdr:rowOff>
    </xdr:from>
    <xdr:to>
      <xdr:col>102</xdr:col>
      <xdr:colOff>114300</xdr:colOff>
      <xdr:row>62</xdr:row>
      <xdr:rowOff>132588</xdr:rowOff>
    </xdr:to>
    <xdr:cxnSp macro="">
      <xdr:nvCxnSpPr>
        <xdr:cNvPr id="510" name="直線コネクタ 509">
          <a:extLst>
            <a:ext uri="{FF2B5EF4-FFF2-40B4-BE49-F238E27FC236}">
              <a16:creationId xmlns:a16="http://schemas.microsoft.com/office/drawing/2014/main" id="{A99F2E58-C02E-4552-8312-D0539EC70CB4}"/>
            </a:ext>
          </a:extLst>
        </xdr:cNvPr>
        <xdr:cNvCxnSpPr/>
      </xdr:nvCxnSpPr>
      <xdr:spPr>
        <a:xfrm flipV="1">
          <a:off x="18656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49039</xdr:rowOff>
    </xdr:from>
    <xdr:ext cx="469744" cy="259045"/>
    <xdr:sp macro="" textlink="">
      <xdr:nvSpPr>
        <xdr:cNvPr id="511" name="n_1aveValue【保健センター・保健所】&#10;一人当たり面積">
          <a:extLst>
            <a:ext uri="{FF2B5EF4-FFF2-40B4-BE49-F238E27FC236}">
              <a16:creationId xmlns:a16="http://schemas.microsoft.com/office/drawing/2014/main" id="{E3DC6211-307D-45A9-86B8-CBDEF4DD26FE}"/>
            </a:ext>
          </a:extLst>
        </xdr:cNvPr>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12" name="n_2aveValue【保健センター・保健所】&#10;一人当たり面積">
          <a:extLst>
            <a:ext uri="{FF2B5EF4-FFF2-40B4-BE49-F238E27FC236}">
              <a16:creationId xmlns:a16="http://schemas.microsoft.com/office/drawing/2014/main" id="{57A5D022-DF6C-4150-BD8A-586C9EA31AE1}"/>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513" name="n_3aveValue【保健センター・保健所】&#10;一人当たり面積">
          <a:extLst>
            <a:ext uri="{FF2B5EF4-FFF2-40B4-BE49-F238E27FC236}">
              <a16:creationId xmlns:a16="http://schemas.microsoft.com/office/drawing/2014/main" id="{A50EF89A-4ADE-47D7-88F1-A35691E9C150}"/>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514" name="n_4aveValue【保健センター・保健所】&#10;一人当たり面積">
          <a:extLst>
            <a:ext uri="{FF2B5EF4-FFF2-40B4-BE49-F238E27FC236}">
              <a16:creationId xmlns:a16="http://schemas.microsoft.com/office/drawing/2014/main" id="{D4FD5E16-3579-4229-845A-46600DC877C1}"/>
            </a:ext>
          </a:extLst>
        </xdr:cNvPr>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169943</xdr:rowOff>
    </xdr:from>
    <xdr:ext cx="469744" cy="259045"/>
    <xdr:sp macro="" textlink="">
      <xdr:nvSpPr>
        <xdr:cNvPr id="515" name="n_1mainValue【保健センター・保健所】&#10;一人当たり面積">
          <a:extLst>
            <a:ext uri="{FF2B5EF4-FFF2-40B4-BE49-F238E27FC236}">
              <a16:creationId xmlns:a16="http://schemas.microsoft.com/office/drawing/2014/main" id="{60398E9D-56D1-4C74-A690-F92C0D2830C4}"/>
            </a:ext>
          </a:extLst>
        </xdr:cNvPr>
        <xdr:cNvSpPr txBox="1"/>
      </xdr:nvSpPr>
      <xdr:spPr>
        <a:xfrm>
          <a:off x="21075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169943</xdr:rowOff>
    </xdr:from>
    <xdr:ext cx="469744" cy="259045"/>
    <xdr:sp macro="" textlink="">
      <xdr:nvSpPr>
        <xdr:cNvPr id="516" name="n_2mainValue【保健センター・保健所】&#10;一人当たり面積">
          <a:extLst>
            <a:ext uri="{FF2B5EF4-FFF2-40B4-BE49-F238E27FC236}">
              <a16:creationId xmlns:a16="http://schemas.microsoft.com/office/drawing/2014/main" id="{1E89C42D-15EA-4EC5-AF93-C4339203DC02}"/>
            </a:ext>
          </a:extLst>
        </xdr:cNvPr>
        <xdr:cNvSpPr txBox="1"/>
      </xdr:nvSpPr>
      <xdr:spPr>
        <a:xfrm>
          <a:off x="20199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169943</xdr:rowOff>
    </xdr:from>
    <xdr:ext cx="469744" cy="259045"/>
    <xdr:sp macro="" textlink="">
      <xdr:nvSpPr>
        <xdr:cNvPr id="517" name="n_3mainValue【保健センター・保健所】&#10;一人当たり面積">
          <a:extLst>
            <a:ext uri="{FF2B5EF4-FFF2-40B4-BE49-F238E27FC236}">
              <a16:creationId xmlns:a16="http://schemas.microsoft.com/office/drawing/2014/main" id="{531B792F-EF8A-4430-BA9F-C123237E00C2}"/>
            </a:ext>
          </a:extLst>
        </xdr:cNvPr>
        <xdr:cNvSpPr txBox="1"/>
      </xdr:nvSpPr>
      <xdr:spPr>
        <a:xfrm>
          <a:off x="19310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518" name="n_4mainValue【保健センター・保健所】&#10;一人当たり面積">
          <a:extLst>
            <a:ext uri="{FF2B5EF4-FFF2-40B4-BE49-F238E27FC236}">
              <a16:creationId xmlns:a16="http://schemas.microsoft.com/office/drawing/2014/main" id="{8C44D045-6D6B-46EB-A7AB-2B340EE48829}"/>
            </a:ext>
          </a:extLst>
        </xdr:cNvPr>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D39C59F5-2E49-4283-AEC7-9586A4689F5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CAAAC530-A988-43F2-968C-60EFAAFEC8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C1435DD6-CEEF-47F1-9158-A418D39F4C6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A61C242D-37B9-4D12-97B0-C04FC6652C6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D6F322B3-B723-4F9E-B22F-48FD51ADD86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E8D8F33B-F114-4DF0-B488-88D0D88A20B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2A0A0046-9526-48F5-99F4-8713EC241D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06C37443-8C06-468F-A57B-3BECC3555AA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04497061-0DBA-4A8E-8EB1-2D15EA440C9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171BC7D8-2C2C-4D2D-8DAF-6F7BB5BA898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a:extLst>
            <a:ext uri="{FF2B5EF4-FFF2-40B4-BE49-F238E27FC236}">
              <a16:creationId xmlns:a16="http://schemas.microsoft.com/office/drawing/2014/main" id="{7773DE93-4648-46AA-959E-5463BA349AC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a:extLst>
            <a:ext uri="{FF2B5EF4-FFF2-40B4-BE49-F238E27FC236}">
              <a16:creationId xmlns:a16="http://schemas.microsoft.com/office/drawing/2014/main" id="{CF1A9FD5-FAE1-473B-BC07-10E0DDD57C1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1" name="テキスト ボックス 530">
          <a:extLst>
            <a:ext uri="{FF2B5EF4-FFF2-40B4-BE49-F238E27FC236}">
              <a16:creationId xmlns:a16="http://schemas.microsoft.com/office/drawing/2014/main" id="{BEC4DB70-A965-401F-8568-87AD97AC76D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a:extLst>
            <a:ext uri="{FF2B5EF4-FFF2-40B4-BE49-F238E27FC236}">
              <a16:creationId xmlns:a16="http://schemas.microsoft.com/office/drawing/2014/main" id="{60CE5274-EEBA-4A79-AD11-43F32AEE51A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a:extLst>
            <a:ext uri="{FF2B5EF4-FFF2-40B4-BE49-F238E27FC236}">
              <a16:creationId xmlns:a16="http://schemas.microsoft.com/office/drawing/2014/main" id="{D5E72BB8-6918-406A-A61D-EE208A50860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a:extLst>
            <a:ext uri="{FF2B5EF4-FFF2-40B4-BE49-F238E27FC236}">
              <a16:creationId xmlns:a16="http://schemas.microsoft.com/office/drawing/2014/main" id="{C690653A-9E00-44D3-9C2B-26348AA0382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a:extLst>
            <a:ext uri="{FF2B5EF4-FFF2-40B4-BE49-F238E27FC236}">
              <a16:creationId xmlns:a16="http://schemas.microsoft.com/office/drawing/2014/main" id="{A772920B-823A-450D-8AE7-D53030A4810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a:extLst>
            <a:ext uri="{FF2B5EF4-FFF2-40B4-BE49-F238E27FC236}">
              <a16:creationId xmlns:a16="http://schemas.microsoft.com/office/drawing/2014/main" id="{1FAA073B-CE0B-4645-99D5-36CA75D1FBD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a:extLst>
            <a:ext uri="{FF2B5EF4-FFF2-40B4-BE49-F238E27FC236}">
              <a16:creationId xmlns:a16="http://schemas.microsoft.com/office/drawing/2014/main" id="{2BA5B163-1359-4B76-A14D-3355A0DB02F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a:extLst>
            <a:ext uri="{FF2B5EF4-FFF2-40B4-BE49-F238E27FC236}">
              <a16:creationId xmlns:a16="http://schemas.microsoft.com/office/drawing/2014/main" id="{E040244C-CD75-4155-BA08-15837545332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9" name="テキスト ボックス 538">
          <a:extLst>
            <a:ext uri="{FF2B5EF4-FFF2-40B4-BE49-F238E27FC236}">
              <a16:creationId xmlns:a16="http://schemas.microsoft.com/office/drawing/2014/main" id="{687E0199-AC86-4F43-B833-0650C92B5AE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a:extLst>
            <a:ext uri="{FF2B5EF4-FFF2-40B4-BE49-F238E27FC236}">
              <a16:creationId xmlns:a16="http://schemas.microsoft.com/office/drawing/2014/main" id="{F4D359C2-077C-43A4-AA1A-BCF478A9D55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1" name="テキスト ボックス 540">
          <a:extLst>
            <a:ext uri="{FF2B5EF4-FFF2-40B4-BE49-F238E27FC236}">
              <a16:creationId xmlns:a16="http://schemas.microsoft.com/office/drawing/2014/main" id="{44A5D8B1-712D-43C2-B9A4-865205A7687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a:extLst>
            <a:ext uri="{FF2B5EF4-FFF2-40B4-BE49-F238E27FC236}">
              <a16:creationId xmlns:a16="http://schemas.microsoft.com/office/drawing/2014/main" id="{42A7D710-F47C-40D7-BD55-2F54B6DF314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543" name="直線コネクタ 542">
          <a:extLst>
            <a:ext uri="{FF2B5EF4-FFF2-40B4-BE49-F238E27FC236}">
              <a16:creationId xmlns:a16="http://schemas.microsoft.com/office/drawing/2014/main" id="{B45DC4BE-4AD6-49D6-996D-A2EBAAC2C27D}"/>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4" name="【消防施設】&#10;有形固定資産減価償却率最小値テキスト">
          <a:extLst>
            <a:ext uri="{FF2B5EF4-FFF2-40B4-BE49-F238E27FC236}">
              <a16:creationId xmlns:a16="http://schemas.microsoft.com/office/drawing/2014/main" id="{086B1594-5229-4966-AF95-C6C60C462915}"/>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5" name="直線コネクタ 544">
          <a:extLst>
            <a:ext uri="{FF2B5EF4-FFF2-40B4-BE49-F238E27FC236}">
              <a16:creationId xmlns:a16="http://schemas.microsoft.com/office/drawing/2014/main" id="{4EBA2E90-99D9-40D7-9A56-44A94AA2CE1D}"/>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46" name="【消防施設】&#10;有形固定資産減価償却率最大値テキスト">
          <a:extLst>
            <a:ext uri="{FF2B5EF4-FFF2-40B4-BE49-F238E27FC236}">
              <a16:creationId xmlns:a16="http://schemas.microsoft.com/office/drawing/2014/main" id="{66422353-8F08-45C3-B80E-456EC53081E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47" name="直線コネクタ 546">
          <a:extLst>
            <a:ext uri="{FF2B5EF4-FFF2-40B4-BE49-F238E27FC236}">
              <a16:creationId xmlns:a16="http://schemas.microsoft.com/office/drawing/2014/main" id="{D203263C-7990-4650-A4F5-0DBE69D74921}"/>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48" name="【消防施設】&#10;有形固定資産減価償却率平均値テキスト">
          <a:extLst>
            <a:ext uri="{FF2B5EF4-FFF2-40B4-BE49-F238E27FC236}">
              <a16:creationId xmlns:a16="http://schemas.microsoft.com/office/drawing/2014/main" id="{F87486C5-EB8E-4FEA-82D6-6F3B5A84F5EC}"/>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49" name="フローチャート: 判断 548">
          <a:extLst>
            <a:ext uri="{FF2B5EF4-FFF2-40B4-BE49-F238E27FC236}">
              <a16:creationId xmlns:a16="http://schemas.microsoft.com/office/drawing/2014/main" id="{5E2F1EDE-46F1-40C8-BADF-93A8A752C517}"/>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550" name="フローチャート: 判断 549">
          <a:extLst>
            <a:ext uri="{FF2B5EF4-FFF2-40B4-BE49-F238E27FC236}">
              <a16:creationId xmlns:a16="http://schemas.microsoft.com/office/drawing/2014/main" id="{00B19007-42D3-46CF-B8F3-103BD8A04197}"/>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51" name="フローチャート: 判断 550">
          <a:extLst>
            <a:ext uri="{FF2B5EF4-FFF2-40B4-BE49-F238E27FC236}">
              <a16:creationId xmlns:a16="http://schemas.microsoft.com/office/drawing/2014/main" id="{A3026F24-AECC-4D9A-B27C-07860A2588D1}"/>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552" name="フローチャート: 判断 551">
          <a:extLst>
            <a:ext uri="{FF2B5EF4-FFF2-40B4-BE49-F238E27FC236}">
              <a16:creationId xmlns:a16="http://schemas.microsoft.com/office/drawing/2014/main" id="{E968D76C-9962-451C-AA62-854DD1A96069}"/>
            </a:ext>
          </a:extLst>
        </xdr:cNvPr>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553" name="フローチャート: 判断 552">
          <a:extLst>
            <a:ext uri="{FF2B5EF4-FFF2-40B4-BE49-F238E27FC236}">
              <a16:creationId xmlns:a16="http://schemas.microsoft.com/office/drawing/2014/main" id="{E2CF386D-97D7-4C2A-A510-7B52BCD5FAA2}"/>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A49AD524-A8A6-43B1-9962-EE0D2758541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FFB164CA-137D-4FEE-84C2-7BEB54953F1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B429CDA1-9AFA-481D-BC8B-6B060CA460A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51209B78-D2B7-4E69-9EB2-E5D49E39A8E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CED66D55-4B18-476E-A7AC-5034CA8858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92075</xdr:rowOff>
    </xdr:from>
    <xdr:to>
      <xdr:col>85</xdr:col>
      <xdr:colOff>177800</xdr:colOff>
      <xdr:row>84</xdr:row>
      <xdr:rowOff>22225</xdr:rowOff>
    </xdr:to>
    <xdr:sp macro="" textlink="">
      <xdr:nvSpPr>
        <xdr:cNvPr id="559" name="楕円 558">
          <a:extLst>
            <a:ext uri="{FF2B5EF4-FFF2-40B4-BE49-F238E27FC236}">
              <a16:creationId xmlns:a16="http://schemas.microsoft.com/office/drawing/2014/main" id="{C00266E5-C38E-44EF-8C65-72ABF6B592F9}"/>
            </a:ext>
          </a:extLst>
        </xdr:cNvPr>
        <xdr:cNvSpPr/>
      </xdr:nvSpPr>
      <xdr:spPr>
        <a:xfrm>
          <a:off x="162687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70502</xdr:rowOff>
    </xdr:from>
    <xdr:ext cx="405111" cy="259045"/>
    <xdr:sp macro="" textlink="">
      <xdr:nvSpPr>
        <xdr:cNvPr id="560" name="【消防施設】&#10;有形固定資産減価償却率該当値テキスト">
          <a:extLst>
            <a:ext uri="{FF2B5EF4-FFF2-40B4-BE49-F238E27FC236}">
              <a16:creationId xmlns:a16="http://schemas.microsoft.com/office/drawing/2014/main" id="{94999AB4-AB41-4684-A7D8-A20AB558B5F4}"/>
            </a:ext>
          </a:extLst>
        </xdr:cNvPr>
        <xdr:cNvSpPr txBox="1"/>
      </xdr:nvSpPr>
      <xdr:spPr>
        <a:xfrm>
          <a:off x="16357600"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52070</xdr:rowOff>
    </xdr:from>
    <xdr:to>
      <xdr:col>81</xdr:col>
      <xdr:colOff>101600</xdr:colOff>
      <xdr:row>83</xdr:row>
      <xdr:rowOff>153670</xdr:rowOff>
    </xdr:to>
    <xdr:sp macro="" textlink="">
      <xdr:nvSpPr>
        <xdr:cNvPr id="561" name="楕円 560">
          <a:extLst>
            <a:ext uri="{FF2B5EF4-FFF2-40B4-BE49-F238E27FC236}">
              <a16:creationId xmlns:a16="http://schemas.microsoft.com/office/drawing/2014/main" id="{1B42EF96-8332-4DA8-A85E-7B34FEE5C4AB}"/>
            </a:ext>
          </a:extLst>
        </xdr:cNvPr>
        <xdr:cNvSpPr/>
      </xdr:nvSpPr>
      <xdr:spPr>
        <a:xfrm>
          <a:off x="15430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102870</xdr:rowOff>
    </xdr:from>
    <xdr:to>
      <xdr:col>85</xdr:col>
      <xdr:colOff>127000</xdr:colOff>
      <xdr:row>83</xdr:row>
      <xdr:rowOff>142875</xdr:rowOff>
    </xdr:to>
    <xdr:cxnSp macro="">
      <xdr:nvCxnSpPr>
        <xdr:cNvPr id="562" name="直線コネクタ 561">
          <a:extLst>
            <a:ext uri="{FF2B5EF4-FFF2-40B4-BE49-F238E27FC236}">
              <a16:creationId xmlns:a16="http://schemas.microsoft.com/office/drawing/2014/main" id="{79F0A434-7414-45F2-A9C3-25AC6146EE0E}"/>
            </a:ext>
          </a:extLst>
        </xdr:cNvPr>
        <xdr:cNvCxnSpPr/>
      </xdr:nvCxnSpPr>
      <xdr:spPr>
        <a:xfrm>
          <a:off x="15481300" y="143332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44450</xdr:rowOff>
    </xdr:from>
    <xdr:to>
      <xdr:col>76</xdr:col>
      <xdr:colOff>165100</xdr:colOff>
      <xdr:row>83</xdr:row>
      <xdr:rowOff>146050</xdr:rowOff>
    </xdr:to>
    <xdr:sp macro="" textlink="">
      <xdr:nvSpPr>
        <xdr:cNvPr id="563" name="楕円 562">
          <a:extLst>
            <a:ext uri="{FF2B5EF4-FFF2-40B4-BE49-F238E27FC236}">
              <a16:creationId xmlns:a16="http://schemas.microsoft.com/office/drawing/2014/main" id="{80064A22-F766-4C0C-AB1B-57746D5BD445}"/>
            </a:ext>
          </a:extLst>
        </xdr:cNvPr>
        <xdr:cNvSpPr/>
      </xdr:nvSpPr>
      <xdr:spPr>
        <a:xfrm>
          <a:off x="1454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83</xdr:row>
      <xdr:rowOff>102870</xdr:rowOff>
    </xdr:to>
    <xdr:cxnSp macro="">
      <xdr:nvCxnSpPr>
        <xdr:cNvPr id="564" name="直線コネクタ 563">
          <a:extLst>
            <a:ext uri="{FF2B5EF4-FFF2-40B4-BE49-F238E27FC236}">
              <a16:creationId xmlns:a16="http://schemas.microsoft.com/office/drawing/2014/main" id="{C523D664-ED47-4184-98D6-A367F7123243}"/>
            </a:ext>
          </a:extLst>
        </xdr:cNvPr>
        <xdr:cNvCxnSpPr/>
      </xdr:nvCxnSpPr>
      <xdr:spPr>
        <a:xfrm>
          <a:off x="14592300" y="1432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2539</xdr:rowOff>
    </xdr:from>
    <xdr:to>
      <xdr:col>72</xdr:col>
      <xdr:colOff>38100</xdr:colOff>
      <xdr:row>83</xdr:row>
      <xdr:rowOff>104139</xdr:rowOff>
    </xdr:to>
    <xdr:sp macro="" textlink="">
      <xdr:nvSpPr>
        <xdr:cNvPr id="565" name="楕円 564">
          <a:extLst>
            <a:ext uri="{FF2B5EF4-FFF2-40B4-BE49-F238E27FC236}">
              <a16:creationId xmlns:a16="http://schemas.microsoft.com/office/drawing/2014/main" id="{5C1C72FD-6DF6-4171-A391-259A44E62D1E}"/>
            </a:ext>
          </a:extLst>
        </xdr:cNvPr>
        <xdr:cNvSpPr/>
      </xdr:nvSpPr>
      <xdr:spPr>
        <a:xfrm>
          <a:off x="13652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53339</xdr:rowOff>
    </xdr:from>
    <xdr:to>
      <xdr:col>76</xdr:col>
      <xdr:colOff>114300</xdr:colOff>
      <xdr:row>83</xdr:row>
      <xdr:rowOff>95250</xdr:rowOff>
    </xdr:to>
    <xdr:cxnSp macro="">
      <xdr:nvCxnSpPr>
        <xdr:cNvPr id="566" name="直線コネクタ 565">
          <a:extLst>
            <a:ext uri="{FF2B5EF4-FFF2-40B4-BE49-F238E27FC236}">
              <a16:creationId xmlns:a16="http://schemas.microsoft.com/office/drawing/2014/main" id="{E69F64B9-AC29-49A5-AF2F-61DE8D8E769F}"/>
            </a:ext>
          </a:extLst>
        </xdr:cNvPr>
        <xdr:cNvCxnSpPr/>
      </xdr:nvCxnSpPr>
      <xdr:spPr>
        <a:xfrm>
          <a:off x="13703300" y="142836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130175</xdr:rowOff>
    </xdr:from>
    <xdr:to>
      <xdr:col>67</xdr:col>
      <xdr:colOff>101600</xdr:colOff>
      <xdr:row>83</xdr:row>
      <xdr:rowOff>60325</xdr:rowOff>
    </xdr:to>
    <xdr:sp macro="" textlink="">
      <xdr:nvSpPr>
        <xdr:cNvPr id="567" name="楕円 566">
          <a:extLst>
            <a:ext uri="{FF2B5EF4-FFF2-40B4-BE49-F238E27FC236}">
              <a16:creationId xmlns:a16="http://schemas.microsoft.com/office/drawing/2014/main" id="{3A35DA8F-73CA-4F11-94A5-43AA7EAE95E7}"/>
            </a:ext>
          </a:extLst>
        </xdr:cNvPr>
        <xdr:cNvSpPr/>
      </xdr:nvSpPr>
      <xdr:spPr>
        <a:xfrm>
          <a:off x="12763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9525</xdr:rowOff>
    </xdr:from>
    <xdr:to>
      <xdr:col>71</xdr:col>
      <xdr:colOff>177800</xdr:colOff>
      <xdr:row>83</xdr:row>
      <xdr:rowOff>53339</xdr:rowOff>
    </xdr:to>
    <xdr:cxnSp macro="">
      <xdr:nvCxnSpPr>
        <xdr:cNvPr id="568" name="直線コネクタ 567">
          <a:extLst>
            <a:ext uri="{FF2B5EF4-FFF2-40B4-BE49-F238E27FC236}">
              <a16:creationId xmlns:a16="http://schemas.microsoft.com/office/drawing/2014/main" id="{B5257BC0-E30C-457C-A759-C910A1B2EB61}"/>
            </a:ext>
          </a:extLst>
        </xdr:cNvPr>
        <xdr:cNvCxnSpPr/>
      </xdr:nvCxnSpPr>
      <xdr:spPr>
        <a:xfrm>
          <a:off x="12814300" y="142398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145432</xdr:rowOff>
    </xdr:from>
    <xdr:ext cx="405111" cy="259045"/>
    <xdr:sp macro="" textlink="">
      <xdr:nvSpPr>
        <xdr:cNvPr id="569" name="n_1aveValue【消防施設】&#10;有形固定資産減価償却率">
          <a:extLst>
            <a:ext uri="{FF2B5EF4-FFF2-40B4-BE49-F238E27FC236}">
              <a16:creationId xmlns:a16="http://schemas.microsoft.com/office/drawing/2014/main" id="{2C9EF365-74B8-4772-B325-A01679A31C1E}"/>
            </a:ext>
          </a:extLst>
        </xdr:cNvPr>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570" name="n_2aveValue【消防施設】&#10;有形固定資産減価償却率">
          <a:extLst>
            <a:ext uri="{FF2B5EF4-FFF2-40B4-BE49-F238E27FC236}">
              <a16:creationId xmlns:a16="http://schemas.microsoft.com/office/drawing/2014/main" id="{560F090B-69C4-4AAD-BB33-69C630D0270C}"/>
            </a:ext>
          </a:extLst>
        </xdr:cNvPr>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571" name="n_3aveValue【消防施設】&#10;有形固定資産減価償却率">
          <a:extLst>
            <a:ext uri="{FF2B5EF4-FFF2-40B4-BE49-F238E27FC236}">
              <a16:creationId xmlns:a16="http://schemas.microsoft.com/office/drawing/2014/main" id="{440A2344-4CCD-483E-B164-EABDF4A19BD0}"/>
            </a:ext>
          </a:extLst>
        </xdr:cNvPr>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572" name="n_4aveValue【消防施設】&#10;有形固定資産減価償却率">
          <a:extLst>
            <a:ext uri="{FF2B5EF4-FFF2-40B4-BE49-F238E27FC236}">
              <a16:creationId xmlns:a16="http://schemas.microsoft.com/office/drawing/2014/main" id="{22E60DD7-E947-419A-B3D2-8E8CF82A185A}"/>
            </a:ext>
          </a:extLst>
        </xdr:cNvPr>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144797</xdr:rowOff>
    </xdr:from>
    <xdr:ext cx="405111" cy="259045"/>
    <xdr:sp macro="" textlink="">
      <xdr:nvSpPr>
        <xdr:cNvPr id="573" name="n_1mainValue【消防施設】&#10;有形固定資産減価償却率">
          <a:extLst>
            <a:ext uri="{FF2B5EF4-FFF2-40B4-BE49-F238E27FC236}">
              <a16:creationId xmlns:a16="http://schemas.microsoft.com/office/drawing/2014/main" id="{55EA8303-ED2E-487A-8A42-F45F03AE05A1}"/>
            </a:ext>
          </a:extLst>
        </xdr:cNvPr>
        <xdr:cNvSpPr txBox="1"/>
      </xdr:nvSpPr>
      <xdr:spPr>
        <a:xfrm>
          <a:off x="15266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574" name="n_2mainValue【消防施設】&#10;有形固定資産減価償却率">
          <a:extLst>
            <a:ext uri="{FF2B5EF4-FFF2-40B4-BE49-F238E27FC236}">
              <a16:creationId xmlns:a16="http://schemas.microsoft.com/office/drawing/2014/main" id="{A9476826-5A9E-4599-8B16-6FBB3FD4A98F}"/>
            </a:ext>
          </a:extLst>
        </xdr:cNvPr>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95266</xdr:rowOff>
    </xdr:from>
    <xdr:ext cx="405111" cy="259045"/>
    <xdr:sp macro="" textlink="">
      <xdr:nvSpPr>
        <xdr:cNvPr id="575" name="n_3mainValue【消防施設】&#10;有形固定資産減価償却率">
          <a:extLst>
            <a:ext uri="{FF2B5EF4-FFF2-40B4-BE49-F238E27FC236}">
              <a16:creationId xmlns:a16="http://schemas.microsoft.com/office/drawing/2014/main" id="{F26B9FA9-F734-4643-B9C6-AAAE22CE0B81}"/>
            </a:ext>
          </a:extLst>
        </xdr:cNvPr>
        <xdr:cNvSpPr txBox="1"/>
      </xdr:nvSpPr>
      <xdr:spPr>
        <a:xfrm>
          <a:off x="13500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51452</xdr:rowOff>
    </xdr:from>
    <xdr:ext cx="405111" cy="259045"/>
    <xdr:sp macro="" textlink="">
      <xdr:nvSpPr>
        <xdr:cNvPr id="576" name="n_4mainValue【消防施設】&#10;有形固定資産減価償却率">
          <a:extLst>
            <a:ext uri="{FF2B5EF4-FFF2-40B4-BE49-F238E27FC236}">
              <a16:creationId xmlns:a16="http://schemas.microsoft.com/office/drawing/2014/main" id="{8537C73C-1EE3-43EF-A4D6-8F173D6AB8E0}"/>
            </a:ext>
          </a:extLst>
        </xdr:cNvPr>
        <xdr:cNvSpPr txBox="1"/>
      </xdr:nvSpPr>
      <xdr:spPr>
        <a:xfrm>
          <a:off x="12611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D477F36E-6823-42C6-8B49-632420F0AB5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5371B8CF-6528-4BF3-BABE-77E9FE5EE55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86DF9AD4-1D41-41A2-9E3A-DE6FC4C09F2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80D66E30-EC3C-4302-918E-CA1A773AE28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4F9B304A-D0B5-46A5-A389-4A5E595198E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1A964AFB-768E-4454-893E-8A1E2F3D770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415EB9A6-402F-4657-B520-3F229F01CE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BE55B956-1C89-45A3-BD0B-1B9ED03E2E5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59A71804-3AF9-4846-9FA9-79ADB845A6B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ABFECE2E-A6E9-4CFE-8003-38B66CA3D66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7" name="直線コネクタ 586">
          <a:extLst>
            <a:ext uri="{FF2B5EF4-FFF2-40B4-BE49-F238E27FC236}">
              <a16:creationId xmlns:a16="http://schemas.microsoft.com/office/drawing/2014/main" id="{293DE6C6-BDB5-46F4-9911-139F0EE745E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8" name="テキスト ボックス 587">
          <a:extLst>
            <a:ext uri="{FF2B5EF4-FFF2-40B4-BE49-F238E27FC236}">
              <a16:creationId xmlns:a16="http://schemas.microsoft.com/office/drawing/2014/main" id="{A47D6494-24A7-44E0-967F-D84ED54E0CD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9" name="直線コネクタ 588">
          <a:extLst>
            <a:ext uri="{FF2B5EF4-FFF2-40B4-BE49-F238E27FC236}">
              <a16:creationId xmlns:a16="http://schemas.microsoft.com/office/drawing/2014/main" id="{C3C69D7D-D4E2-494D-8498-F629B7F2B13D}"/>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0" name="テキスト ボックス 589">
          <a:extLst>
            <a:ext uri="{FF2B5EF4-FFF2-40B4-BE49-F238E27FC236}">
              <a16:creationId xmlns:a16="http://schemas.microsoft.com/office/drawing/2014/main" id="{AC87A570-54F4-4548-9106-DEA1275E899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1" name="直線コネクタ 590">
          <a:extLst>
            <a:ext uri="{FF2B5EF4-FFF2-40B4-BE49-F238E27FC236}">
              <a16:creationId xmlns:a16="http://schemas.microsoft.com/office/drawing/2014/main" id="{047BFA28-C832-4A61-BA8D-C609276BB4E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2" name="テキスト ボックス 591">
          <a:extLst>
            <a:ext uri="{FF2B5EF4-FFF2-40B4-BE49-F238E27FC236}">
              <a16:creationId xmlns:a16="http://schemas.microsoft.com/office/drawing/2014/main" id="{B25DD949-0C97-4B20-998B-3D46596FEF4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3" name="直線コネクタ 592">
          <a:extLst>
            <a:ext uri="{FF2B5EF4-FFF2-40B4-BE49-F238E27FC236}">
              <a16:creationId xmlns:a16="http://schemas.microsoft.com/office/drawing/2014/main" id="{B9A9ABE6-AC04-46A4-BDF5-13C097845FE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4" name="テキスト ボックス 593">
          <a:extLst>
            <a:ext uri="{FF2B5EF4-FFF2-40B4-BE49-F238E27FC236}">
              <a16:creationId xmlns:a16="http://schemas.microsoft.com/office/drawing/2014/main" id="{BD14A1DD-6A1E-46F1-9EC6-3EC399A96FC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5" name="直線コネクタ 594">
          <a:extLst>
            <a:ext uri="{FF2B5EF4-FFF2-40B4-BE49-F238E27FC236}">
              <a16:creationId xmlns:a16="http://schemas.microsoft.com/office/drawing/2014/main" id="{AB4BF149-4E26-4F9A-9792-946A99AF8B8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6" name="テキスト ボックス 595">
          <a:extLst>
            <a:ext uri="{FF2B5EF4-FFF2-40B4-BE49-F238E27FC236}">
              <a16:creationId xmlns:a16="http://schemas.microsoft.com/office/drawing/2014/main" id="{EE418F33-576C-4F33-8360-7BA9C24E3D0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7" name="直線コネクタ 596">
          <a:extLst>
            <a:ext uri="{FF2B5EF4-FFF2-40B4-BE49-F238E27FC236}">
              <a16:creationId xmlns:a16="http://schemas.microsoft.com/office/drawing/2014/main" id="{9905FC90-BBF3-454C-B0C0-9A17F5AF055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7FF57C1A-6920-4F9E-ABCD-CB9562F7E3F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9017B327-958C-4B55-8F6A-49192CAC941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242AE85F-52AD-435D-B32B-2EFDA35BA0E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7216B8A4-AC81-4CE7-8B6F-1970E9FD52D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602" name="直線コネクタ 601">
          <a:extLst>
            <a:ext uri="{FF2B5EF4-FFF2-40B4-BE49-F238E27FC236}">
              <a16:creationId xmlns:a16="http://schemas.microsoft.com/office/drawing/2014/main" id="{7427D174-A5D0-4A28-A66D-CA4B456DCD2D}"/>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603" name="【消防施設】&#10;一人当たり面積最小値テキスト">
          <a:extLst>
            <a:ext uri="{FF2B5EF4-FFF2-40B4-BE49-F238E27FC236}">
              <a16:creationId xmlns:a16="http://schemas.microsoft.com/office/drawing/2014/main" id="{15C53322-A673-47B0-A72E-279C1AABDB75}"/>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604" name="直線コネクタ 603">
          <a:extLst>
            <a:ext uri="{FF2B5EF4-FFF2-40B4-BE49-F238E27FC236}">
              <a16:creationId xmlns:a16="http://schemas.microsoft.com/office/drawing/2014/main" id="{F8533969-0B0B-4BA6-9E51-F569E4BD2EA5}"/>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605" name="【消防施設】&#10;一人当たり面積最大値テキスト">
          <a:extLst>
            <a:ext uri="{FF2B5EF4-FFF2-40B4-BE49-F238E27FC236}">
              <a16:creationId xmlns:a16="http://schemas.microsoft.com/office/drawing/2014/main" id="{29450180-D97A-4241-BE18-E51F4F456B12}"/>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606" name="直線コネクタ 605">
          <a:extLst>
            <a:ext uri="{FF2B5EF4-FFF2-40B4-BE49-F238E27FC236}">
              <a16:creationId xmlns:a16="http://schemas.microsoft.com/office/drawing/2014/main" id="{2B9D5713-36B3-4D0B-9E70-FFF6587FBAEB}"/>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607" name="【消防施設】&#10;一人当たり面積平均値テキスト">
          <a:extLst>
            <a:ext uri="{FF2B5EF4-FFF2-40B4-BE49-F238E27FC236}">
              <a16:creationId xmlns:a16="http://schemas.microsoft.com/office/drawing/2014/main" id="{D9A66FAC-B830-477D-9DFD-4F6B822DF5CD}"/>
            </a:ext>
          </a:extLst>
        </xdr:cNvPr>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608" name="フローチャート: 判断 607">
          <a:extLst>
            <a:ext uri="{FF2B5EF4-FFF2-40B4-BE49-F238E27FC236}">
              <a16:creationId xmlns:a16="http://schemas.microsoft.com/office/drawing/2014/main" id="{B94CCED1-58C4-4488-A590-9ABAB1F74731}"/>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609" name="フローチャート: 判断 608">
          <a:extLst>
            <a:ext uri="{FF2B5EF4-FFF2-40B4-BE49-F238E27FC236}">
              <a16:creationId xmlns:a16="http://schemas.microsoft.com/office/drawing/2014/main" id="{A9C962C6-AC8F-4FC2-B51A-70E429C0F3EE}"/>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610" name="フローチャート: 判断 609">
          <a:extLst>
            <a:ext uri="{FF2B5EF4-FFF2-40B4-BE49-F238E27FC236}">
              <a16:creationId xmlns:a16="http://schemas.microsoft.com/office/drawing/2014/main" id="{0DB49A7E-C9FC-4D0E-A739-48CE59B9B8A1}"/>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611" name="フローチャート: 判断 610">
          <a:extLst>
            <a:ext uri="{FF2B5EF4-FFF2-40B4-BE49-F238E27FC236}">
              <a16:creationId xmlns:a16="http://schemas.microsoft.com/office/drawing/2014/main" id="{7EF5EB16-98AF-444E-801F-94C592D751C7}"/>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612" name="フローチャート: 判断 611">
          <a:extLst>
            <a:ext uri="{FF2B5EF4-FFF2-40B4-BE49-F238E27FC236}">
              <a16:creationId xmlns:a16="http://schemas.microsoft.com/office/drawing/2014/main" id="{2FD040C3-C839-4498-9681-5E789A2F61DD}"/>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86BCBFA5-1B1E-4D8A-8976-0A2C92D84EF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C4E24855-8A32-46C6-92BE-0D13213951E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DA0860E1-E6BD-4CB2-AE3D-77D214C684B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12E2A138-0D3C-4B03-80F2-B002168D0EC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AF7D33DC-3A06-4EFF-B9CA-DF18480D80F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618" name="楕円 617">
          <a:extLst>
            <a:ext uri="{FF2B5EF4-FFF2-40B4-BE49-F238E27FC236}">
              <a16:creationId xmlns:a16="http://schemas.microsoft.com/office/drawing/2014/main" id="{A2213B21-713B-4227-8FD3-6CCA1A2B21F3}"/>
            </a:ext>
          </a:extLst>
        </xdr:cNvPr>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104520</xdr:rowOff>
    </xdr:from>
    <xdr:ext cx="469744" cy="259045"/>
    <xdr:sp macro="" textlink="">
      <xdr:nvSpPr>
        <xdr:cNvPr id="619" name="【消防施設】&#10;一人当たり面積該当値テキスト">
          <a:extLst>
            <a:ext uri="{FF2B5EF4-FFF2-40B4-BE49-F238E27FC236}">
              <a16:creationId xmlns:a16="http://schemas.microsoft.com/office/drawing/2014/main" id="{DEA54F3E-5E16-423C-A190-4F2C3571BF52}"/>
            </a:ext>
          </a:extLst>
        </xdr:cNvPr>
        <xdr:cNvSpPr txBox="1"/>
      </xdr:nvSpPr>
      <xdr:spPr>
        <a:xfrm>
          <a:off x="22199600"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620" name="楕円 619">
          <a:extLst>
            <a:ext uri="{FF2B5EF4-FFF2-40B4-BE49-F238E27FC236}">
              <a16:creationId xmlns:a16="http://schemas.microsoft.com/office/drawing/2014/main" id="{243461F2-E77F-4434-A4C8-19C9A600E3F4}"/>
            </a:ext>
          </a:extLst>
        </xdr:cNvPr>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5443</xdr:rowOff>
    </xdr:to>
    <xdr:cxnSp macro="">
      <xdr:nvCxnSpPr>
        <xdr:cNvPr id="621" name="直線コネクタ 620">
          <a:extLst>
            <a:ext uri="{FF2B5EF4-FFF2-40B4-BE49-F238E27FC236}">
              <a16:creationId xmlns:a16="http://schemas.microsoft.com/office/drawing/2014/main" id="{C30CA35B-AE99-4C8E-8930-CF0F84C5EF49}"/>
            </a:ext>
          </a:extLst>
        </xdr:cNvPr>
        <xdr:cNvCxnSpPr/>
      </xdr:nvCxnSpPr>
      <xdr:spPr>
        <a:xfrm>
          <a:off x="21323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622" name="楕円 621">
          <a:extLst>
            <a:ext uri="{FF2B5EF4-FFF2-40B4-BE49-F238E27FC236}">
              <a16:creationId xmlns:a16="http://schemas.microsoft.com/office/drawing/2014/main" id="{D208B89B-1529-4169-992D-1D6D4F3B9F00}"/>
            </a:ext>
          </a:extLst>
        </xdr:cNvPr>
        <xdr:cNvSpPr/>
      </xdr:nvSpPr>
      <xdr:spPr>
        <a:xfrm>
          <a:off x="20383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5443</xdr:rowOff>
    </xdr:from>
    <xdr:to>
      <xdr:col>111</xdr:col>
      <xdr:colOff>177800</xdr:colOff>
      <xdr:row>86</xdr:row>
      <xdr:rowOff>5443</xdr:rowOff>
    </xdr:to>
    <xdr:cxnSp macro="">
      <xdr:nvCxnSpPr>
        <xdr:cNvPr id="623" name="直線コネクタ 622">
          <a:extLst>
            <a:ext uri="{FF2B5EF4-FFF2-40B4-BE49-F238E27FC236}">
              <a16:creationId xmlns:a16="http://schemas.microsoft.com/office/drawing/2014/main" id="{7F68DDD6-AC14-4A04-9A26-ADE58E45F0E3}"/>
            </a:ext>
          </a:extLst>
        </xdr:cNvPr>
        <xdr:cNvCxnSpPr/>
      </xdr:nvCxnSpPr>
      <xdr:spPr>
        <a:xfrm>
          <a:off x="20434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624" name="楕円 623">
          <a:extLst>
            <a:ext uri="{FF2B5EF4-FFF2-40B4-BE49-F238E27FC236}">
              <a16:creationId xmlns:a16="http://schemas.microsoft.com/office/drawing/2014/main" id="{14469D8E-1E2B-48BE-A99D-F50C923DE814}"/>
            </a:ext>
          </a:extLst>
        </xdr:cNvPr>
        <xdr:cNvSpPr/>
      </xdr:nvSpPr>
      <xdr:spPr>
        <a:xfrm>
          <a:off x="19494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5443</xdr:rowOff>
    </xdr:from>
    <xdr:to>
      <xdr:col>107</xdr:col>
      <xdr:colOff>50800</xdr:colOff>
      <xdr:row>86</xdr:row>
      <xdr:rowOff>8708</xdr:rowOff>
    </xdr:to>
    <xdr:cxnSp macro="">
      <xdr:nvCxnSpPr>
        <xdr:cNvPr id="625" name="直線コネクタ 624">
          <a:extLst>
            <a:ext uri="{FF2B5EF4-FFF2-40B4-BE49-F238E27FC236}">
              <a16:creationId xmlns:a16="http://schemas.microsoft.com/office/drawing/2014/main" id="{C89337C8-10DA-42B8-81C0-FD9F3D7375FA}"/>
            </a:ext>
          </a:extLst>
        </xdr:cNvPr>
        <xdr:cNvCxnSpPr/>
      </xdr:nvCxnSpPr>
      <xdr:spPr>
        <a:xfrm flipV="1">
          <a:off x="19545300" y="14750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129358</xdr:rowOff>
    </xdr:from>
    <xdr:to>
      <xdr:col>98</xdr:col>
      <xdr:colOff>38100</xdr:colOff>
      <xdr:row>86</xdr:row>
      <xdr:rowOff>59508</xdr:rowOff>
    </xdr:to>
    <xdr:sp macro="" textlink="">
      <xdr:nvSpPr>
        <xdr:cNvPr id="626" name="楕円 625">
          <a:extLst>
            <a:ext uri="{FF2B5EF4-FFF2-40B4-BE49-F238E27FC236}">
              <a16:creationId xmlns:a16="http://schemas.microsoft.com/office/drawing/2014/main" id="{F3144353-035A-41CB-81B5-7B4574920E0F}"/>
            </a:ext>
          </a:extLst>
        </xdr:cNvPr>
        <xdr:cNvSpPr/>
      </xdr:nvSpPr>
      <xdr:spPr>
        <a:xfrm>
          <a:off x="18605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8708</xdr:rowOff>
    </xdr:from>
    <xdr:to>
      <xdr:col>102</xdr:col>
      <xdr:colOff>114300</xdr:colOff>
      <xdr:row>86</xdr:row>
      <xdr:rowOff>8708</xdr:rowOff>
    </xdr:to>
    <xdr:cxnSp macro="">
      <xdr:nvCxnSpPr>
        <xdr:cNvPr id="627" name="直線コネクタ 626">
          <a:extLst>
            <a:ext uri="{FF2B5EF4-FFF2-40B4-BE49-F238E27FC236}">
              <a16:creationId xmlns:a16="http://schemas.microsoft.com/office/drawing/2014/main" id="{1D8783D8-D84A-488E-870E-CCAD12900C2F}"/>
            </a:ext>
          </a:extLst>
        </xdr:cNvPr>
        <xdr:cNvCxnSpPr/>
      </xdr:nvCxnSpPr>
      <xdr:spPr>
        <a:xfrm>
          <a:off x="18656300" y="1475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628" name="n_1aveValue【消防施設】&#10;一人当たり面積">
          <a:extLst>
            <a:ext uri="{FF2B5EF4-FFF2-40B4-BE49-F238E27FC236}">
              <a16:creationId xmlns:a16="http://schemas.microsoft.com/office/drawing/2014/main" id="{15FC9C7D-8A46-409A-A7F5-2AD5D4BD44C3}"/>
            </a:ext>
          </a:extLst>
        </xdr:cNvPr>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629" name="n_2aveValue【消防施設】&#10;一人当たり面積">
          <a:extLst>
            <a:ext uri="{FF2B5EF4-FFF2-40B4-BE49-F238E27FC236}">
              <a16:creationId xmlns:a16="http://schemas.microsoft.com/office/drawing/2014/main" id="{1060C1F8-D322-4F04-9982-14BA74DD2936}"/>
            </a:ext>
          </a:extLst>
        </xdr:cNvPr>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630" name="n_3aveValue【消防施設】&#10;一人当たり面積">
          <a:extLst>
            <a:ext uri="{FF2B5EF4-FFF2-40B4-BE49-F238E27FC236}">
              <a16:creationId xmlns:a16="http://schemas.microsoft.com/office/drawing/2014/main" id="{4569064E-5071-4010-8154-AAE8778F95E7}"/>
            </a:ext>
          </a:extLst>
        </xdr:cNvPr>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631" name="n_4aveValue【消防施設】&#10;一人当たり面積">
          <a:extLst>
            <a:ext uri="{FF2B5EF4-FFF2-40B4-BE49-F238E27FC236}">
              <a16:creationId xmlns:a16="http://schemas.microsoft.com/office/drawing/2014/main" id="{ED79F849-EE9F-4D33-B5C9-3870B1156A10}"/>
            </a:ext>
          </a:extLst>
        </xdr:cNvPr>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632" name="n_1mainValue【消防施設】&#10;一人当たり面積">
          <a:extLst>
            <a:ext uri="{FF2B5EF4-FFF2-40B4-BE49-F238E27FC236}">
              <a16:creationId xmlns:a16="http://schemas.microsoft.com/office/drawing/2014/main" id="{CACD2AF4-506C-4C51-B7F4-19DB885BAF50}"/>
            </a:ext>
          </a:extLst>
        </xdr:cNvPr>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47370</xdr:rowOff>
    </xdr:from>
    <xdr:ext cx="469744" cy="259045"/>
    <xdr:sp macro="" textlink="">
      <xdr:nvSpPr>
        <xdr:cNvPr id="633" name="n_2mainValue【消防施設】&#10;一人当たり面積">
          <a:extLst>
            <a:ext uri="{FF2B5EF4-FFF2-40B4-BE49-F238E27FC236}">
              <a16:creationId xmlns:a16="http://schemas.microsoft.com/office/drawing/2014/main" id="{85F11DE6-C8F4-41AB-915D-E491368210B0}"/>
            </a:ext>
          </a:extLst>
        </xdr:cNvPr>
        <xdr:cNvSpPr txBox="1"/>
      </xdr:nvSpPr>
      <xdr:spPr>
        <a:xfrm>
          <a:off x="20199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50635</xdr:rowOff>
    </xdr:from>
    <xdr:ext cx="469744" cy="259045"/>
    <xdr:sp macro="" textlink="">
      <xdr:nvSpPr>
        <xdr:cNvPr id="634" name="n_3mainValue【消防施設】&#10;一人当たり面積">
          <a:extLst>
            <a:ext uri="{FF2B5EF4-FFF2-40B4-BE49-F238E27FC236}">
              <a16:creationId xmlns:a16="http://schemas.microsoft.com/office/drawing/2014/main" id="{1E6A15EC-2CDC-41BC-AA2A-04F024126CCE}"/>
            </a:ext>
          </a:extLst>
        </xdr:cNvPr>
        <xdr:cNvSpPr txBox="1"/>
      </xdr:nvSpPr>
      <xdr:spPr>
        <a:xfrm>
          <a:off x="19310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50635</xdr:rowOff>
    </xdr:from>
    <xdr:ext cx="469744" cy="259045"/>
    <xdr:sp macro="" textlink="">
      <xdr:nvSpPr>
        <xdr:cNvPr id="635" name="n_4mainValue【消防施設】&#10;一人当たり面積">
          <a:extLst>
            <a:ext uri="{FF2B5EF4-FFF2-40B4-BE49-F238E27FC236}">
              <a16:creationId xmlns:a16="http://schemas.microsoft.com/office/drawing/2014/main" id="{9D2C59AE-B5A6-4295-9103-9AD98B86AFD0}"/>
            </a:ext>
          </a:extLst>
        </xdr:cNvPr>
        <xdr:cNvSpPr txBox="1"/>
      </xdr:nvSpPr>
      <xdr:spPr>
        <a:xfrm>
          <a:off x="18421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A2C0D228-A780-4A21-A3C2-FC640591C4F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74766B24-FFE7-48EA-9D4D-115196F92F5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1B4D6270-2290-488C-B0FF-56C92C65325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3AE415AE-E4FF-4CAA-A8BB-A498B2FCDFB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B6FFA50A-A4CF-4755-82A1-B8301EA32FB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A8BE3A8E-D76F-4745-80F8-4245B250867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652DDBBA-16A4-405C-AAE6-B19A7B8134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73200A32-66DA-4518-861B-7EC5AC6330B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B82744EE-2F91-435C-A87F-79C2CEEEFBF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2E4320F4-5F48-4732-BF52-9ACEF7E4355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F654D2FC-1A04-47FD-A411-7284800D031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a:extLst>
            <a:ext uri="{FF2B5EF4-FFF2-40B4-BE49-F238E27FC236}">
              <a16:creationId xmlns:a16="http://schemas.microsoft.com/office/drawing/2014/main" id="{8E0A3791-AAB6-41DC-8999-50400B4AB62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a:extLst>
            <a:ext uri="{FF2B5EF4-FFF2-40B4-BE49-F238E27FC236}">
              <a16:creationId xmlns:a16="http://schemas.microsoft.com/office/drawing/2014/main" id="{E01EDB78-9D88-4B79-8268-637597EB4B8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a:extLst>
            <a:ext uri="{FF2B5EF4-FFF2-40B4-BE49-F238E27FC236}">
              <a16:creationId xmlns:a16="http://schemas.microsoft.com/office/drawing/2014/main" id="{CCCADACF-FBB1-402F-AF08-0CE4B5FDA91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a:extLst>
            <a:ext uri="{FF2B5EF4-FFF2-40B4-BE49-F238E27FC236}">
              <a16:creationId xmlns:a16="http://schemas.microsoft.com/office/drawing/2014/main" id="{DD2FB2ED-6422-4D69-BF86-F1B72BF1078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a:extLst>
            <a:ext uri="{FF2B5EF4-FFF2-40B4-BE49-F238E27FC236}">
              <a16:creationId xmlns:a16="http://schemas.microsoft.com/office/drawing/2014/main" id="{8E1F9022-8EBB-40EF-BE08-2DC226A7DB3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a:extLst>
            <a:ext uri="{FF2B5EF4-FFF2-40B4-BE49-F238E27FC236}">
              <a16:creationId xmlns:a16="http://schemas.microsoft.com/office/drawing/2014/main" id="{FE5B9D67-DA79-4B9A-98D3-31BBAE22DBF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a:extLst>
            <a:ext uri="{FF2B5EF4-FFF2-40B4-BE49-F238E27FC236}">
              <a16:creationId xmlns:a16="http://schemas.microsoft.com/office/drawing/2014/main" id="{2FC9A9E8-E626-4276-BE19-AE0AF3883BA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a:extLst>
            <a:ext uri="{FF2B5EF4-FFF2-40B4-BE49-F238E27FC236}">
              <a16:creationId xmlns:a16="http://schemas.microsoft.com/office/drawing/2014/main" id="{D5C1FE6A-992F-40AC-BBF8-D19E27CDAE2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a:extLst>
            <a:ext uri="{FF2B5EF4-FFF2-40B4-BE49-F238E27FC236}">
              <a16:creationId xmlns:a16="http://schemas.microsoft.com/office/drawing/2014/main" id="{D005404D-B9C7-4EB0-BB84-1283E6644D4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a:extLst>
            <a:ext uri="{FF2B5EF4-FFF2-40B4-BE49-F238E27FC236}">
              <a16:creationId xmlns:a16="http://schemas.microsoft.com/office/drawing/2014/main" id="{12ED5F71-DDAB-41C1-A40E-638862757F0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a:extLst>
            <a:ext uri="{FF2B5EF4-FFF2-40B4-BE49-F238E27FC236}">
              <a16:creationId xmlns:a16="http://schemas.microsoft.com/office/drawing/2014/main" id="{39E22520-7DE1-45AD-902F-AEA6ED9FBFC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a:extLst>
            <a:ext uri="{FF2B5EF4-FFF2-40B4-BE49-F238E27FC236}">
              <a16:creationId xmlns:a16="http://schemas.microsoft.com/office/drawing/2014/main" id="{2639A573-57DD-450E-AED7-DD8FC433DA8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E2FE6EBE-8325-42F6-95F7-E4224503F50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75E2C6B8-A6CF-4719-ABCB-DCC43540664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661" name="直線コネクタ 660">
          <a:extLst>
            <a:ext uri="{FF2B5EF4-FFF2-40B4-BE49-F238E27FC236}">
              <a16:creationId xmlns:a16="http://schemas.microsoft.com/office/drawing/2014/main" id="{EDF06B5D-610C-462C-8164-389377CFAC6F}"/>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62" name="【庁舎】&#10;有形固定資産減価償却率最小値テキスト">
          <a:extLst>
            <a:ext uri="{FF2B5EF4-FFF2-40B4-BE49-F238E27FC236}">
              <a16:creationId xmlns:a16="http://schemas.microsoft.com/office/drawing/2014/main" id="{DBBDFB96-DD23-4561-83F1-8E323A73151A}"/>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63" name="直線コネクタ 662">
          <a:extLst>
            <a:ext uri="{FF2B5EF4-FFF2-40B4-BE49-F238E27FC236}">
              <a16:creationId xmlns:a16="http://schemas.microsoft.com/office/drawing/2014/main" id="{B89DD57D-0ED1-4DA8-97AC-58693A8C546C}"/>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664" name="【庁舎】&#10;有形固定資産減価償却率最大値テキスト">
          <a:extLst>
            <a:ext uri="{FF2B5EF4-FFF2-40B4-BE49-F238E27FC236}">
              <a16:creationId xmlns:a16="http://schemas.microsoft.com/office/drawing/2014/main" id="{D2FE51A3-933E-4534-AD8E-B72A71DC69D5}"/>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665" name="直線コネクタ 664">
          <a:extLst>
            <a:ext uri="{FF2B5EF4-FFF2-40B4-BE49-F238E27FC236}">
              <a16:creationId xmlns:a16="http://schemas.microsoft.com/office/drawing/2014/main" id="{DE2A4A99-88F9-4E74-8871-04E1522218CB}"/>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666" name="【庁舎】&#10;有形固定資産減価償却率平均値テキスト">
          <a:extLst>
            <a:ext uri="{FF2B5EF4-FFF2-40B4-BE49-F238E27FC236}">
              <a16:creationId xmlns:a16="http://schemas.microsoft.com/office/drawing/2014/main" id="{2450B13C-B575-4C0B-B8ED-40485B39591D}"/>
            </a:ext>
          </a:extLst>
        </xdr:cNvPr>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667" name="フローチャート: 判断 666">
          <a:extLst>
            <a:ext uri="{FF2B5EF4-FFF2-40B4-BE49-F238E27FC236}">
              <a16:creationId xmlns:a16="http://schemas.microsoft.com/office/drawing/2014/main" id="{FAC6C2F1-55F8-40D9-BEEA-903B44664A20}"/>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668" name="フローチャート: 判断 667">
          <a:extLst>
            <a:ext uri="{FF2B5EF4-FFF2-40B4-BE49-F238E27FC236}">
              <a16:creationId xmlns:a16="http://schemas.microsoft.com/office/drawing/2014/main" id="{D282D5CC-47FB-4E11-8797-7C2B5D0C0FBE}"/>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69" name="フローチャート: 判断 668">
          <a:extLst>
            <a:ext uri="{FF2B5EF4-FFF2-40B4-BE49-F238E27FC236}">
              <a16:creationId xmlns:a16="http://schemas.microsoft.com/office/drawing/2014/main" id="{D757B21D-30AB-4ED2-BF43-885A7BE8843F}"/>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0" name="フローチャート: 判断 669">
          <a:extLst>
            <a:ext uri="{FF2B5EF4-FFF2-40B4-BE49-F238E27FC236}">
              <a16:creationId xmlns:a16="http://schemas.microsoft.com/office/drawing/2014/main" id="{4678FFA4-A59A-4CB8-9025-8F26CCC8B276}"/>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71" name="フローチャート: 判断 670">
          <a:extLst>
            <a:ext uri="{FF2B5EF4-FFF2-40B4-BE49-F238E27FC236}">
              <a16:creationId xmlns:a16="http://schemas.microsoft.com/office/drawing/2014/main" id="{C4E13A96-23C6-4F96-B478-B3DC2EBEF99F}"/>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3CD90F9A-4DFB-49B2-AF9F-C8FED857F15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186191BD-8573-4715-930C-7245F32FC75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A6E88709-4C0C-4978-A031-A555B5D4A2B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69BB7CD3-01E3-4986-843C-153BE1E9AAA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4BCE062-42F2-4006-95DB-C36C603EDA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43362</xdr:rowOff>
    </xdr:from>
    <xdr:to>
      <xdr:col>85</xdr:col>
      <xdr:colOff>177800</xdr:colOff>
      <xdr:row>105</xdr:row>
      <xdr:rowOff>144962</xdr:rowOff>
    </xdr:to>
    <xdr:sp macro="" textlink="">
      <xdr:nvSpPr>
        <xdr:cNvPr id="677" name="楕円 676">
          <a:extLst>
            <a:ext uri="{FF2B5EF4-FFF2-40B4-BE49-F238E27FC236}">
              <a16:creationId xmlns:a16="http://schemas.microsoft.com/office/drawing/2014/main" id="{4F6D76D4-BB4B-4844-A010-1453B78E306C}"/>
            </a:ext>
          </a:extLst>
        </xdr:cNvPr>
        <xdr:cNvSpPr/>
      </xdr:nvSpPr>
      <xdr:spPr>
        <a:xfrm>
          <a:off x="162687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21789</xdr:rowOff>
    </xdr:from>
    <xdr:ext cx="405111" cy="259045"/>
    <xdr:sp macro="" textlink="">
      <xdr:nvSpPr>
        <xdr:cNvPr id="678" name="【庁舎】&#10;有形固定資産減価償却率該当値テキスト">
          <a:extLst>
            <a:ext uri="{FF2B5EF4-FFF2-40B4-BE49-F238E27FC236}">
              <a16:creationId xmlns:a16="http://schemas.microsoft.com/office/drawing/2014/main" id="{80F85A6C-8B49-4C43-8869-C61CD22B1CE9}"/>
            </a:ext>
          </a:extLst>
        </xdr:cNvPr>
        <xdr:cNvSpPr txBox="1"/>
      </xdr:nvSpPr>
      <xdr:spPr>
        <a:xfrm>
          <a:off x="16357600"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679" name="楕円 678">
          <a:extLst>
            <a:ext uri="{FF2B5EF4-FFF2-40B4-BE49-F238E27FC236}">
              <a16:creationId xmlns:a16="http://schemas.microsoft.com/office/drawing/2014/main" id="{E152ED72-C7E0-42D0-8018-4BEFCA1C21EF}"/>
            </a:ext>
          </a:extLst>
        </xdr:cNvPr>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64770</xdr:rowOff>
    </xdr:from>
    <xdr:to>
      <xdr:col>85</xdr:col>
      <xdr:colOff>127000</xdr:colOff>
      <xdr:row>105</xdr:row>
      <xdr:rowOff>94162</xdr:rowOff>
    </xdr:to>
    <xdr:cxnSp macro="">
      <xdr:nvCxnSpPr>
        <xdr:cNvPr id="680" name="直線コネクタ 679">
          <a:extLst>
            <a:ext uri="{FF2B5EF4-FFF2-40B4-BE49-F238E27FC236}">
              <a16:creationId xmlns:a16="http://schemas.microsoft.com/office/drawing/2014/main" id="{64A31E8D-17A3-4C86-A979-F43A4AD3B344}"/>
            </a:ext>
          </a:extLst>
        </xdr:cNvPr>
        <xdr:cNvCxnSpPr/>
      </xdr:nvCxnSpPr>
      <xdr:spPr>
        <a:xfrm>
          <a:off x="15481300" y="1806702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81" name="楕円 680">
          <a:extLst>
            <a:ext uri="{FF2B5EF4-FFF2-40B4-BE49-F238E27FC236}">
              <a16:creationId xmlns:a16="http://schemas.microsoft.com/office/drawing/2014/main" id="{C9079C6F-B34B-43F8-941D-566F1623DE03}"/>
            </a:ext>
          </a:extLst>
        </xdr:cNvPr>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64770</xdr:rowOff>
    </xdr:to>
    <xdr:cxnSp macro="">
      <xdr:nvCxnSpPr>
        <xdr:cNvPr id="682" name="直線コネクタ 681">
          <a:extLst>
            <a:ext uri="{FF2B5EF4-FFF2-40B4-BE49-F238E27FC236}">
              <a16:creationId xmlns:a16="http://schemas.microsoft.com/office/drawing/2014/main" id="{408D3C62-2300-447E-910C-6C773D945B16}"/>
            </a:ext>
          </a:extLst>
        </xdr:cNvPr>
        <xdr:cNvCxnSpPr/>
      </xdr:nvCxnSpPr>
      <xdr:spPr>
        <a:xfrm>
          <a:off x="14592300" y="180555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147864</xdr:rowOff>
    </xdr:from>
    <xdr:to>
      <xdr:col>72</xdr:col>
      <xdr:colOff>38100</xdr:colOff>
      <xdr:row>105</xdr:row>
      <xdr:rowOff>78014</xdr:rowOff>
    </xdr:to>
    <xdr:sp macro="" textlink="">
      <xdr:nvSpPr>
        <xdr:cNvPr id="683" name="楕円 682">
          <a:extLst>
            <a:ext uri="{FF2B5EF4-FFF2-40B4-BE49-F238E27FC236}">
              <a16:creationId xmlns:a16="http://schemas.microsoft.com/office/drawing/2014/main" id="{4F38150A-CD77-459C-8BB7-1D6BF06FD99E}"/>
            </a:ext>
          </a:extLst>
        </xdr:cNvPr>
        <xdr:cNvSpPr/>
      </xdr:nvSpPr>
      <xdr:spPr>
        <a:xfrm>
          <a:off x="13652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27214</xdr:rowOff>
    </xdr:from>
    <xdr:to>
      <xdr:col>76</xdr:col>
      <xdr:colOff>114300</xdr:colOff>
      <xdr:row>105</xdr:row>
      <xdr:rowOff>53339</xdr:rowOff>
    </xdr:to>
    <xdr:cxnSp macro="">
      <xdr:nvCxnSpPr>
        <xdr:cNvPr id="684" name="直線コネクタ 683">
          <a:extLst>
            <a:ext uri="{FF2B5EF4-FFF2-40B4-BE49-F238E27FC236}">
              <a16:creationId xmlns:a16="http://schemas.microsoft.com/office/drawing/2014/main" id="{57C3CC31-3F66-429C-8DCB-3338780C466B}"/>
            </a:ext>
          </a:extLst>
        </xdr:cNvPr>
        <xdr:cNvCxnSpPr/>
      </xdr:nvCxnSpPr>
      <xdr:spPr>
        <a:xfrm>
          <a:off x="13703300" y="180294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118473</xdr:rowOff>
    </xdr:from>
    <xdr:to>
      <xdr:col>67</xdr:col>
      <xdr:colOff>101600</xdr:colOff>
      <xdr:row>105</xdr:row>
      <xdr:rowOff>48623</xdr:rowOff>
    </xdr:to>
    <xdr:sp macro="" textlink="">
      <xdr:nvSpPr>
        <xdr:cNvPr id="685" name="楕円 684">
          <a:extLst>
            <a:ext uri="{FF2B5EF4-FFF2-40B4-BE49-F238E27FC236}">
              <a16:creationId xmlns:a16="http://schemas.microsoft.com/office/drawing/2014/main" id="{15AFDA2B-82F4-42D3-A163-9B091BAF48A6}"/>
            </a:ext>
          </a:extLst>
        </xdr:cNvPr>
        <xdr:cNvSpPr/>
      </xdr:nvSpPr>
      <xdr:spPr>
        <a:xfrm>
          <a:off x="12763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169273</xdr:rowOff>
    </xdr:from>
    <xdr:to>
      <xdr:col>71</xdr:col>
      <xdr:colOff>177800</xdr:colOff>
      <xdr:row>105</xdr:row>
      <xdr:rowOff>27214</xdr:rowOff>
    </xdr:to>
    <xdr:cxnSp macro="">
      <xdr:nvCxnSpPr>
        <xdr:cNvPr id="686" name="直線コネクタ 685">
          <a:extLst>
            <a:ext uri="{FF2B5EF4-FFF2-40B4-BE49-F238E27FC236}">
              <a16:creationId xmlns:a16="http://schemas.microsoft.com/office/drawing/2014/main" id="{ED82F7E2-19D8-4C72-B118-B93510581891}"/>
            </a:ext>
          </a:extLst>
        </xdr:cNvPr>
        <xdr:cNvCxnSpPr/>
      </xdr:nvCxnSpPr>
      <xdr:spPr>
        <a:xfrm>
          <a:off x="12814300" y="180000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687" name="n_1aveValue【庁舎】&#10;有形固定資産減価償却率">
          <a:extLst>
            <a:ext uri="{FF2B5EF4-FFF2-40B4-BE49-F238E27FC236}">
              <a16:creationId xmlns:a16="http://schemas.microsoft.com/office/drawing/2014/main" id="{64233EBB-C70E-4520-8CC0-89D084FD5777}"/>
            </a:ext>
          </a:extLst>
        </xdr:cNvPr>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688" name="n_2aveValue【庁舎】&#10;有形固定資産減価償却率">
          <a:extLst>
            <a:ext uri="{FF2B5EF4-FFF2-40B4-BE49-F238E27FC236}">
              <a16:creationId xmlns:a16="http://schemas.microsoft.com/office/drawing/2014/main" id="{4F6AA8E8-0BF2-409C-B829-95D9775550E1}"/>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89" name="n_3aveValue【庁舎】&#10;有形固定資産減価償却率">
          <a:extLst>
            <a:ext uri="{FF2B5EF4-FFF2-40B4-BE49-F238E27FC236}">
              <a16:creationId xmlns:a16="http://schemas.microsoft.com/office/drawing/2014/main" id="{88081E6C-B8FF-4911-BF30-77F3FFE5A54B}"/>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690" name="n_4aveValue【庁舎】&#10;有形固定資産減価償却率">
          <a:extLst>
            <a:ext uri="{FF2B5EF4-FFF2-40B4-BE49-F238E27FC236}">
              <a16:creationId xmlns:a16="http://schemas.microsoft.com/office/drawing/2014/main" id="{84582741-9CD9-4B62-A755-010EE83E2CB7}"/>
            </a:ext>
          </a:extLst>
        </xdr:cNvPr>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132097</xdr:rowOff>
    </xdr:from>
    <xdr:ext cx="405111" cy="259045"/>
    <xdr:sp macro="" textlink="">
      <xdr:nvSpPr>
        <xdr:cNvPr id="691" name="n_1mainValue【庁舎】&#10;有形固定資産減価償却率">
          <a:extLst>
            <a:ext uri="{FF2B5EF4-FFF2-40B4-BE49-F238E27FC236}">
              <a16:creationId xmlns:a16="http://schemas.microsoft.com/office/drawing/2014/main" id="{080D6A44-8306-405C-BCC4-ACCA778A7052}"/>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92" name="n_2mainValue【庁舎】&#10;有形固定資産減価償却率">
          <a:extLst>
            <a:ext uri="{FF2B5EF4-FFF2-40B4-BE49-F238E27FC236}">
              <a16:creationId xmlns:a16="http://schemas.microsoft.com/office/drawing/2014/main" id="{1F4AF4D9-89E8-4A70-8B19-38109DF9EB97}"/>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94541</xdr:rowOff>
    </xdr:from>
    <xdr:ext cx="405111" cy="259045"/>
    <xdr:sp macro="" textlink="">
      <xdr:nvSpPr>
        <xdr:cNvPr id="693" name="n_3mainValue【庁舎】&#10;有形固定資産減価償却率">
          <a:extLst>
            <a:ext uri="{FF2B5EF4-FFF2-40B4-BE49-F238E27FC236}">
              <a16:creationId xmlns:a16="http://schemas.microsoft.com/office/drawing/2014/main" id="{49132C85-D8F0-422F-B8B8-A20318A91FC6}"/>
            </a:ext>
          </a:extLst>
        </xdr:cNvPr>
        <xdr:cNvSpPr txBox="1"/>
      </xdr:nvSpPr>
      <xdr:spPr>
        <a:xfrm>
          <a:off x="13500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65150</xdr:rowOff>
    </xdr:from>
    <xdr:ext cx="405111" cy="259045"/>
    <xdr:sp macro="" textlink="">
      <xdr:nvSpPr>
        <xdr:cNvPr id="694" name="n_4mainValue【庁舎】&#10;有形固定資産減価償却率">
          <a:extLst>
            <a:ext uri="{FF2B5EF4-FFF2-40B4-BE49-F238E27FC236}">
              <a16:creationId xmlns:a16="http://schemas.microsoft.com/office/drawing/2014/main" id="{176CA7FA-9B19-4F3A-90A9-0B9A0BA73086}"/>
            </a:ext>
          </a:extLst>
        </xdr:cNvPr>
        <xdr:cNvSpPr txBox="1"/>
      </xdr:nvSpPr>
      <xdr:spPr>
        <a:xfrm>
          <a:off x="12611744" y="1772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6FABAD33-6CE5-4F17-83B9-41F4AF825C7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81414724-5B49-4E29-956F-8FE6290C83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7B48DDEC-5DC1-42BF-8AE6-3AE5100039D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34A2335F-A380-4666-851D-B1687F8842C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84304559-8A32-472E-8AEA-B20FD0DB32E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93953027-2995-4C22-82E5-74F358E4153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A4D1746E-3AB3-4854-8BF2-A480665B9D6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F7025FC6-6E08-445A-BCD4-55F98B91859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55CE17CF-E517-4633-9029-D61C3C17A30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DAC419D-9EE4-4C12-9C43-DA8FE9208EC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5" name="テキスト ボックス 704">
          <a:extLst>
            <a:ext uri="{FF2B5EF4-FFF2-40B4-BE49-F238E27FC236}">
              <a16:creationId xmlns:a16="http://schemas.microsoft.com/office/drawing/2014/main" id="{63B5828C-335D-46D9-835E-1EC9DCCD4981}"/>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694DCA58-1EE8-4404-A8CA-5351AABB9A8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A8242ED5-F3FE-4A9E-A626-D25719807C1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BC195905-C8F4-4A73-8E8A-304E77CED50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BBCFD135-1FCE-45D4-B2C1-FF45B58E570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7B9F827B-7779-45BD-81E6-3D373759C42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DC81B723-A5B8-4237-860A-6F8183A2F18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E7CBDB9A-CAF5-465C-BD72-499D589D75A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816E0FD5-CF1D-46D9-977C-C9D89D7F5A7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85E5A945-D032-43A2-941D-3063C012491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4A5E243C-3AA5-48B2-AD3B-7CF6F86019E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C6DC2CBE-0F67-4C65-BDEC-43DB2494271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60D9FDFE-2B54-4F40-ABF6-D4D713B921D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D7003E28-A5EE-45A4-BF10-A122734BE41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719" name="直線コネクタ 718">
          <a:extLst>
            <a:ext uri="{FF2B5EF4-FFF2-40B4-BE49-F238E27FC236}">
              <a16:creationId xmlns:a16="http://schemas.microsoft.com/office/drawing/2014/main" id="{D92D2FF3-9428-4F76-B035-414A20A1BEE3}"/>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720" name="【庁舎】&#10;一人当たり面積最小値テキスト">
          <a:extLst>
            <a:ext uri="{FF2B5EF4-FFF2-40B4-BE49-F238E27FC236}">
              <a16:creationId xmlns:a16="http://schemas.microsoft.com/office/drawing/2014/main" id="{C3B735F1-02AD-46EB-864F-5A27A4A63DAF}"/>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721" name="直線コネクタ 720">
          <a:extLst>
            <a:ext uri="{FF2B5EF4-FFF2-40B4-BE49-F238E27FC236}">
              <a16:creationId xmlns:a16="http://schemas.microsoft.com/office/drawing/2014/main" id="{63F4A138-2844-4C6A-8A22-7A20C3523E54}"/>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722" name="【庁舎】&#10;一人当たり面積最大値テキスト">
          <a:extLst>
            <a:ext uri="{FF2B5EF4-FFF2-40B4-BE49-F238E27FC236}">
              <a16:creationId xmlns:a16="http://schemas.microsoft.com/office/drawing/2014/main" id="{197F1333-FB14-4635-9E67-27F230266443}"/>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723" name="直線コネクタ 722">
          <a:extLst>
            <a:ext uri="{FF2B5EF4-FFF2-40B4-BE49-F238E27FC236}">
              <a16:creationId xmlns:a16="http://schemas.microsoft.com/office/drawing/2014/main" id="{42C8E18E-190B-466C-A726-75995B71F70E}"/>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152416</xdr:rowOff>
    </xdr:from>
    <xdr:ext cx="469744" cy="259045"/>
    <xdr:sp macro="" textlink="">
      <xdr:nvSpPr>
        <xdr:cNvPr id="724" name="【庁舎】&#10;一人当たり面積平均値テキスト">
          <a:extLst>
            <a:ext uri="{FF2B5EF4-FFF2-40B4-BE49-F238E27FC236}">
              <a16:creationId xmlns:a16="http://schemas.microsoft.com/office/drawing/2014/main" id="{A4AD90D8-F1A5-4D2D-AB57-3E1DA5677527}"/>
            </a:ext>
          </a:extLst>
        </xdr:cNvPr>
        <xdr:cNvSpPr txBox="1"/>
      </xdr:nvSpPr>
      <xdr:spPr>
        <a:xfrm>
          <a:off x="22199600" y="1832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25" name="フローチャート: 判断 724">
          <a:extLst>
            <a:ext uri="{FF2B5EF4-FFF2-40B4-BE49-F238E27FC236}">
              <a16:creationId xmlns:a16="http://schemas.microsoft.com/office/drawing/2014/main" id="{952D2FCB-8FB0-4B33-8A3C-73BB01745D2C}"/>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726" name="フローチャート: 判断 725">
          <a:extLst>
            <a:ext uri="{FF2B5EF4-FFF2-40B4-BE49-F238E27FC236}">
              <a16:creationId xmlns:a16="http://schemas.microsoft.com/office/drawing/2014/main" id="{CD0FEAF9-B8C2-48FB-A56B-9ACD36312D1C}"/>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727" name="フローチャート: 判断 726">
          <a:extLst>
            <a:ext uri="{FF2B5EF4-FFF2-40B4-BE49-F238E27FC236}">
              <a16:creationId xmlns:a16="http://schemas.microsoft.com/office/drawing/2014/main" id="{053AF1AD-5A47-4112-918B-5BA34C4453AE}"/>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728" name="フローチャート: 判断 727">
          <a:extLst>
            <a:ext uri="{FF2B5EF4-FFF2-40B4-BE49-F238E27FC236}">
              <a16:creationId xmlns:a16="http://schemas.microsoft.com/office/drawing/2014/main" id="{C3B1663E-A8BE-41FB-9B56-ACBB87528AF4}"/>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729" name="フローチャート: 判断 728">
          <a:extLst>
            <a:ext uri="{FF2B5EF4-FFF2-40B4-BE49-F238E27FC236}">
              <a16:creationId xmlns:a16="http://schemas.microsoft.com/office/drawing/2014/main" id="{A7D7071D-7E16-40B1-899D-9DFB5CC2A795}"/>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1C300589-10A5-4A2C-913A-91C6302893D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2C93EB8-346B-4CC3-999B-2EEB4D4D91E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AF30B7AB-A123-4BE9-977F-10D3E6EBDCF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1A7F823-B4E0-4F8E-AFA5-4004E6E2781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136A47B8-4F6A-4AFB-A7D9-955DEF614E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158750</xdr:rowOff>
    </xdr:from>
    <xdr:to>
      <xdr:col>116</xdr:col>
      <xdr:colOff>114300</xdr:colOff>
      <xdr:row>107</xdr:row>
      <xdr:rowOff>88900</xdr:rowOff>
    </xdr:to>
    <xdr:sp macro="" textlink="">
      <xdr:nvSpPr>
        <xdr:cNvPr id="735" name="楕円 734">
          <a:extLst>
            <a:ext uri="{FF2B5EF4-FFF2-40B4-BE49-F238E27FC236}">
              <a16:creationId xmlns:a16="http://schemas.microsoft.com/office/drawing/2014/main" id="{F76F59EC-29BE-45F6-B05A-E4354729FA10}"/>
            </a:ext>
          </a:extLst>
        </xdr:cNvPr>
        <xdr:cNvSpPr/>
      </xdr:nvSpPr>
      <xdr:spPr>
        <a:xfrm>
          <a:off x="221107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10177</xdr:rowOff>
    </xdr:from>
    <xdr:ext cx="469744" cy="259045"/>
    <xdr:sp macro="" textlink="">
      <xdr:nvSpPr>
        <xdr:cNvPr id="736" name="【庁舎】&#10;一人当たり面積該当値テキスト">
          <a:extLst>
            <a:ext uri="{FF2B5EF4-FFF2-40B4-BE49-F238E27FC236}">
              <a16:creationId xmlns:a16="http://schemas.microsoft.com/office/drawing/2014/main" id="{44957136-AB6F-4200-816D-88CF268B9603}"/>
            </a:ext>
          </a:extLst>
        </xdr:cNvPr>
        <xdr:cNvSpPr txBox="1"/>
      </xdr:nvSpPr>
      <xdr:spPr>
        <a:xfrm>
          <a:off x="22199600" y="181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164464</xdr:rowOff>
    </xdr:from>
    <xdr:to>
      <xdr:col>112</xdr:col>
      <xdr:colOff>38100</xdr:colOff>
      <xdr:row>107</xdr:row>
      <xdr:rowOff>94614</xdr:rowOff>
    </xdr:to>
    <xdr:sp macro="" textlink="">
      <xdr:nvSpPr>
        <xdr:cNvPr id="737" name="楕円 736">
          <a:extLst>
            <a:ext uri="{FF2B5EF4-FFF2-40B4-BE49-F238E27FC236}">
              <a16:creationId xmlns:a16="http://schemas.microsoft.com/office/drawing/2014/main" id="{1508C5F5-739D-4EFE-8EB9-C497F052851B}"/>
            </a:ext>
          </a:extLst>
        </xdr:cNvPr>
        <xdr:cNvSpPr/>
      </xdr:nvSpPr>
      <xdr:spPr>
        <a:xfrm>
          <a:off x="21272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38100</xdr:rowOff>
    </xdr:from>
    <xdr:to>
      <xdr:col>116</xdr:col>
      <xdr:colOff>63500</xdr:colOff>
      <xdr:row>107</xdr:row>
      <xdr:rowOff>43814</xdr:rowOff>
    </xdr:to>
    <xdr:cxnSp macro="">
      <xdr:nvCxnSpPr>
        <xdr:cNvPr id="738" name="直線コネクタ 737">
          <a:extLst>
            <a:ext uri="{FF2B5EF4-FFF2-40B4-BE49-F238E27FC236}">
              <a16:creationId xmlns:a16="http://schemas.microsoft.com/office/drawing/2014/main" id="{FBE6953D-71CC-4724-813C-33BF527F9162}"/>
            </a:ext>
          </a:extLst>
        </xdr:cNvPr>
        <xdr:cNvCxnSpPr/>
      </xdr:nvCxnSpPr>
      <xdr:spPr>
        <a:xfrm flipV="1">
          <a:off x="21323300" y="183832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164464</xdr:rowOff>
    </xdr:from>
    <xdr:to>
      <xdr:col>107</xdr:col>
      <xdr:colOff>101600</xdr:colOff>
      <xdr:row>107</xdr:row>
      <xdr:rowOff>94614</xdr:rowOff>
    </xdr:to>
    <xdr:sp macro="" textlink="">
      <xdr:nvSpPr>
        <xdr:cNvPr id="739" name="楕円 738">
          <a:extLst>
            <a:ext uri="{FF2B5EF4-FFF2-40B4-BE49-F238E27FC236}">
              <a16:creationId xmlns:a16="http://schemas.microsoft.com/office/drawing/2014/main" id="{7414C844-315A-4B9D-9DFB-22D0E051D6EE}"/>
            </a:ext>
          </a:extLst>
        </xdr:cNvPr>
        <xdr:cNvSpPr/>
      </xdr:nvSpPr>
      <xdr:spPr>
        <a:xfrm>
          <a:off x="20383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43814</xdr:rowOff>
    </xdr:from>
    <xdr:to>
      <xdr:col>111</xdr:col>
      <xdr:colOff>177800</xdr:colOff>
      <xdr:row>107</xdr:row>
      <xdr:rowOff>43814</xdr:rowOff>
    </xdr:to>
    <xdr:cxnSp macro="">
      <xdr:nvCxnSpPr>
        <xdr:cNvPr id="740" name="直線コネクタ 739">
          <a:extLst>
            <a:ext uri="{FF2B5EF4-FFF2-40B4-BE49-F238E27FC236}">
              <a16:creationId xmlns:a16="http://schemas.microsoft.com/office/drawing/2014/main" id="{78943740-F1DA-424A-BF78-6650EF1C1F88}"/>
            </a:ext>
          </a:extLst>
        </xdr:cNvPr>
        <xdr:cNvCxnSpPr/>
      </xdr:nvCxnSpPr>
      <xdr:spPr>
        <a:xfrm>
          <a:off x="20434300" y="18388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741" name="楕円 740">
          <a:extLst>
            <a:ext uri="{FF2B5EF4-FFF2-40B4-BE49-F238E27FC236}">
              <a16:creationId xmlns:a16="http://schemas.microsoft.com/office/drawing/2014/main" id="{1211345C-FBA7-4044-89C0-EC39D2D638DD}"/>
            </a:ext>
          </a:extLst>
        </xdr:cNvPr>
        <xdr:cNvSpPr/>
      </xdr:nvSpPr>
      <xdr:spPr>
        <a:xfrm>
          <a:off x="19494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43814</xdr:rowOff>
    </xdr:from>
    <xdr:to>
      <xdr:col>107</xdr:col>
      <xdr:colOff>50800</xdr:colOff>
      <xdr:row>107</xdr:row>
      <xdr:rowOff>53339</xdr:rowOff>
    </xdr:to>
    <xdr:cxnSp macro="">
      <xdr:nvCxnSpPr>
        <xdr:cNvPr id="742" name="直線コネクタ 741">
          <a:extLst>
            <a:ext uri="{FF2B5EF4-FFF2-40B4-BE49-F238E27FC236}">
              <a16:creationId xmlns:a16="http://schemas.microsoft.com/office/drawing/2014/main" id="{69BC3A29-EA51-4D5D-8BE5-265D6640A7F9}"/>
            </a:ext>
          </a:extLst>
        </xdr:cNvPr>
        <xdr:cNvCxnSpPr/>
      </xdr:nvCxnSpPr>
      <xdr:spPr>
        <a:xfrm flipV="1">
          <a:off x="19545300" y="183889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4445</xdr:rowOff>
    </xdr:from>
    <xdr:to>
      <xdr:col>98</xdr:col>
      <xdr:colOff>38100</xdr:colOff>
      <xdr:row>107</xdr:row>
      <xdr:rowOff>106045</xdr:rowOff>
    </xdr:to>
    <xdr:sp macro="" textlink="">
      <xdr:nvSpPr>
        <xdr:cNvPr id="743" name="楕円 742">
          <a:extLst>
            <a:ext uri="{FF2B5EF4-FFF2-40B4-BE49-F238E27FC236}">
              <a16:creationId xmlns:a16="http://schemas.microsoft.com/office/drawing/2014/main" id="{8FB46374-2808-455A-BAFA-9DDD05FE78BD}"/>
            </a:ext>
          </a:extLst>
        </xdr:cNvPr>
        <xdr:cNvSpPr/>
      </xdr:nvSpPr>
      <xdr:spPr>
        <a:xfrm>
          <a:off x="18605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53339</xdr:rowOff>
    </xdr:from>
    <xdr:to>
      <xdr:col>102</xdr:col>
      <xdr:colOff>114300</xdr:colOff>
      <xdr:row>107</xdr:row>
      <xdr:rowOff>55245</xdr:rowOff>
    </xdr:to>
    <xdr:cxnSp macro="">
      <xdr:nvCxnSpPr>
        <xdr:cNvPr id="744" name="直線コネクタ 743">
          <a:extLst>
            <a:ext uri="{FF2B5EF4-FFF2-40B4-BE49-F238E27FC236}">
              <a16:creationId xmlns:a16="http://schemas.microsoft.com/office/drawing/2014/main" id="{D77698F6-5832-4C4E-A05D-B01E21C6A420}"/>
            </a:ext>
          </a:extLst>
        </xdr:cNvPr>
        <xdr:cNvCxnSpPr/>
      </xdr:nvCxnSpPr>
      <xdr:spPr>
        <a:xfrm flipV="1">
          <a:off x="18656300" y="183984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97172</xdr:rowOff>
    </xdr:from>
    <xdr:ext cx="469744" cy="259045"/>
    <xdr:sp macro="" textlink="">
      <xdr:nvSpPr>
        <xdr:cNvPr id="745" name="n_1aveValue【庁舎】&#10;一人当たり面積">
          <a:extLst>
            <a:ext uri="{FF2B5EF4-FFF2-40B4-BE49-F238E27FC236}">
              <a16:creationId xmlns:a16="http://schemas.microsoft.com/office/drawing/2014/main" id="{019D7D57-FE8E-4189-8358-F9CAB93FCE4F}"/>
            </a:ext>
          </a:extLst>
        </xdr:cNvPr>
        <xdr:cNvSpPr txBox="1"/>
      </xdr:nvSpPr>
      <xdr:spPr>
        <a:xfrm>
          <a:off x="210757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746" name="n_2aveValue【庁舎】&#10;一人当たり面積">
          <a:extLst>
            <a:ext uri="{FF2B5EF4-FFF2-40B4-BE49-F238E27FC236}">
              <a16:creationId xmlns:a16="http://schemas.microsoft.com/office/drawing/2014/main" id="{AF5822E1-250B-4466-96AB-5E9C3E668F28}"/>
            </a:ext>
          </a:extLst>
        </xdr:cNvPr>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747" name="n_3aveValue【庁舎】&#10;一人当たり面積">
          <a:extLst>
            <a:ext uri="{FF2B5EF4-FFF2-40B4-BE49-F238E27FC236}">
              <a16:creationId xmlns:a16="http://schemas.microsoft.com/office/drawing/2014/main" id="{893027F2-40D6-4923-A384-19E024043080}"/>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748" name="n_4aveValue【庁舎】&#10;一人当たり面積">
          <a:extLst>
            <a:ext uri="{FF2B5EF4-FFF2-40B4-BE49-F238E27FC236}">
              <a16:creationId xmlns:a16="http://schemas.microsoft.com/office/drawing/2014/main" id="{A92E1AE3-3D4E-41D7-B056-2D2559F2AB09}"/>
            </a:ext>
          </a:extLst>
        </xdr:cNvPr>
        <xdr:cNvSpPr txBox="1"/>
      </xdr:nvSpPr>
      <xdr:spPr>
        <a:xfrm>
          <a:off x="18421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111141</xdr:rowOff>
    </xdr:from>
    <xdr:ext cx="469744" cy="259045"/>
    <xdr:sp macro="" textlink="">
      <xdr:nvSpPr>
        <xdr:cNvPr id="749" name="n_1mainValue【庁舎】&#10;一人当たり面積">
          <a:extLst>
            <a:ext uri="{FF2B5EF4-FFF2-40B4-BE49-F238E27FC236}">
              <a16:creationId xmlns:a16="http://schemas.microsoft.com/office/drawing/2014/main" id="{6E4F7F98-4471-4EB0-91AD-C51457921A70}"/>
            </a:ext>
          </a:extLst>
        </xdr:cNvPr>
        <xdr:cNvSpPr txBox="1"/>
      </xdr:nvSpPr>
      <xdr:spPr>
        <a:xfrm>
          <a:off x="21075727" y="181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111141</xdr:rowOff>
    </xdr:from>
    <xdr:ext cx="469744" cy="259045"/>
    <xdr:sp macro="" textlink="">
      <xdr:nvSpPr>
        <xdr:cNvPr id="750" name="n_2mainValue【庁舎】&#10;一人当たり面積">
          <a:extLst>
            <a:ext uri="{FF2B5EF4-FFF2-40B4-BE49-F238E27FC236}">
              <a16:creationId xmlns:a16="http://schemas.microsoft.com/office/drawing/2014/main" id="{1E7852D7-6237-4ADB-8B94-187051EF404F}"/>
            </a:ext>
          </a:extLst>
        </xdr:cNvPr>
        <xdr:cNvSpPr txBox="1"/>
      </xdr:nvSpPr>
      <xdr:spPr>
        <a:xfrm>
          <a:off x="20199427" y="181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120666</xdr:rowOff>
    </xdr:from>
    <xdr:ext cx="469744" cy="259045"/>
    <xdr:sp macro="" textlink="">
      <xdr:nvSpPr>
        <xdr:cNvPr id="751" name="n_3mainValue【庁舎】&#10;一人当たり面積">
          <a:extLst>
            <a:ext uri="{FF2B5EF4-FFF2-40B4-BE49-F238E27FC236}">
              <a16:creationId xmlns:a16="http://schemas.microsoft.com/office/drawing/2014/main" id="{59620B98-3CE0-46C4-9685-E24D21230AF2}"/>
            </a:ext>
          </a:extLst>
        </xdr:cNvPr>
        <xdr:cNvSpPr txBox="1"/>
      </xdr:nvSpPr>
      <xdr:spPr>
        <a:xfrm>
          <a:off x="193104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122572</xdr:rowOff>
    </xdr:from>
    <xdr:ext cx="469744" cy="259045"/>
    <xdr:sp macro="" textlink="">
      <xdr:nvSpPr>
        <xdr:cNvPr id="752" name="n_4mainValue【庁舎】&#10;一人当たり面積">
          <a:extLst>
            <a:ext uri="{FF2B5EF4-FFF2-40B4-BE49-F238E27FC236}">
              <a16:creationId xmlns:a16="http://schemas.microsoft.com/office/drawing/2014/main" id="{A2C6F574-2A9E-48E3-8B60-5508D406EEFF}"/>
            </a:ext>
          </a:extLst>
        </xdr:cNvPr>
        <xdr:cNvSpPr txBox="1"/>
      </xdr:nvSpPr>
      <xdr:spPr>
        <a:xfrm>
          <a:off x="184214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2D07565E-4480-4B35-BCE6-4F0697421C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483D9E1F-125D-4C76-BF7B-B7E3CA67854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433CEF99-7412-424D-B38D-757D4338D20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有形固定資産減価償却については、多くの施設において類似団体内平均を上回っている。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特に消防施設では値が高くなっており、建物簡易診断における評価では、一部備蓄倉庫において広範な劣化が確認されているものの、その他については現時点で使用上の問題はない。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庁舎・保健センター・図書館については、平成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月に長寿命化計画を策定しており、令和元年度から長寿命化事業を実施している。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16,588
16,468
28.07
11,546,309
11,021,356
474,887
4,438,075
5,640,921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dk1"/>
              </a:solidFill>
              <a:effectLst/>
              <a:latin typeface="+mn-lt"/>
              <a:ea typeface="+mn-ea"/>
              <a:cs typeface="+mn-cs"/>
            </a:rPr>
            <a:t>　平成</a:t>
          </a:r>
          <a:r>
            <a:rPr kumimoji="1" lang="en-US" altLang="ja-JP" sz="900" baseline="0">
              <a:solidFill>
                <a:schemeClr val="dk1"/>
              </a:solidFill>
              <a:effectLst/>
              <a:latin typeface="+mn-lt"/>
              <a:ea typeface="+mn-ea"/>
              <a:cs typeface="+mn-cs"/>
            </a:rPr>
            <a:t>28</a:t>
          </a:r>
          <a:r>
            <a:rPr kumimoji="1" lang="ja-JP" altLang="ja-JP" sz="900" baseline="0">
              <a:solidFill>
                <a:schemeClr val="dk1"/>
              </a:solidFill>
              <a:effectLst/>
              <a:latin typeface="+mn-lt"/>
              <a:ea typeface="+mn-ea"/>
              <a:cs typeface="+mn-cs"/>
            </a:rPr>
            <a:t>年度をピークに減少傾向となっていたが、令和</a:t>
          </a:r>
          <a:r>
            <a:rPr kumimoji="1" lang="en-US" altLang="ja-JP" sz="900" baseline="0">
              <a:solidFill>
                <a:schemeClr val="dk1"/>
              </a:solidFill>
              <a:effectLst/>
              <a:latin typeface="+mn-lt"/>
              <a:ea typeface="+mn-ea"/>
              <a:cs typeface="+mn-cs"/>
            </a:rPr>
            <a:t>2</a:t>
          </a:r>
          <a:r>
            <a:rPr kumimoji="1" lang="ja-JP" altLang="ja-JP" sz="900" baseline="0">
              <a:solidFill>
                <a:schemeClr val="dk1"/>
              </a:solidFill>
              <a:effectLst/>
              <a:latin typeface="+mn-lt"/>
              <a:ea typeface="+mn-ea"/>
              <a:cs typeface="+mn-cs"/>
            </a:rPr>
            <a:t>年度において前年度比</a:t>
          </a:r>
          <a:r>
            <a:rPr kumimoji="1" lang="en-US" altLang="ja-JP" sz="900" baseline="0">
              <a:solidFill>
                <a:schemeClr val="dk1"/>
              </a:solidFill>
              <a:effectLst/>
              <a:latin typeface="+mn-lt"/>
              <a:ea typeface="+mn-ea"/>
              <a:cs typeface="+mn-cs"/>
            </a:rPr>
            <a:t>0.01</a:t>
          </a:r>
          <a:r>
            <a:rPr kumimoji="1" lang="ja-JP" altLang="ja-JP" sz="900" baseline="0">
              <a:solidFill>
                <a:schemeClr val="dk1"/>
              </a:solidFill>
              <a:effectLst/>
              <a:latin typeface="+mn-lt"/>
              <a:ea typeface="+mn-ea"/>
              <a:cs typeface="+mn-cs"/>
            </a:rPr>
            <a:t>ポイント上昇した。</a:t>
          </a:r>
          <a:endParaRPr lang="ja-JP" altLang="ja-JP" sz="1050">
            <a:effectLst/>
          </a:endParaRPr>
        </a:p>
        <a:p>
          <a:r>
            <a:rPr kumimoji="1" lang="ja-JP" altLang="ja-JP" sz="900" baseline="0">
              <a:solidFill>
                <a:schemeClr val="dk1"/>
              </a:solidFill>
              <a:effectLst/>
              <a:latin typeface="+mn-lt"/>
              <a:ea typeface="+mn-ea"/>
              <a:cs typeface="+mn-cs"/>
            </a:rPr>
            <a:t>　令和</a:t>
          </a:r>
          <a:r>
            <a:rPr kumimoji="1" lang="en-US" altLang="ja-JP" sz="900" baseline="0">
              <a:solidFill>
                <a:schemeClr val="dk1"/>
              </a:solidFill>
              <a:effectLst/>
              <a:latin typeface="+mn-lt"/>
              <a:ea typeface="+mn-ea"/>
              <a:cs typeface="+mn-cs"/>
            </a:rPr>
            <a:t>2</a:t>
          </a:r>
          <a:r>
            <a:rPr kumimoji="1" lang="ja-JP" altLang="ja-JP" sz="900" baseline="0">
              <a:solidFill>
                <a:schemeClr val="dk1"/>
              </a:solidFill>
              <a:effectLst/>
              <a:latin typeface="+mn-lt"/>
              <a:ea typeface="+mn-ea"/>
              <a:cs typeface="+mn-cs"/>
            </a:rPr>
            <a:t>年度は、基準財政需要額において、単位費用の増の他、地域社会再生事業費の新設並びに臨時財政対策債振替相当額の減により約</a:t>
          </a:r>
          <a:r>
            <a:rPr kumimoji="1" lang="en-US" altLang="ja-JP" sz="900" baseline="0">
              <a:solidFill>
                <a:schemeClr val="dk1"/>
              </a:solidFill>
              <a:effectLst/>
              <a:latin typeface="+mn-lt"/>
              <a:ea typeface="+mn-ea"/>
              <a:cs typeface="+mn-cs"/>
            </a:rPr>
            <a:t>2</a:t>
          </a:r>
          <a:r>
            <a:rPr kumimoji="1" lang="ja-JP" altLang="ja-JP" sz="900" baseline="0">
              <a:solidFill>
                <a:schemeClr val="dk1"/>
              </a:solidFill>
              <a:effectLst/>
              <a:latin typeface="+mn-lt"/>
              <a:ea typeface="+mn-ea"/>
              <a:cs typeface="+mn-cs"/>
            </a:rPr>
            <a:t>億円の増となったが、収入において市町村民税のうち特に法人税割において大幅な増となり基準財政収入額全体で、約</a:t>
          </a:r>
          <a:r>
            <a:rPr kumimoji="1" lang="en-US" altLang="ja-JP" sz="900" baseline="0">
              <a:solidFill>
                <a:schemeClr val="dk1"/>
              </a:solidFill>
              <a:effectLst/>
              <a:latin typeface="+mn-lt"/>
              <a:ea typeface="+mn-ea"/>
              <a:cs typeface="+mn-cs"/>
            </a:rPr>
            <a:t>3</a:t>
          </a:r>
          <a:r>
            <a:rPr kumimoji="1" lang="ja-JP" altLang="ja-JP" sz="900" baseline="0">
              <a:solidFill>
                <a:schemeClr val="dk1"/>
              </a:solidFill>
              <a:effectLst/>
              <a:latin typeface="+mn-lt"/>
              <a:ea typeface="+mn-ea"/>
              <a:cs typeface="+mn-cs"/>
            </a:rPr>
            <a:t>億円の増となった結果、単年度では</a:t>
          </a:r>
          <a:r>
            <a:rPr kumimoji="1" lang="en-US" altLang="ja-JP" sz="900" baseline="0">
              <a:solidFill>
                <a:schemeClr val="dk1"/>
              </a:solidFill>
              <a:effectLst/>
              <a:latin typeface="+mn-lt"/>
              <a:ea typeface="+mn-ea"/>
              <a:cs typeface="+mn-cs"/>
            </a:rPr>
            <a:t>0.047</a:t>
          </a:r>
          <a:r>
            <a:rPr kumimoji="1" lang="ja-JP" altLang="ja-JP" sz="900" baseline="0">
              <a:solidFill>
                <a:schemeClr val="dk1"/>
              </a:solidFill>
              <a:effectLst/>
              <a:latin typeface="+mn-lt"/>
              <a:ea typeface="+mn-ea"/>
              <a:cs typeface="+mn-cs"/>
            </a:rPr>
            <a:t>ポイント増の</a:t>
          </a:r>
          <a:r>
            <a:rPr kumimoji="1" lang="en-US" altLang="ja-JP" sz="900" baseline="0">
              <a:solidFill>
                <a:schemeClr val="dk1"/>
              </a:solidFill>
              <a:effectLst/>
              <a:latin typeface="+mn-lt"/>
              <a:ea typeface="+mn-ea"/>
              <a:cs typeface="+mn-cs"/>
            </a:rPr>
            <a:t>0.717</a:t>
          </a:r>
          <a:r>
            <a:rPr kumimoji="1" lang="ja-JP" altLang="ja-JP" sz="900" baseline="0">
              <a:solidFill>
                <a:schemeClr val="dk1"/>
              </a:solidFill>
              <a:effectLst/>
              <a:latin typeface="+mn-lt"/>
              <a:ea typeface="+mn-ea"/>
              <a:cs typeface="+mn-cs"/>
            </a:rPr>
            <a:t>となり、３ヶ年平均では</a:t>
          </a:r>
          <a:r>
            <a:rPr kumimoji="1" lang="en-US" altLang="ja-JP" sz="900" baseline="0">
              <a:solidFill>
                <a:schemeClr val="dk1"/>
              </a:solidFill>
              <a:effectLst/>
              <a:latin typeface="+mn-lt"/>
              <a:ea typeface="+mn-ea"/>
              <a:cs typeface="+mn-cs"/>
            </a:rPr>
            <a:t>0.01</a:t>
          </a:r>
          <a:r>
            <a:rPr kumimoji="1" lang="ja-JP" altLang="ja-JP" sz="900" baseline="0">
              <a:solidFill>
                <a:schemeClr val="dk1"/>
              </a:solidFill>
              <a:effectLst/>
              <a:latin typeface="+mn-lt"/>
              <a:ea typeface="+mn-ea"/>
              <a:cs typeface="+mn-cs"/>
            </a:rPr>
            <a:t>ポイント増の</a:t>
          </a:r>
          <a:r>
            <a:rPr kumimoji="1" lang="en-US" altLang="ja-JP" sz="900" baseline="0">
              <a:solidFill>
                <a:schemeClr val="dk1"/>
              </a:solidFill>
              <a:effectLst/>
              <a:latin typeface="+mn-lt"/>
              <a:ea typeface="+mn-ea"/>
              <a:cs typeface="+mn-cs"/>
            </a:rPr>
            <a:t>0.69</a:t>
          </a:r>
          <a:r>
            <a:rPr kumimoji="1" lang="ja-JP" altLang="ja-JP" sz="900" baseline="0">
              <a:solidFill>
                <a:schemeClr val="dk1"/>
              </a:solidFill>
              <a:effectLst/>
              <a:latin typeface="+mn-lt"/>
              <a:ea typeface="+mn-ea"/>
              <a:cs typeface="+mn-cs"/>
            </a:rPr>
            <a:t>となった。</a:t>
          </a:r>
          <a:endParaRPr lang="ja-JP" altLang="ja-JP" sz="1050">
            <a:effectLst/>
          </a:endParaRPr>
        </a:p>
        <a:p>
          <a:pPr eaLnBrk="1" fontAlgn="auto" latinLnBrk="0" hangingPunct="1"/>
          <a:r>
            <a:rPr kumimoji="1" lang="ja-JP"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今後も動向を注視し、課税適正・徴収強化等による歳入の確保をはじめ、歳出抑制など、不断の行政改革を続けて行くことにより、財政基盤の強化を図っていく。</a:t>
          </a:r>
          <a:endParaRPr lang="ja-JP" altLang="ja-JP" sz="105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166688</xdr:rowOff>
    </xdr:from>
    <xdr:to>
      <xdr:col>23</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4114800" y="719613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5292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136525</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115888</xdr:rowOff>
    </xdr:from>
    <xdr:to>
      <xdr:col>23</xdr:col>
      <xdr:colOff>184150</xdr:colOff>
      <xdr:row>42</xdr:row>
      <xdr:rowOff>46038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132415</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66269</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福祉の充実を町政の中心施策の一つに掲げ、次世代育成クーポンを始めとする単独施策を推進していることから補助費等は類似団体と比較しても依然として高水準で推移している。</a:t>
          </a:r>
          <a:endParaRPr lang="ja-JP" altLang="ja-JP" sz="900">
            <a:effectLst/>
          </a:endParaRPr>
        </a:p>
        <a:p>
          <a:r>
            <a:rPr kumimoji="1" lang="ja-JP" altLang="ja-JP" sz="900">
              <a:solidFill>
                <a:schemeClr val="dk1"/>
              </a:solidFill>
              <a:effectLst/>
              <a:latin typeface="+mn-lt"/>
              <a:ea typeface="+mn-ea"/>
              <a:cs typeface="+mn-cs"/>
            </a:rPr>
            <a:t>　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年度においては、新型コロナウイルス感染症拡大防止のため事業の縮小・中止などに伴い全体で約</a:t>
          </a:r>
          <a:r>
            <a:rPr kumimoji="1" lang="en-US" altLang="ja-JP" sz="900">
              <a:solidFill>
                <a:schemeClr val="dk1"/>
              </a:solidFill>
              <a:effectLst/>
              <a:latin typeface="+mn-lt"/>
              <a:ea typeface="+mn-ea"/>
              <a:cs typeface="+mn-cs"/>
            </a:rPr>
            <a:t>2250</a:t>
          </a:r>
          <a:r>
            <a:rPr kumimoji="1" lang="ja-JP" altLang="ja-JP" sz="900">
              <a:solidFill>
                <a:schemeClr val="dk1"/>
              </a:solidFill>
              <a:effectLst/>
              <a:latin typeface="+mn-lt"/>
              <a:ea typeface="+mn-ea"/>
              <a:cs typeface="+mn-cs"/>
            </a:rPr>
            <a:t>万円の経常経費減となったことに加え、子育て関連の補助金を中心に経常経費特定財源において</a:t>
          </a:r>
          <a:r>
            <a:rPr kumimoji="1" lang="en-US" altLang="ja-JP" sz="900">
              <a:solidFill>
                <a:schemeClr val="dk1"/>
              </a:solidFill>
              <a:effectLst/>
              <a:latin typeface="+mn-lt"/>
              <a:ea typeface="+mn-ea"/>
              <a:cs typeface="+mn-cs"/>
            </a:rPr>
            <a:t>4200</a:t>
          </a:r>
          <a:r>
            <a:rPr kumimoji="1" lang="ja-JP" altLang="ja-JP" sz="900">
              <a:solidFill>
                <a:schemeClr val="dk1"/>
              </a:solidFill>
              <a:effectLst/>
              <a:latin typeface="+mn-lt"/>
              <a:ea typeface="+mn-ea"/>
              <a:cs typeface="+mn-cs"/>
            </a:rPr>
            <a:t>万円増となったことから、経常経費充当一般財源は前年度比約</a:t>
          </a:r>
          <a:r>
            <a:rPr kumimoji="1" lang="en-US" altLang="ja-JP" sz="900">
              <a:solidFill>
                <a:schemeClr val="dk1"/>
              </a:solidFill>
              <a:effectLst/>
              <a:latin typeface="+mn-lt"/>
              <a:ea typeface="+mn-ea"/>
              <a:cs typeface="+mn-cs"/>
            </a:rPr>
            <a:t>6450</a:t>
          </a:r>
          <a:r>
            <a:rPr kumimoji="1" lang="ja-JP" altLang="ja-JP" sz="900">
              <a:solidFill>
                <a:schemeClr val="dk1"/>
              </a:solidFill>
              <a:effectLst/>
              <a:latin typeface="+mn-lt"/>
              <a:ea typeface="+mn-ea"/>
              <a:cs typeface="+mn-cs"/>
            </a:rPr>
            <a:t>万円の減額となった。また経常一般財源については、法人税及び普通交付税の大幅な減により前年度比約</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億</a:t>
          </a:r>
          <a:r>
            <a:rPr kumimoji="1" lang="en-US" altLang="ja-JP" sz="900">
              <a:solidFill>
                <a:schemeClr val="dk1"/>
              </a:solidFill>
              <a:effectLst/>
              <a:latin typeface="+mn-lt"/>
              <a:ea typeface="+mn-ea"/>
              <a:cs typeface="+mn-cs"/>
            </a:rPr>
            <a:t>2530</a:t>
          </a:r>
          <a:r>
            <a:rPr kumimoji="1" lang="ja-JP" altLang="ja-JP" sz="900">
              <a:solidFill>
                <a:schemeClr val="dk1"/>
              </a:solidFill>
              <a:effectLst/>
              <a:latin typeface="+mn-lt"/>
              <a:ea typeface="+mn-ea"/>
              <a:cs typeface="+mn-cs"/>
            </a:rPr>
            <a:t>万円の減となり、前年度対比</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ポイント上昇した。</a:t>
          </a:r>
          <a:endParaRPr lang="ja-JP" altLang="ja-JP" sz="900">
            <a:effectLst/>
          </a:endParaRPr>
        </a:p>
        <a:p>
          <a:r>
            <a:rPr kumimoji="1" lang="ja-JP" altLang="ja-JP" sz="900">
              <a:solidFill>
                <a:schemeClr val="dk1"/>
              </a:solidFill>
              <a:effectLst/>
              <a:latin typeface="+mn-lt"/>
              <a:ea typeface="+mn-ea"/>
              <a:cs typeface="+mn-cs"/>
            </a:rPr>
            <a:t>　今後も引き続き歳入確保に努め、事務事業の見直し、歳出抑制など不断の行政改革に取り組むことにより、柔軟性のある財政運営を図っていく。</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42333</xdr:rowOff>
    </xdr:from>
    <xdr:to>
      <xdr:col>23</xdr:col>
      <xdr:colOff>133350</xdr:colOff>
      <xdr:row>66</xdr:row>
      <xdr:rowOff>102658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135803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42333</xdr:rowOff>
    </xdr:from>
    <xdr:to>
      <xdr:col>19</xdr:col>
      <xdr:colOff>133350</xdr:colOff>
      <xdr:row>67</xdr:row>
      <xdr:rowOff>100119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358033"/>
          <a:ext cx="889000" cy="2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43815</xdr:rowOff>
    </xdr:from>
    <xdr:to>
      <xdr:col>15</xdr:col>
      <xdr:colOff>82550</xdr:colOff>
      <xdr:row>67</xdr:row>
      <xdr:rowOff>100119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53096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43815</xdr:rowOff>
    </xdr:from>
    <xdr:to>
      <xdr:col>11</xdr:col>
      <xdr:colOff>31750</xdr:colOff>
      <xdr:row>68</xdr:row>
      <xdr:rowOff>37254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1530965"/>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51858</xdr:rowOff>
    </xdr:from>
    <xdr:to>
      <xdr:col>23</xdr:col>
      <xdr:colOff>184150</xdr:colOff>
      <xdr:row>66</xdr:row>
      <xdr:rowOff>153458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119185</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26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162983</xdr:rowOff>
    </xdr:from>
    <xdr:to>
      <xdr:col>19</xdr:col>
      <xdr:colOff>184150</xdr:colOff>
      <xdr:row>66</xdr:row>
      <xdr:rowOff>93133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77910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49319</xdr:rowOff>
    </xdr:from>
    <xdr:to>
      <xdr:col>15</xdr:col>
      <xdr:colOff>133350</xdr:colOff>
      <xdr:row>67</xdr:row>
      <xdr:rowOff>150919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5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135696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6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164465</xdr:rowOff>
    </xdr:from>
    <xdr:to>
      <xdr:col>11</xdr:col>
      <xdr:colOff>82550</xdr:colOff>
      <xdr:row>67</xdr:row>
      <xdr:rowOff>94615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79392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157904</xdr:rowOff>
    </xdr:from>
    <xdr:to>
      <xdr:col>7</xdr:col>
      <xdr:colOff>31750</xdr:colOff>
      <xdr:row>68</xdr:row>
      <xdr:rowOff>88054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6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72831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73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人口については、区画整理事業や政策効果等により増加をたどってきたが、</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年度からは減少傾向が続いている。</a:t>
          </a:r>
          <a:endParaRPr lang="ja-JP" altLang="ja-JP" sz="900">
            <a:effectLst/>
          </a:endParaRPr>
        </a:p>
        <a:p>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ヵ年の決算額動向としては、令和元年度までは大きな変動がなかったものの、令和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年度において制度変更や新型コロナウイルス感染症に伴う対応を要因として、大きな増加となった。</a:t>
          </a:r>
          <a:endParaRPr lang="ja-JP" altLang="ja-JP" sz="900">
            <a:effectLst/>
          </a:endParaRPr>
        </a:p>
        <a:p>
          <a:r>
            <a:rPr kumimoji="1" lang="ja-JP" altLang="ja-JP" sz="900">
              <a:solidFill>
                <a:schemeClr val="dk1"/>
              </a:solidFill>
              <a:effectLst/>
              <a:latin typeface="+mn-lt"/>
              <a:ea typeface="+mn-ea"/>
              <a:cs typeface="+mn-cs"/>
            </a:rPr>
            <a:t>　前年度比においては、人件費は会計年度任用職員制度の開始に伴い増額となった。</a:t>
          </a:r>
          <a:endParaRPr lang="ja-JP" altLang="ja-JP" sz="900">
            <a:effectLst/>
          </a:endParaRPr>
        </a:p>
        <a:p>
          <a:r>
            <a:rPr kumimoji="1" lang="ja-JP" altLang="ja-JP" sz="900">
              <a:solidFill>
                <a:schemeClr val="dk1"/>
              </a:solidFill>
              <a:effectLst/>
              <a:latin typeface="+mn-lt"/>
              <a:ea typeface="+mn-ea"/>
              <a:cs typeface="+mn-cs"/>
            </a:rPr>
            <a:t>　物件費については、</a:t>
          </a:r>
          <a:r>
            <a:rPr kumimoji="1" lang="en-US" altLang="ja-JP" sz="900">
              <a:solidFill>
                <a:schemeClr val="dk1"/>
              </a:solidFill>
              <a:effectLst/>
              <a:latin typeface="+mn-lt"/>
              <a:ea typeface="+mn-ea"/>
              <a:cs typeface="+mn-cs"/>
            </a:rPr>
            <a:t>GIGA</a:t>
          </a:r>
          <a:r>
            <a:rPr kumimoji="1" lang="ja-JP" altLang="ja-JP" sz="900">
              <a:solidFill>
                <a:schemeClr val="dk1"/>
              </a:solidFill>
              <a:effectLst/>
              <a:latin typeface="+mn-lt"/>
              <a:ea typeface="+mn-ea"/>
              <a:cs typeface="+mn-cs"/>
            </a:rPr>
            <a:t>スクール構想に伴う教育用のコンピュータ購入や新型コロナウイルスワクチンの接種体制確保、感染症拡大防止に伴う町内事業者の支援などにより増額となった。</a:t>
          </a:r>
          <a:endParaRPr lang="ja-JP" altLang="ja-JP" sz="900">
            <a:effectLst/>
          </a:endParaRPr>
        </a:p>
        <a:p>
          <a:r>
            <a:rPr kumimoji="1" lang="ja-JP" altLang="ja-JP" sz="900">
              <a:solidFill>
                <a:schemeClr val="dk1"/>
              </a:solidFill>
              <a:effectLst/>
              <a:latin typeface="+mn-lt"/>
              <a:ea typeface="+mn-ea"/>
              <a:cs typeface="+mn-cs"/>
            </a:rPr>
            <a:t>　全体として経費の大幅増から前年度比で大きな増加となっている。</a:t>
          </a:r>
          <a:endParaRPr lang="ja-JP" altLang="ja-JP" sz="9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97678</xdr:rowOff>
    </xdr:from>
    <xdr:to>
      <xdr:col>23</xdr:col>
      <xdr:colOff>133350</xdr:colOff>
      <xdr:row>84</xdr:row>
      <xdr:rowOff>56393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28028"/>
          <a:ext cx="838200" cy="13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58885</xdr:rowOff>
    </xdr:from>
    <xdr:to>
      <xdr:col>19</xdr:col>
      <xdr:colOff>133350</xdr:colOff>
      <xdr:row>83</xdr:row>
      <xdr:rowOff>97678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89235"/>
          <a:ext cx="8890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143212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3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54815</xdr:rowOff>
    </xdr:from>
    <xdr:to>
      <xdr:col>15</xdr:col>
      <xdr:colOff>82550</xdr:colOff>
      <xdr:row>83</xdr:row>
      <xdr:rowOff>58885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285165"/>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29807</xdr:rowOff>
    </xdr:from>
    <xdr:to>
      <xdr:col>11</xdr:col>
      <xdr:colOff>31750</xdr:colOff>
      <xdr:row>83</xdr:row>
      <xdr:rowOff>54815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260157"/>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77441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78914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5593</xdr:rowOff>
    </xdr:from>
    <xdr:to>
      <xdr:col>23</xdr:col>
      <xdr:colOff>184150</xdr:colOff>
      <xdr:row>84</xdr:row>
      <xdr:rowOff>107193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40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149120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3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46878</xdr:rowOff>
    </xdr:from>
    <xdr:to>
      <xdr:col>19</xdr:col>
      <xdr:colOff>184150</xdr:colOff>
      <xdr:row>83</xdr:row>
      <xdr:rowOff>148478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133255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6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8085</xdr:rowOff>
    </xdr:from>
    <xdr:to>
      <xdr:col>15</xdr:col>
      <xdr:colOff>133350</xdr:colOff>
      <xdr:row>83</xdr:row>
      <xdr:rowOff>109685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119862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0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4015</xdr:rowOff>
    </xdr:from>
    <xdr:to>
      <xdr:col>11</xdr:col>
      <xdr:colOff>82550</xdr:colOff>
      <xdr:row>83</xdr:row>
      <xdr:rowOff>105615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90392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32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150457</xdr:rowOff>
    </xdr:from>
    <xdr:to>
      <xdr:col>7</xdr:col>
      <xdr:colOff>31750</xdr:colOff>
      <xdr:row>83</xdr:row>
      <xdr:rowOff>80607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20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65384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29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都表に準じた給料表を適用しており、行政改革の取り組みとして継続的に見直し・対策を講じている。</a:t>
          </a:r>
          <a:endParaRPr lang="ja-JP" altLang="ja-JP" sz="900">
            <a:effectLst/>
          </a:endParaRPr>
        </a:p>
        <a:p>
          <a:r>
            <a:rPr kumimoji="1" lang="ja-JP" altLang="ja-JP" sz="900">
              <a:solidFill>
                <a:schemeClr val="dk1"/>
              </a:solidFill>
              <a:effectLst/>
              <a:latin typeface="+mn-lt"/>
              <a:ea typeface="+mn-ea"/>
              <a:cs typeface="+mn-cs"/>
            </a:rPr>
            <a:t>　具体的には、給料４％削減（</a:t>
          </a:r>
          <a:r>
            <a:rPr kumimoji="1" lang="en-US" altLang="ja-JP" sz="900">
              <a:solidFill>
                <a:schemeClr val="dk1"/>
              </a:solidFill>
              <a:effectLst/>
              <a:latin typeface="+mn-lt"/>
              <a:ea typeface="+mn-ea"/>
              <a:cs typeface="+mn-cs"/>
            </a:rPr>
            <a:t>H19</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）を実施し、さらに昇給抑制（</a:t>
          </a:r>
          <a:r>
            <a:rPr kumimoji="1" lang="en-US" altLang="ja-JP" sz="900">
              <a:solidFill>
                <a:schemeClr val="dk1"/>
              </a:solidFill>
              <a:effectLst/>
              <a:latin typeface="+mn-lt"/>
              <a:ea typeface="+mn-ea"/>
              <a:cs typeface="+mn-cs"/>
            </a:rPr>
            <a:t>H20</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）を合わせて行った。また、地域手当についても</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年度に見直し、削減を実施している。今後も、定員管理を含めさらに適正な人事管理に努めていく。</a:t>
          </a:r>
          <a:endParaRPr lang="ja-JP" altLang="ja-JP" sz="9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87376</xdr:rowOff>
    </xdr:from>
    <xdr:to>
      <xdr:col>81</xdr:col>
      <xdr:colOff>44450</xdr:colOff>
      <xdr:row>84</xdr:row>
      <xdr:rowOff>145287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489176"/>
          <a:ext cx="8382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145287</xdr:rowOff>
    </xdr:from>
    <xdr:to>
      <xdr:col>77</xdr:col>
      <xdr:colOff>44450</xdr:colOff>
      <xdr:row>84</xdr:row>
      <xdr:rowOff>145287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47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145287</xdr:rowOff>
    </xdr:from>
    <xdr:to>
      <xdr:col>72</xdr:col>
      <xdr:colOff>203200</xdr:colOff>
      <xdr:row>85</xdr:row>
      <xdr:rowOff>80011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47087"/>
          <a:ext cx="889000" cy="1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12446</xdr:rowOff>
    </xdr:from>
    <xdr:to>
      <xdr:col>68</xdr:col>
      <xdr:colOff>152400</xdr:colOff>
      <xdr:row>85</xdr:row>
      <xdr:rowOff>80011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85696"/>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36576</xdr:rowOff>
    </xdr:from>
    <xdr:to>
      <xdr:col>81</xdr:col>
      <xdr:colOff>95250</xdr:colOff>
      <xdr:row>84</xdr:row>
      <xdr:rowOff>138176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53103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8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94487</xdr:rowOff>
    </xdr:from>
    <xdr:to>
      <xdr:col>77</xdr:col>
      <xdr:colOff>95250</xdr:colOff>
      <xdr:row>85</xdr:row>
      <xdr:rowOff>24637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94487</xdr:rowOff>
    </xdr:from>
    <xdr:to>
      <xdr:col>73</xdr:col>
      <xdr:colOff>44450</xdr:colOff>
      <xdr:row>85</xdr:row>
      <xdr:rowOff>24637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133096</xdr:rowOff>
    </xdr:from>
    <xdr:to>
      <xdr:col>64</xdr:col>
      <xdr:colOff>152400</xdr:colOff>
      <xdr:row>85</xdr:row>
      <xdr:rowOff>63246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48023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行政需要の増加、積極的な政策展開に伴い平成当初から数年間で職員数は大幅に増加した。第３セクターへの派遣や退職不補充に取り組んだ結果、現在の比較において類似団体を下回る数値となっている。今後も最小限の退職補充（採用調整）により適切な定員管理計画の推進に努めていく。</a:t>
          </a:r>
          <a:endParaRPr lang="ja-JP" altLang="ja-JP" sz="9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48189</xdr:rowOff>
    </xdr:from>
    <xdr:to>
      <xdr:col>81</xdr:col>
      <xdr:colOff>44450</xdr:colOff>
      <xdr:row>60</xdr:row>
      <xdr:rowOff>62936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35189"/>
          <a:ext cx="8382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48189</xdr:rowOff>
    </xdr:from>
    <xdr:to>
      <xdr:col>77</xdr:col>
      <xdr:colOff>44450</xdr:colOff>
      <xdr:row>60</xdr:row>
      <xdr:rowOff>61595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335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37465</xdr:rowOff>
    </xdr:from>
    <xdr:to>
      <xdr:col>72</xdr:col>
      <xdr:colOff>203200</xdr:colOff>
      <xdr:row>60</xdr:row>
      <xdr:rowOff>61595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244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25400</xdr:rowOff>
    </xdr:from>
    <xdr:to>
      <xdr:col>68</xdr:col>
      <xdr:colOff>152400</xdr:colOff>
      <xdr:row>60</xdr:row>
      <xdr:rowOff>37465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124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12136</xdr:rowOff>
    </xdr:from>
    <xdr:to>
      <xdr:col>81</xdr:col>
      <xdr:colOff>95250</xdr:colOff>
      <xdr:row>60</xdr:row>
      <xdr:rowOff>113736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28663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168839</xdr:rowOff>
    </xdr:from>
    <xdr:to>
      <xdr:col>77</xdr:col>
      <xdr:colOff>95250</xdr:colOff>
      <xdr:row>60</xdr:row>
      <xdr:rowOff>98989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109166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5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10795</xdr:rowOff>
    </xdr:from>
    <xdr:to>
      <xdr:col>73</xdr:col>
      <xdr:colOff>44450</xdr:colOff>
      <xdr:row>60</xdr:row>
      <xdr:rowOff>112395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122572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158115</xdr:rowOff>
    </xdr:from>
    <xdr:to>
      <xdr:col>68</xdr:col>
      <xdr:colOff>203200</xdr:colOff>
      <xdr:row>60</xdr:row>
      <xdr:rowOff>88265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146050</xdr:rowOff>
    </xdr:from>
    <xdr:to>
      <xdr:col>64</xdr:col>
      <xdr:colOff>152400</xdr:colOff>
      <xdr:row>60</xdr:row>
      <xdr:rowOff>76200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86377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償還開始に伴う元利償還金の増加に加え、準元利償還金においても一部事務組合等の起こした地方債に充てたと認められる補助金又は負担金において増となり、単年度で</a:t>
          </a:r>
          <a:r>
            <a:rPr kumimoji="1" lang="en-US" altLang="ja-JP" sz="900">
              <a:solidFill>
                <a:schemeClr val="dk1"/>
              </a:solidFill>
              <a:effectLst/>
              <a:latin typeface="+mn-lt"/>
              <a:ea typeface="+mn-ea"/>
              <a:cs typeface="+mn-cs"/>
            </a:rPr>
            <a:t>0.4</a:t>
          </a:r>
          <a:r>
            <a:rPr kumimoji="1" lang="ja-JP" altLang="ja-JP" sz="900">
              <a:solidFill>
                <a:schemeClr val="dk1"/>
              </a:solidFill>
              <a:effectLst/>
              <a:latin typeface="+mn-lt"/>
              <a:ea typeface="+mn-ea"/>
              <a:cs typeface="+mn-cs"/>
            </a:rPr>
            <a:t>ポイント上昇、</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ヵ年平均では、</a:t>
          </a:r>
          <a:r>
            <a:rPr kumimoji="1" lang="en-US" altLang="ja-JP" sz="900">
              <a:solidFill>
                <a:schemeClr val="dk1"/>
              </a:solidFill>
              <a:effectLst/>
              <a:latin typeface="+mn-lt"/>
              <a:ea typeface="+mn-ea"/>
              <a:cs typeface="+mn-cs"/>
            </a:rPr>
            <a:t>0.1</a:t>
          </a:r>
          <a:r>
            <a:rPr kumimoji="1" lang="ja-JP" altLang="ja-JP" sz="900">
              <a:solidFill>
                <a:schemeClr val="dk1"/>
              </a:solidFill>
              <a:effectLst/>
              <a:latin typeface="+mn-lt"/>
              <a:ea typeface="+mn-ea"/>
              <a:cs typeface="+mn-cs"/>
            </a:rPr>
            <a:t>ポイント低下した。</a:t>
          </a:r>
          <a:endParaRPr lang="ja-JP" altLang="ja-JP" sz="900">
            <a:effectLst/>
          </a:endParaRPr>
        </a:p>
        <a:p>
          <a:r>
            <a:rPr kumimoji="1" lang="ja-JP" altLang="ja-JP" sz="900">
              <a:solidFill>
                <a:schemeClr val="dk1"/>
              </a:solidFill>
              <a:effectLst/>
              <a:latin typeface="+mn-lt"/>
              <a:ea typeface="+mn-ea"/>
              <a:cs typeface="+mn-cs"/>
            </a:rPr>
            <a:t>　今後は、臨時財政対策債の償還を中心に償還額の増加が見込まれるため、引き続き公営企業会計、一部事務組合も含めより一層効率的かつ健全な運営に努め、適正範囲を維持していく。</a:t>
          </a:r>
          <a:endParaRPr lang="ja-JP" altLang="ja-JP" sz="9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102870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560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141478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608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141478</xdr:rowOff>
    </xdr:from>
    <xdr:to>
      <xdr:col>72</xdr:col>
      <xdr:colOff>203200</xdr:colOff>
      <xdr:row>41</xdr:row>
      <xdr:rowOff>3810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994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27940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90678</xdr:rowOff>
    </xdr:from>
    <xdr:to>
      <xdr:col>73</xdr:col>
      <xdr:colOff>44450</xdr:colOff>
      <xdr:row>41</xdr:row>
      <xdr:rowOff>20828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31005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事業債の残高が、普通会計及び下水道会計ともにピークを越えており、臨時財政対策債以外の通常事業債については、投資的事業の計画、財源調整に十分配慮し最小限の地方債活用に留めている。</a:t>
          </a:r>
          <a:endParaRPr lang="ja-JP" altLang="ja-JP" sz="900">
            <a:effectLst/>
          </a:endParaRPr>
        </a:p>
        <a:p>
          <a:r>
            <a:rPr kumimoji="1" lang="ja-JP" altLang="ja-JP" sz="900">
              <a:solidFill>
                <a:schemeClr val="dk1"/>
              </a:solidFill>
              <a:effectLst/>
              <a:latin typeface="+mn-lt"/>
              <a:ea typeface="+mn-ea"/>
              <a:cs typeface="+mn-cs"/>
            </a:rPr>
            <a:t>　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は、各将来負担額の減少、充当可能基金の増などから大幅に低下した。引き続き、計画的な地方債活用に努め、公営企業、一部事務組合等の運営状況に留意するとともに計画的に基金の増加を図り、住民負担の軽減・世代間の公平に努めていく。</a:t>
          </a:r>
          <a:endParaRPr lang="ja-JP" altLang="ja-JP" sz="9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15</xdr:row>
      <xdr:rowOff>19907</xdr:rowOff>
    </xdr:from>
    <xdr:to>
      <xdr:col>68</xdr:col>
      <xdr:colOff>152400</xdr:colOff>
      <xdr:row>15</xdr:row>
      <xdr:rowOff>32576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3512800" y="2591657"/>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36053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77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62596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80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140557</xdr:rowOff>
    </xdr:from>
    <xdr:to>
      <xdr:col>68</xdr:col>
      <xdr:colOff>203200</xdr:colOff>
      <xdr:row>15</xdr:row>
      <xdr:rowOff>70707</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4351000" y="25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80884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0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153226</xdr:rowOff>
    </xdr:from>
    <xdr:to>
      <xdr:col>64</xdr:col>
      <xdr:colOff>152400</xdr:colOff>
      <xdr:row>15</xdr:row>
      <xdr:rowOff>83376</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255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93553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2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16,588
16,468
28.07
11,546,309
11,021,356
474,887
4,438,075
5,640,921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職員給は、これまで行政改革として取り組んだ削減措置（地域手当削減等）を実施してきたほか、最小限の退職補充（採用調整）により職員数は減少しており、指標も改善傾向にある。</a:t>
          </a:r>
          <a:endParaRPr lang="ja-JP" altLang="ja-JP" sz="900">
            <a:effectLst/>
          </a:endParaRPr>
        </a:p>
        <a:p>
          <a:r>
            <a:rPr kumimoji="1" lang="ja-JP" altLang="ja-JP" sz="900">
              <a:solidFill>
                <a:schemeClr val="dk1"/>
              </a:solidFill>
              <a:effectLst/>
              <a:latin typeface="+mn-lt"/>
              <a:ea typeface="+mn-ea"/>
              <a:cs typeface="+mn-cs"/>
            </a:rPr>
            <a:t>　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年度においては、会計年度任用職員制度の開始に伴い経常経費は大幅な増額となった。さらに法人税及び普通交付税の大幅な減により経常一般財源が減となった結果、</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ポイント上昇した。</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11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11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行政需要の増加に伴い事務経費が年々増加する中、経常経費は増加傾向にあったが、制度変更等により減に転じた。</a:t>
          </a:r>
          <a:endParaRPr lang="ja-JP" altLang="ja-JP" sz="900">
            <a:effectLst/>
          </a:endParaRPr>
        </a:p>
        <a:p>
          <a:r>
            <a:rPr kumimoji="1" lang="ja-JP" altLang="ja-JP" sz="900">
              <a:solidFill>
                <a:schemeClr val="dk1"/>
              </a:solidFill>
              <a:effectLst/>
              <a:latin typeface="+mn-lt"/>
              <a:ea typeface="+mn-ea"/>
              <a:cs typeface="+mn-cs"/>
            </a:rPr>
            <a:t>　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においては、会計年度任用職員制度の開始に伴い臨時職員賃金が、また新型コロナウイルス感染症拡大防止のための施設閉鎖に伴い指定管理委託料が大幅減となり、経常経費が減額となった。一方、法人税及び普通交付税の大幅な減により経常一般財源も減となったが、結果的には、前年度比</a:t>
          </a:r>
          <a:r>
            <a:rPr kumimoji="1" lang="en-US" altLang="ja-JP" sz="900">
              <a:solidFill>
                <a:schemeClr val="dk1"/>
              </a:solidFill>
              <a:effectLst/>
              <a:latin typeface="+mn-lt"/>
              <a:ea typeface="+mn-ea"/>
              <a:cs typeface="+mn-cs"/>
            </a:rPr>
            <a:t>1.6</a:t>
          </a:r>
          <a:r>
            <a:rPr kumimoji="1" lang="ja-JP" altLang="ja-JP" sz="900">
              <a:solidFill>
                <a:schemeClr val="dk1"/>
              </a:solidFill>
              <a:effectLst/>
              <a:latin typeface="+mn-lt"/>
              <a:ea typeface="+mn-ea"/>
              <a:cs typeface="+mn-cs"/>
            </a:rPr>
            <a:t>ポイント低下した。</a:t>
          </a:r>
          <a:endParaRPr lang="ja-JP" altLang="ja-JP" sz="9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98425</xdr:rowOff>
    </xdr:from>
    <xdr:to>
      <xdr:col>82</xdr:col>
      <xdr:colOff>107950</xdr:colOff>
      <xdr:row>18</xdr:row>
      <xdr:rowOff>79375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01307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79375</xdr:rowOff>
    </xdr:from>
    <xdr:to>
      <xdr:col>78</xdr:col>
      <xdr:colOff>69850</xdr:colOff>
      <xdr:row>18</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1654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146050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136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60325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136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47625</xdr:rowOff>
    </xdr:from>
    <xdr:to>
      <xdr:col>82</xdr:col>
      <xdr:colOff>158750</xdr:colOff>
      <xdr:row>17</xdr:row>
      <xdr:rowOff>149225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19702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28575</xdr:rowOff>
    </xdr:from>
    <xdr:to>
      <xdr:col>78</xdr:col>
      <xdr:colOff>120650</xdr:colOff>
      <xdr:row>18</xdr:row>
      <xdr:rowOff>130175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1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114952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201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95250</xdr:rowOff>
    </xdr:from>
    <xdr:to>
      <xdr:col>74</xdr:col>
      <xdr:colOff>31750</xdr:colOff>
      <xdr:row>19</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9525</xdr:rowOff>
    </xdr:from>
    <xdr:to>
      <xdr:col>65</xdr:col>
      <xdr:colOff>53975</xdr:colOff>
      <xdr:row>18</xdr:row>
      <xdr:rowOff>111125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9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95902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政策による児童数の増加、法改正の影響による障がい者に対する自立支援給付費の増加から、経常経費は増加傾向にあったが、令和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年度減少に転じた。</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においては、保育所等利用者数の減や新型コロナウイルス感染症拡大に伴う受診控えなどに伴って経常経費は減少したものの、幼児教育・保育の無償化制度に関連して経常経費特定財源は増となり、経常経費充当一般財源は減となった。一方、法人税及び普通交付税の大幅な減により経常一般財源も減となったが、結果的には、前年度比</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ポイント低下した。</a:t>
          </a:r>
          <a:endParaRPr lang="ja-JP" altLang="ja-JP" sz="9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56</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488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165100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127000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6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99077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その他の動向としては繰出金が大きく影響している。</a:t>
          </a:r>
          <a:endParaRPr lang="ja-JP" altLang="ja-JP" sz="900">
            <a:effectLst/>
          </a:endParaRPr>
        </a:p>
        <a:p>
          <a:r>
            <a:rPr kumimoji="1" lang="ja-JP" altLang="ja-JP" sz="900">
              <a:solidFill>
                <a:schemeClr val="dk1"/>
              </a:solidFill>
              <a:effectLst/>
              <a:latin typeface="+mn-lt"/>
              <a:ea typeface="+mn-ea"/>
              <a:cs typeface="+mn-cs"/>
            </a:rPr>
            <a:t>国保、介護、後期の保険給付の増減や下水道使用料の増減等、その年において様々な影響がありつつも、ここ数年横ばいとなっている。</a:t>
          </a:r>
          <a:endParaRPr lang="ja-JP" altLang="ja-JP" sz="900">
            <a:effectLst/>
          </a:endParaRPr>
        </a:p>
        <a:p>
          <a:r>
            <a:rPr kumimoji="1" lang="ja-JP" altLang="ja-JP" sz="900">
              <a:solidFill>
                <a:schemeClr val="dk1"/>
              </a:solidFill>
              <a:effectLst/>
              <a:latin typeface="+mn-lt"/>
              <a:ea typeface="+mn-ea"/>
              <a:cs typeface="+mn-cs"/>
            </a:rPr>
            <a:t>　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においては、下水における繰出金に係る経常経費特定財源の減少により経常経費充当一般財源が増額となり、また、法人税及び普通交付税の大幅な減により経常一般財源も減少したことから、結果として指標は</a:t>
          </a:r>
          <a:r>
            <a:rPr kumimoji="1" lang="en-US" altLang="ja-JP" sz="900">
              <a:solidFill>
                <a:schemeClr val="dk1"/>
              </a:solidFill>
              <a:effectLst/>
              <a:latin typeface="+mn-lt"/>
              <a:ea typeface="+mn-ea"/>
              <a:cs typeface="+mn-cs"/>
            </a:rPr>
            <a:t>0.6</a:t>
          </a:r>
          <a:r>
            <a:rPr kumimoji="1" lang="ja-JP" altLang="ja-JP" sz="900">
              <a:solidFill>
                <a:schemeClr val="dk1"/>
              </a:solidFill>
              <a:effectLst/>
              <a:latin typeface="+mn-lt"/>
              <a:ea typeface="+mn-ea"/>
              <a:cs typeface="+mn-cs"/>
            </a:rPr>
            <a:t>ポイント上昇した。</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100330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27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77470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77470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4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85090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4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21607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115587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福祉の充実を町政の中心施策の一つに掲げ、次世代育成クーポンを始めとする単独施策を推進していることから補助費等は類似団体と比較しても依然として高水準で推移している。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においては、西秋川衛生組合負担金等の減により経常経費が減少したものの、それを上回る経常経費特定財源の減少があり、経常経費充当一般財源は増となった。また、法人税及び普通交付税の大幅な減により経常一般財源も減少したことから、結果として</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ポイント上昇した。</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39</xdr:row>
      <xdr:rowOff>115570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819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18415</xdr:rowOff>
    </xdr:from>
    <xdr:to>
      <xdr:col>82</xdr:col>
      <xdr:colOff>107950</xdr:colOff>
      <xdr:row>39</xdr:row>
      <xdr:rowOff>104140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70496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18415</xdr:rowOff>
    </xdr:from>
    <xdr:to>
      <xdr:col>78</xdr:col>
      <xdr:colOff>69850</xdr:colOff>
      <xdr:row>39</xdr:row>
      <xdr:rowOff>81280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7049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81280</xdr:rowOff>
    </xdr:from>
    <xdr:to>
      <xdr:col>73</xdr:col>
      <xdr:colOff>180975</xdr:colOff>
      <xdr:row>39</xdr:row>
      <xdr:rowOff>104140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767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xdr:rowOff>
    </xdr:from>
    <xdr:to>
      <xdr:col>74</xdr:col>
      <xdr:colOff>31750</xdr:colOff>
      <xdr:row>35</xdr:row>
      <xdr:rowOff>109220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119397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104140</xdr:rowOff>
    </xdr:from>
    <xdr:to>
      <xdr:col>69</xdr:col>
      <xdr:colOff>92075</xdr:colOff>
      <xdr:row>39</xdr:row>
      <xdr:rowOff>167005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7906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xdr:rowOff>
    </xdr:from>
    <xdr:to>
      <xdr:col>69</xdr:col>
      <xdr:colOff>142875</xdr:colOff>
      <xdr:row>35</xdr:row>
      <xdr:rowOff>109220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119397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53340</xdr:rowOff>
    </xdr:from>
    <xdr:to>
      <xdr:col>82</xdr:col>
      <xdr:colOff>158750</xdr:colOff>
      <xdr:row>39</xdr:row>
      <xdr:rowOff>154940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133367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139065</xdr:rowOff>
    </xdr:from>
    <xdr:to>
      <xdr:col>78</xdr:col>
      <xdr:colOff>120650</xdr:colOff>
      <xdr:row>39</xdr:row>
      <xdr:rowOff>69215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53992</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740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30480</xdr:rowOff>
    </xdr:from>
    <xdr:to>
      <xdr:col>74</xdr:col>
      <xdr:colOff>31750</xdr:colOff>
      <xdr:row>39</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116857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53340</xdr:rowOff>
    </xdr:from>
    <xdr:to>
      <xdr:col>69</xdr:col>
      <xdr:colOff>142875</xdr:colOff>
      <xdr:row>39</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139717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82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116205</xdr:rowOff>
    </xdr:from>
    <xdr:to>
      <xdr:col>65</xdr:col>
      <xdr:colOff>53975</xdr:colOff>
      <xdr:row>40</xdr:row>
      <xdr:rowOff>46355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8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31132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88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公債費は</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年度でピークを越え、臨時財政対策債以外の通常事業債については、投資的事業の計画、財源調整に十分配慮し最小限の地方債活用に留めている。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年度においては、据置期間経過に伴い償還額そのもののが増加したことに加え、法人税及び普通交付税の大幅な減により経常一般財源が減少したことにより</a:t>
          </a:r>
          <a:r>
            <a:rPr kumimoji="1" lang="en-US" altLang="ja-JP" sz="900">
              <a:solidFill>
                <a:schemeClr val="dk1"/>
              </a:solidFill>
              <a:effectLst/>
              <a:latin typeface="+mn-lt"/>
              <a:ea typeface="+mn-ea"/>
              <a:cs typeface="+mn-cs"/>
            </a:rPr>
            <a:t>0.5</a:t>
          </a:r>
          <a:r>
            <a:rPr kumimoji="1" lang="ja-JP" altLang="ja-JP" sz="900">
              <a:solidFill>
                <a:schemeClr val="dk1"/>
              </a:solidFill>
              <a:effectLst/>
              <a:latin typeface="+mn-lt"/>
              <a:ea typeface="+mn-ea"/>
              <a:cs typeface="+mn-cs"/>
            </a:rPr>
            <a:t>ポイント上昇した。</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99568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106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94996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94996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093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168148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931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公債費以外の類団比較においては、他団体を大きく上回って推移している。主に補助費等が要因となっているが、次世代育成クーポンを始め中心施策である福祉単独施策の実施による割合が大きく、その他では、保育所運営費、自立支援給付費等、扶助費などが影響を及ぼしている。</a:t>
          </a:r>
          <a:endParaRPr lang="ja-JP" altLang="ja-JP" sz="900">
            <a:effectLst/>
          </a:endParaRPr>
        </a:p>
        <a:p>
          <a:r>
            <a:rPr kumimoji="1" lang="ja-JP" altLang="ja-JP" sz="900">
              <a:solidFill>
                <a:schemeClr val="dk1"/>
              </a:solidFill>
              <a:effectLst/>
              <a:latin typeface="+mn-lt"/>
              <a:ea typeface="+mn-ea"/>
              <a:cs typeface="+mn-cs"/>
            </a:rPr>
            <a:t>　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年度においては、法人税及び普通交付税の大幅な減により経常一般財源が減少したことにより、指標は</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ポイント上昇した。</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35561</xdr:rowOff>
    </xdr:from>
    <xdr:to>
      <xdr:col>82</xdr:col>
      <xdr:colOff>107950</xdr:colOff>
      <xdr:row>80</xdr:row>
      <xdr:rowOff>73661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7515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35561</xdr:rowOff>
    </xdr:from>
    <xdr:to>
      <xdr:col>78</xdr:col>
      <xdr:colOff>69850</xdr:colOff>
      <xdr:row>81</xdr:row>
      <xdr:rowOff>66039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751561"/>
          <a:ext cx="889000" cy="20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39370</xdr:rowOff>
    </xdr:from>
    <xdr:to>
      <xdr:col>73</xdr:col>
      <xdr:colOff>180975</xdr:colOff>
      <xdr:row>81</xdr:row>
      <xdr:rowOff>66039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9268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39370</xdr:rowOff>
    </xdr:from>
    <xdr:to>
      <xdr:col>69</xdr:col>
      <xdr:colOff>92075</xdr:colOff>
      <xdr:row>81</xdr:row>
      <xdr:rowOff>107950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92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22861</xdr:rowOff>
    </xdr:from>
    <xdr:to>
      <xdr:col>82</xdr:col>
      <xdr:colOff>158750</xdr:colOff>
      <xdr:row>80</xdr:row>
      <xdr:rowOff>124461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102888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156211</xdr:rowOff>
    </xdr:from>
    <xdr:to>
      <xdr:col>78</xdr:col>
      <xdr:colOff>120650</xdr:colOff>
      <xdr:row>80</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71138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15239</xdr:rowOff>
    </xdr:from>
    <xdr:to>
      <xdr:col>74</xdr:col>
      <xdr:colOff>31750</xdr:colOff>
      <xdr:row>81</xdr:row>
      <xdr:rowOff>116839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101616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160020</xdr:rowOff>
    </xdr:from>
    <xdr:to>
      <xdr:col>69</xdr:col>
      <xdr:colOff>142875</xdr:colOff>
      <xdr:row>81</xdr:row>
      <xdr:rowOff>90170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74947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57150</xdr:rowOff>
    </xdr:from>
    <xdr:to>
      <xdr:col>65</xdr:col>
      <xdr:colOff>53975</xdr:colOff>
      <xdr:row>81</xdr:row>
      <xdr:rowOff>158750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143527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124295</xdr:rowOff>
    </xdr:from>
    <xdr:to>
      <xdr:col>29</xdr:col>
      <xdr:colOff>127000</xdr:colOff>
      <xdr:row>17</xdr:row>
      <xdr:rowOff>125463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86570"/>
          <a:ext cx="647700" cy="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124295</xdr:rowOff>
    </xdr:from>
    <xdr:to>
      <xdr:col>26</xdr:col>
      <xdr:colOff>50800</xdr:colOff>
      <xdr:row>17</xdr:row>
      <xdr:rowOff>131978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6570"/>
          <a:ext cx="698500" cy="7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113614</xdr:rowOff>
    </xdr:from>
    <xdr:to>
      <xdr:col>22</xdr:col>
      <xdr:colOff>114300</xdr:colOff>
      <xdr:row>17</xdr:row>
      <xdr:rowOff>131978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75889"/>
          <a:ext cx="698500" cy="1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113614</xdr:rowOff>
    </xdr:from>
    <xdr:to>
      <xdr:col>18</xdr:col>
      <xdr:colOff>177800</xdr:colOff>
      <xdr:row>17</xdr:row>
      <xdr:rowOff>165824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75889"/>
          <a:ext cx="698500" cy="5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74663</xdr:rowOff>
    </xdr:from>
    <xdr:to>
      <xdr:col>29</xdr:col>
      <xdr:colOff>177800</xdr:colOff>
      <xdr:row>18</xdr:row>
      <xdr:rowOff>4813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46740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73495</xdr:rowOff>
    </xdr:from>
    <xdr:to>
      <xdr:col>26</xdr:col>
      <xdr:colOff>101600</xdr:colOff>
      <xdr:row>18</xdr:row>
      <xdr:rowOff>3645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159872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81178</xdr:rowOff>
    </xdr:from>
    <xdr:to>
      <xdr:col>22</xdr:col>
      <xdr:colOff>165100</xdr:colOff>
      <xdr:row>18</xdr:row>
      <xdr:rowOff>11328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4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2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62814</xdr:rowOff>
    </xdr:from>
    <xdr:to>
      <xdr:col>19</xdr:col>
      <xdr:colOff>38100</xdr:colOff>
      <xdr:row>17</xdr:row>
      <xdr:rowOff>164414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2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149191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1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115024</xdr:rowOff>
    </xdr:from>
    <xdr:to>
      <xdr:col>15</xdr:col>
      <xdr:colOff>101600</xdr:colOff>
      <xdr:row>18</xdr:row>
      <xdr:rowOff>45174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7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29951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6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28531</xdr:rowOff>
    </xdr:from>
    <xdr:to>
      <xdr:col>29</xdr:col>
      <xdr:colOff>127000</xdr:colOff>
      <xdr:row>36</xdr:row>
      <xdr:rowOff>57448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81781"/>
          <a:ext cx="647700" cy="28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18758</xdr:rowOff>
    </xdr:from>
    <xdr:to>
      <xdr:col>26</xdr:col>
      <xdr:colOff>50800</xdr:colOff>
      <xdr:row>36</xdr:row>
      <xdr:rowOff>57448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72008"/>
          <a:ext cx="698500" cy="38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18758</xdr:rowOff>
    </xdr:from>
    <xdr:to>
      <xdr:col>22</xdr:col>
      <xdr:colOff>114300</xdr:colOff>
      <xdr:row>36</xdr:row>
      <xdr:rowOff>41732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72008"/>
          <a:ext cx="698500" cy="2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304565</xdr:rowOff>
    </xdr:from>
    <xdr:to>
      <xdr:col>18</xdr:col>
      <xdr:colOff>177800</xdr:colOff>
      <xdr:row>36</xdr:row>
      <xdr:rowOff>41732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14915"/>
          <a:ext cx="698500" cy="80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320631</xdr:rowOff>
    </xdr:from>
    <xdr:to>
      <xdr:col>29</xdr:col>
      <xdr:colOff>177800</xdr:colOff>
      <xdr:row>36</xdr:row>
      <xdr:rowOff>79331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30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292708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0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6648</xdr:rowOff>
    </xdr:from>
    <xdr:to>
      <xdr:col>26</xdr:col>
      <xdr:colOff>101600</xdr:colOff>
      <xdr:row>36</xdr:row>
      <xdr:rowOff>108248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59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93025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4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310858</xdr:rowOff>
    </xdr:from>
    <xdr:to>
      <xdr:col>22</xdr:col>
      <xdr:colOff>165100</xdr:colOff>
      <xdr:row>36</xdr:row>
      <xdr:rowOff>69558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2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54335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0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333832</xdr:rowOff>
    </xdr:from>
    <xdr:to>
      <xdr:col>19</xdr:col>
      <xdr:colOff>38100</xdr:colOff>
      <xdr:row>36</xdr:row>
      <xdr:rowOff>92532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4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77309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3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253765</xdr:rowOff>
    </xdr:from>
    <xdr:to>
      <xdr:col>15</xdr:col>
      <xdr:colOff>101600</xdr:colOff>
      <xdr:row>36</xdr:row>
      <xdr:rowOff>12465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6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340142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5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16,588
16,468
28.07
11,546,309
11,021,356
474,887
4,438,075
5,640,921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121836</xdr:rowOff>
    </xdr:from>
    <xdr:to>
      <xdr:col>24</xdr:col>
      <xdr:colOff>63500</xdr:colOff>
      <xdr:row>35</xdr:row>
      <xdr:rowOff>78092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51136"/>
          <a:ext cx="838200" cy="1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70059</xdr:rowOff>
    </xdr:from>
    <xdr:to>
      <xdr:col>19</xdr:col>
      <xdr:colOff>177800</xdr:colOff>
      <xdr:row>35</xdr:row>
      <xdr:rowOff>78092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70809"/>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51689</xdr:rowOff>
    </xdr:from>
    <xdr:to>
      <xdr:col>15</xdr:col>
      <xdr:colOff>50800</xdr:colOff>
      <xdr:row>35</xdr:row>
      <xdr:rowOff>70059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52439"/>
          <a:ext cx="8890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51689</xdr:rowOff>
    </xdr:from>
    <xdr:to>
      <xdr:col>10</xdr:col>
      <xdr:colOff>114300</xdr:colOff>
      <xdr:row>35</xdr:row>
      <xdr:rowOff>113052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52439"/>
          <a:ext cx="889000" cy="6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71036</xdr:rowOff>
    </xdr:from>
    <xdr:to>
      <xdr:col>24</xdr:col>
      <xdr:colOff>114300</xdr:colOff>
      <xdr:row>35</xdr:row>
      <xdr:rowOff>1186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93913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27292</xdr:rowOff>
    </xdr:from>
    <xdr:to>
      <xdr:col>20</xdr:col>
      <xdr:colOff>38100</xdr:colOff>
      <xdr:row>35</xdr:row>
      <xdr:rowOff>128892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145419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0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19259</xdr:rowOff>
    </xdr:from>
    <xdr:to>
      <xdr:col>15</xdr:col>
      <xdr:colOff>101600</xdr:colOff>
      <xdr:row>35</xdr:row>
      <xdr:rowOff>120859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137386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xdr:rowOff>
    </xdr:from>
    <xdr:to>
      <xdr:col>10</xdr:col>
      <xdr:colOff>165100</xdr:colOff>
      <xdr:row>35</xdr:row>
      <xdr:rowOff>102489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119016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7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62252</xdr:rowOff>
    </xdr:from>
    <xdr:to>
      <xdr:col>6</xdr:col>
      <xdr:colOff>38100</xdr:colOff>
      <xdr:row>35</xdr:row>
      <xdr:rowOff>163852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8929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107255</xdr:rowOff>
    </xdr:from>
    <xdr:to>
      <xdr:col>24</xdr:col>
      <xdr:colOff>63500</xdr:colOff>
      <xdr:row>55</xdr:row>
      <xdr:rowOff>37450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65555"/>
          <a:ext cx="838200" cy="10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37450</xdr:rowOff>
    </xdr:from>
    <xdr:to>
      <xdr:col>19</xdr:col>
      <xdr:colOff>177800</xdr:colOff>
      <xdr:row>55</xdr:row>
      <xdr:rowOff>119273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67200"/>
          <a:ext cx="889000" cy="8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162555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119273</xdr:rowOff>
    </xdr:from>
    <xdr:to>
      <xdr:col>15</xdr:col>
      <xdr:colOff>50800</xdr:colOff>
      <xdr:row>55</xdr:row>
      <xdr:rowOff>142573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49023"/>
          <a:ext cx="889000" cy="2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133822</xdr:rowOff>
    </xdr:from>
    <xdr:to>
      <xdr:col>10</xdr:col>
      <xdr:colOff>114300</xdr:colOff>
      <xdr:row>55</xdr:row>
      <xdr:rowOff>142573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563572"/>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54542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56455</xdr:rowOff>
    </xdr:from>
    <xdr:to>
      <xdr:col>24</xdr:col>
      <xdr:colOff>114300</xdr:colOff>
      <xdr:row>54</xdr:row>
      <xdr:rowOff>158055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79332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158100</xdr:rowOff>
    </xdr:from>
    <xdr:to>
      <xdr:col>20</xdr:col>
      <xdr:colOff>38100</xdr:colOff>
      <xdr:row>55</xdr:row>
      <xdr:rowOff>88250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104777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9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68473</xdr:rowOff>
    </xdr:from>
    <xdr:to>
      <xdr:col>15</xdr:col>
      <xdr:colOff>101600</xdr:colOff>
      <xdr:row>55</xdr:row>
      <xdr:rowOff>170073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9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161200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9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91773</xdr:rowOff>
    </xdr:from>
    <xdr:to>
      <xdr:col>10</xdr:col>
      <xdr:colOff>165100</xdr:colOff>
      <xdr:row>56</xdr:row>
      <xdr:rowOff>21923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2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38450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83022</xdr:rowOff>
    </xdr:from>
    <xdr:to>
      <xdr:col>6</xdr:col>
      <xdr:colOff>38100</xdr:colOff>
      <xdr:row>56</xdr:row>
      <xdr:rowOff>13172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1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29699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79097</xdr:rowOff>
    </xdr:from>
    <xdr:to>
      <xdr:col>24</xdr:col>
      <xdr:colOff>63500</xdr:colOff>
      <xdr:row>78</xdr:row>
      <xdr:rowOff>81750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52197"/>
          <a:ext cx="8382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79097</xdr:rowOff>
    </xdr:from>
    <xdr:to>
      <xdr:col>19</xdr:col>
      <xdr:colOff>177800</xdr:colOff>
      <xdr:row>78</xdr:row>
      <xdr:rowOff>84150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52197"/>
          <a:ext cx="8890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84150</xdr:rowOff>
    </xdr:from>
    <xdr:to>
      <xdr:col>15</xdr:col>
      <xdr:colOff>50800</xdr:colOff>
      <xdr:row>78</xdr:row>
      <xdr:rowOff>89430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57250"/>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89430</xdr:rowOff>
    </xdr:from>
    <xdr:to>
      <xdr:col>10</xdr:col>
      <xdr:colOff>114300</xdr:colOff>
      <xdr:row>78</xdr:row>
      <xdr:rowOff>103673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2530"/>
          <a:ext cx="889000" cy="1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30950</xdr:rowOff>
    </xdr:from>
    <xdr:to>
      <xdr:col>24</xdr:col>
      <xdr:colOff>114300</xdr:colOff>
      <xdr:row>78</xdr:row>
      <xdr:rowOff>132550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117327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28297</xdr:rowOff>
    </xdr:from>
    <xdr:to>
      <xdr:col>20</xdr:col>
      <xdr:colOff>38100</xdr:colOff>
      <xdr:row>78</xdr:row>
      <xdr:rowOff>129897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121024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33350</xdr:rowOff>
    </xdr:from>
    <xdr:to>
      <xdr:col>15</xdr:col>
      <xdr:colOff>101600</xdr:colOff>
      <xdr:row>78</xdr:row>
      <xdr:rowOff>134950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126077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38630</xdr:rowOff>
    </xdr:from>
    <xdr:to>
      <xdr:col>10</xdr:col>
      <xdr:colOff>165100</xdr:colOff>
      <xdr:row>78</xdr:row>
      <xdr:rowOff>140230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131357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52873</xdr:rowOff>
    </xdr:from>
    <xdr:to>
      <xdr:col>6</xdr:col>
      <xdr:colOff>38100</xdr:colOff>
      <xdr:row>78</xdr:row>
      <xdr:rowOff>154473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145600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25343</xdr:rowOff>
    </xdr:from>
    <xdr:to>
      <xdr:col>24</xdr:col>
      <xdr:colOff>63500</xdr:colOff>
      <xdr:row>92</xdr:row>
      <xdr:rowOff>34316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798743"/>
          <a:ext cx="8382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34316</xdr:rowOff>
    </xdr:from>
    <xdr:to>
      <xdr:col>19</xdr:col>
      <xdr:colOff>177800</xdr:colOff>
      <xdr:row>92</xdr:row>
      <xdr:rowOff>90723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807716"/>
          <a:ext cx="889000" cy="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55589</xdr:rowOff>
    </xdr:from>
    <xdr:to>
      <xdr:col>15</xdr:col>
      <xdr:colOff>50800</xdr:colOff>
      <xdr:row>92</xdr:row>
      <xdr:rowOff>90723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5828989"/>
          <a:ext cx="889000" cy="3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55589</xdr:rowOff>
    </xdr:from>
    <xdr:to>
      <xdr:col>10</xdr:col>
      <xdr:colOff>114300</xdr:colOff>
      <xdr:row>92</xdr:row>
      <xdr:rowOff>138985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5828989"/>
          <a:ext cx="889000" cy="8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145993</xdr:rowOff>
    </xdr:from>
    <xdr:to>
      <xdr:col>24</xdr:col>
      <xdr:colOff>114300</xdr:colOff>
      <xdr:row>92</xdr:row>
      <xdr:rowOff>76143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7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168870</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59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154966</xdr:rowOff>
    </xdr:from>
    <xdr:to>
      <xdr:col>20</xdr:col>
      <xdr:colOff>38100</xdr:colOff>
      <xdr:row>92</xdr:row>
      <xdr:rowOff>85116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7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101643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53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39923</xdr:rowOff>
    </xdr:from>
    <xdr:to>
      <xdr:col>15</xdr:col>
      <xdr:colOff>101600</xdr:colOff>
      <xdr:row>92</xdr:row>
      <xdr:rowOff>141523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8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158050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58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4789</xdr:rowOff>
    </xdr:from>
    <xdr:to>
      <xdr:col>10</xdr:col>
      <xdr:colOff>165100</xdr:colOff>
      <xdr:row>92</xdr:row>
      <xdr:rowOff>106389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77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122916</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55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88185</xdr:rowOff>
    </xdr:from>
    <xdr:to>
      <xdr:col>6</xdr:col>
      <xdr:colOff>38100</xdr:colOff>
      <xdr:row>93</xdr:row>
      <xdr:rowOff>18335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8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34862</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63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66319</xdr:rowOff>
    </xdr:from>
    <xdr:to>
      <xdr:col>55</xdr:col>
      <xdr:colOff>0</xdr:colOff>
      <xdr:row>36</xdr:row>
      <xdr:rowOff>27905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724169"/>
          <a:ext cx="838200" cy="47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23480</xdr:rowOff>
    </xdr:from>
    <xdr:to>
      <xdr:col>50</xdr:col>
      <xdr:colOff>114300</xdr:colOff>
      <xdr:row>36</xdr:row>
      <xdr:rowOff>27905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195680"/>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32388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16068</xdr:rowOff>
    </xdr:from>
    <xdr:to>
      <xdr:col>45</xdr:col>
      <xdr:colOff>177800</xdr:colOff>
      <xdr:row>36</xdr:row>
      <xdr:rowOff>23480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188268"/>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5905</xdr:rowOff>
    </xdr:from>
    <xdr:to>
      <xdr:col>41</xdr:col>
      <xdr:colOff>50800</xdr:colOff>
      <xdr:row>36</xdr:row>
      <xdr:rowOff>16068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78105"/>
          <a:ext cx="889000" cy="1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15519</xdr:rowOff>
    </xdr:from>
    <xdr:to>
      <xdr:col>55</xdr:col>
      <xdr:colOff>50800</xdr:colOff>
      <xdr:row>33</xdr:row>
      <xdr:rowOff>117119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67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38396</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2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148555</xdr:rowOff>
    </xdr:from>
    <xdr:to>
      <xdr:col>50</xdr:col>
      <xdr:colOff>165100</xdr:colOff>
      <xdr:row>36</xdr:row>
      <xdr:rowOff>78705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95232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144130</xdr:rowOff>
    </xdr:from>
    <xdr:to>
      <xdr:col>46</xdr:col>
      <xdr:colOff>38100</xdr:colOff>
      <xdr:row>36</xdr:row>
      <xdr:rowOff>74280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90807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92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136718</xdr:rowOff>
    </xdr:from>
    <xdr:to>
      <xdr:col>41</xdr:col>
      <xdr:colOff>101600</xdr:colOff>
      <xdr:row>36</xdr:row>
      <xdr:rowOff>66868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83395</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9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126555</xdr:rowOff>
    </xdr:from>
    <xdr:to>
      <xdr:col>36</xdr:col>
      <xdr:colOff>165100</xdr:colOff>
      <xdr:row>36</xdr:row>
      <xdr:rowOff>56705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73232</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9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149498</xdr:rowOff>
    </xdr:from>
    <xdr:to>
      <xdr:col>55</xdr:col>
      <xdr:colOff>0</xdr:colOff>
      <xdr:row>57</xdr:row>
      <xdr:rowOff>155666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922148"/>
          <a:ext cx="838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149498</xdr:rowOff>
    </xdr:from>
    <xdr:to>
      <xdr:col>50</xdr:col>
      <xdr:colOff>114300</xdr:colOff>
      <xdr:row>57</xdr:row>
      <xdr:rowOff>163694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922148"/>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126971</xdr:rowOff>
    </xdr:from>
    <xdr:to>
      <xdr:col>45</xdr:col>
      <xdr:colOff>177800</xdr:colOff>
      <xdr:row>57</xdr:row>
      <xdr:rowOff>163694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899621"/>
          <a:ext cx="889000" cy="3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125998</xdr:rowOff>
    </xdr:from>
    <xdr:to>
      <xdr:col>41</xdr:col>
      <xdr:colOff>50800</xdr:colOff>
      <xdr:row>57</xdr:row>
      <xdr:rowOff>126971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898648"/>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104866</xdr:rowOff>
    </xdr:from>
    <xdr:to>
      <xdr:col>55</xdr:col>
      <xdr:colOff>50800</xdr:colOff>
      <xdr:row>58</xdr:row>
      <xdr:rowOff>35016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19793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9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98698</xdr:rowOff>
    </xdr:from>
    <xdr:to>
      <xdr:col>50</xdr:col>
      <xdr:colOff>165100</xdr:colOff>
      <xdr:row>58</xdr:row>
      <xdr:rowOff>28848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19975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112894</xdr:rowOff>
    </xdr:from>
    <xdr:to>
      <xdr:col>46</xdr:col>
      <xdr:colOff>38100</xdr:colOff>
      <xdr:row>58</xdr:row>
      <xdr:rowOff>43044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8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34171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7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76171</xdr:rowOff>
    </xdr:from>
    <xdr:to>
      <xdr:col>41</xdr:col>
      <xdr:colOff>101600</xdr:colOff>
      <xdr:row>58</xdr:row>
      <xdr:rowOff>6321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168898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4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75198</xdr:rowOff>
    </xdr:from>
    <xdr:to>
      <xdr:col>36</xdr:col>
      <xdr:colOff>165100</xdr:colOff>
      <xdr:row>58</xdr:row>
      <xdr:rowOff>5348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167925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4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17080</xdr:rowOff>
    </xdr:from>
    <xdr:to>
      <xdr:col>55</xdr:col>
      <xdr:colOff>0</xdr:colOff>
      <xdr:row>79</xdr:row>
      <xdr:rowOff>40556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61630"/>
          <a:ext cx="838200" cy="2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10427</xdr:rowOff>
    </xdr:from>
    <xdr:to>
      <xdr:col>50</xdr:col>
      <xdr:colOff>114300</xdr:colOff>
      <xdr:row>79</xdr:row>
      <xdr:rowOff>40556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54977"/>
          <a:ext cx="8890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10427</xdr:rowOff>
    </xdr:from>
    <xdr:to>
      <xdr:col>45</xdr:col>
      <xdr:colOff>177800</xdr:colOff>
      <xdr:row>79</xdr:row>
      <xdr:rowOff>19114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5497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19114</xdr:rowOff>
    </xdr:from>
    <xdr:to>
      <xdr:col>41</xdr:col>
      <xdr:colOff>50800</xdr:colOff>
      <xdr:row>79</xdr:row>
      <xdr:rowOff>34528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63664"/>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137730</xdr:rowOff>
    </xdr:from>
    <xdr:to>
      <xdr:col>55</xdr:col>
      <xdr:colOff>50800</xdr:colOff>
      <xdr:row>79</xdr:row>
      <xdr:rowOff>67880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1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52657</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2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161206</xdr:rowOff>
    </xdr:from>
    <xdr:to>
      <xdr:col>50</xdr:col>
      <xdr:colOff>165100</xdr:colOff>
      <xdr:row>79</xdr:row>
      <xdr:rowOff>91356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82483</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50017" y="13627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131077</xdr:rowOff>
    </xdr:from>
    <xdr:to>
      <xdr:col>46</xdr:col>
      <xdr:colOff>38100</xdr:colOff>
      <xdr:row>79</xdr:row>
      <xdr:rowOff>61227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52354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139764</xdr:rowOff>
    </xdr:from>
    <xdr:to>
      <xdr:col>41</xdr:col>
      <xdr:colOff>101600</xdr:colOff>
      <xdr:row>79</xdr:row>
      <xdr:rowOff>69914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1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61041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155178</xdr:rowOff>
    </xdr:from>
    <xdr:to>
      <xdr:col>36</xdr:col>
      <xdr:colOff>165100</xdr:colOff>
      <xdr:row>79</xdr:row>
      <xdr:rowOff>85328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76455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2420</xdr:rowOff>
    </xdr:from>
    <xdr:to>
      <xdr:col>55</xdr:col>
      <xdr:colOff>0</xdr:colOff>
      <xdr:row>97</xdr:row>
      <xdr:rowOff>25268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33070"/>
          <a:ext cx="8382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2420</xdr:rowOff>
    </xdr:from>
    <xdr:to>
      <xdr:col>50</xdr:col>
      <xdr:colOff>114300</xdr:colOff>
      <xdr:row>97</xdr:row>
      <xdr:rowOff>47631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633070"/>
          <a:ext cx="889000" cy="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40173</xdr:rowOff>
    </xdr:from>
    <xdr:to>
      <xdr:col>45</xdr:col>
      <xdr:colOff>177800</xdr:colOff>
      <xdr:row>97</xdr:row>
      <xdr:rowOff>47631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70823"/>
          <a:ext cx="889000" cy="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40173</xdr:rowOff>
    </xdr:from>
    <xdr:to>
      <xdr:col>41</xdr:col>
      <xdr:colOff>50800</xdr:colOff>
      <xdr:row>97</xdr:row>
      <xdr:rowOff>57147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70823"/>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145918</xdr:rowOff>
    </xdr:from>
    <xdr:to>
      <xdr:col>55</xdr:col>
      <xdr:colOff>50800</xdr:colOff>
      <xdr:row>97</xdr:row>
      <xdr:rowOff>76068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124345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123070</xdr:rowOff>
    </xdr:from>
    <xdr:to>
      <xdr:col>50</xdr:col>
      <xdr:colOff>165100</xdr:colOff>
      <xdr:row>97</xdr:row>
      <xdr:rowOff>53220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44347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7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168281</xdr:rowOff>
    </xdr:from>
    <xdr:to>
      <xdr:col>46</xdr:col>
      <xdr:colOff>38100</xdr:colOff>
      <xdr:row>97</xdr:row>
      <xdr:rowOff>98431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89558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2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160823</xdr:rowOff>
    </xdr:from>
    <xdr:to>
      <xdr:col>41</xdr:col>
      <xdr:colOff>101600</xdr:colOff>
      <xdr:row>97</xdr:row>
      <xdr:rowOff>90973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82100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1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6347</xdr:rowOff>
    </xdr:from>
    <xdr:to>
      <xdr:col>36</xdr:col>
      <xdr:colOff>165100</xdr:colOff>
      <xdr:row>97</xdr:row>
      <xdr:rowOff>107947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99074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2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5077</xdr:rowOff>
    </xdr:from>
    <xdr:to>
      <xdr:col>85</xdr:col>
      <xdr:colOff>127000</xdr:colOff>
      <xdr:row>38</xdr:row>
      <xdr:rowOff>6649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520177"/>
          <a:ext cx="8382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6649</xdr:rowOff>
    </xdr:from>
    <xdr:to>
      <xdr:col>81</xdr:col>
      <xdr:colOff>50800</xdr:colOff>
      <xdr:row>38</xdr:row>
      <xdr:rowOff>23034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521749"/>
          <a:ext cx="889000" cy="1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23034</xdr:rowOff>
    </xdr:from>
    <xdr:to>
      <xdr:col>76</xdr:col>
      <xdr:colOff>114300</xdr:colOff>
      <xdr:row>38</xdr:row>
      <xdr:rowOff>24520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38134"/>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22331</xdr:rowOff>
    </xdr:from>
    <xdr:to>
      <xdr:col>71</xdr:col>
      <xdr:colOff>177800</xdr:colOff>
      <xdr:row>38</xdr:row>
      <xdr:rowOff>24520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37431"/>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125728</xdr:rowOff>
    </xdr:from>
    <xdr:to>
      <xdr:col>85</xdr:col>
      <xdr:colOff>177800</xdr:colOff>
      <xdr:row>38</xdr:row>
      <xdr:rowOff>55877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693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127299</xdr:rowOff>
    </xdr:from>
    <xdr:to>
      <xdr:col>81</xdr:col>
      <xdr:colOff>101600</xdr:colOff>
      <xdr:row>38</xdr:row>
      <xdr:rowOff>57449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48576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6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143684</xdr:rowOff>
    </xdr:from>
    <xdr:to>
      <xdr:col>76</xdr:col>
      <xdr:colOff>165100</xdr:colOff>
      <xdr:row>38</xdr:row>
      <xdr:rowOff>73834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64961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580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145170</xdr:rowOff>
    </xdr:from>
    <xdr:to>
      <xdr:col>72</xdr:col>
      <xdr:colOff>38100</xdr:colOff>
      <xdr:row>38</xdr:row>
      <xdr:rowOff>75319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88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66447</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581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142981</xdr:rowOff>
    </xdr:from>
    <xdr:to>
      <xdr:col>67</xdr:col>
      <xdr:colOff>101600</xdr:colOff>
      <xdr:row>38</xdr:row>
      <xdr:rowOff>73131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64258</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579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129680</xdr:rowOff>
    </xdr:from>
    <xdr:to>
      <xdr:col>85</xdr:col>
      <xdr:colOff>127000</xdr:colOff>
      <xdr:row>77</xdr:row>
      <xdr:rowOff>136903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31330"/>
          <a:ext cx="8382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136903</xdr:rowOff>
    </xdr:from>
    <xdr:to>
      <xdr:col>81</xdr:col>
      <xdr:colOff>50800</xdr:colOff>
      <xdr:row>77</xdr:row>
      <xdr:rowOff>145377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38553"/>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145377</xdr:rowOff>
    </xdr:from>
    <xdr:to>
      <xdr:col>76</xdr:col>
      <xdr:colOff>114300</xdr:colOff>
      <xdr:row>77</xdr:row>
      <xdr:rowOff>158049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47027"/>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135013</xdr:rowOff>
    </xdr:from>
    <xdr:to>
      <xdr:col>71</xdr:col>
      <xdr:colOff>177800</xdr:colOff>
      <xdr:row>77</xdr:row>
      <xdr:rowOff>158049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36663"/>
          <a:ext cx="889000" cy="2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57307</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86103</xdr:rowOff>
    </xdr:from>
    <xdr:to>
      <xdr:col>81</xdr:col>
      <xdr:colOff>101600</xdr:colOff>
      <xdr:row>78</xdr:row>
      <xdr:rowOff>16253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7380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8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94577</xdr:rowOff>
    </xdr:from>
    <xdr:to>
      <xdr:col>76</xdr:col>
      <xdr:colOff>165100</xdr:colOff>
      <xdr:row>78</xdr:row>
      <xdr:rowOff>24727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15854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107249</xdr:rowOff>
    </xdr:from>
    <xdr:to>
      <xdr:col>72</xdr:col>
      <xdr:colOff>38100</xdr:colOff>
      <xdr:row>78</xdr:row>
      <xdr:rowOff>37399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0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28526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0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84213</xdr:rowOff>
    </xdr:from>
    <xdr:to>
      <xdr:col>67</xdr:col>
      <xdr:colOff>101600</xdr:colOff>
      <xdr:row>78</xdr:row>
      <xdr:rowOff>14363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5490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7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153329</xdr:rowOff>
    </xdr:from>
    <xdr:to>
      <xdr:col>85</xdr:col>
      <xdr:colOff>127000</xdr:colOff>
      <xdr:row>97</xdr:row>
      <xdr:rowOff>160001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83979"/>
          <a:ext cx="838200" cy="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153329</xdr:rowOff>
    </xdr:from>
    <xdr:to>
      <xdr:col>81</xdr:col>
      <xdr:colOff>50800</xdr:colOff>
      <xdr:row>98</xdr:row>
      <xdr:rowOff>82680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83979"/>
          <a:ext cx="889000" cy="10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48799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82680</xdr:rowOff>
    </xdr:from>
    <xdr:to>
      <xdr:col>76</xdr:col>
      <xdr:colOff>114300</xdr:colOff>
      <xdr:row>99</xdr:row>
      <xdr:rowOff>24921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84780"/>
          <a:ext cx="889000" cy="1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24921</xdr:rowOff>
    </xdr:from>
    <xdr:to>
      <xdr:col>71</xdr:col>
      <xdr:colOff>177800</xdr:colOff>
      <xdr:row>99</xdr:row>
      <xdr:rowOff>95363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98471"/>
          <a:ext cx="889000" cy="7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109201</xdr:rowOff>
    </xdr:from>
    <xdr:to>
      <xdr:col>85</xdr:col>
      <xdr:colOff>177800</xdr:colOff>
      <xdr:row>98</xdr:row>
      <xdr:rowOff>39351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87628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1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102529</xdr:rowOff>
    </xdr:from>
    <xdr:to>
      <xdr:col>81</xdr:col>
      <xdr:colOff>101600</xdr:colOff>
      <xdr:row>98</xdr:row>
      <xdr:rowOff>32679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49206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31880</xdr:rowOff>
    </xdr:from>
    <xdr:to>
      <xdr:col>76</xdr:col>
      <xdr:colOff>165100</xdr:colOff>
      <xdr:row>98</xdr:row>
      <xdr:rowOff>133480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124607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145571</xdr:rowOff>
    </xdr:from>
    <xdr:to>
      <xdr:col>72</xdr:col>
      <xdr:colOff>38100</xdr:colOff>
      <xdr:row>99</xdr:row>
      <xdr:rowOff>75721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4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66848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4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44563</xdr:rowOff>
    </xdr:from>
    <xdr:to>
      <xdr:col>67</xdr:col>
      <xdr:colOff>101600</xdr:colOff>
      <xdr:row>99</xdr:row>
      <xdr:rowOff>146163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70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137290</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5017" y="17110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122155</xdr:rowOff>
    </xdr:from>
    <xdr:to>
      <xdr:col>116</xdr:col>
      <xdr:colOff>63500</xdr:colOff>
      <xdr:row>59</xdr:row>
      <xdr:rowOff>39878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066255"/>
          <a:ext cx="838200" cy="8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75309</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19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39878</xdr:rowOff>
    </xdr:from>
    <xdr:to>
      <xdr:col>111</xdr:col>
      <xdr:colOff>177800</xdr:colOff>
      <xdr:row>59</xdr:row>
      <xdr:rowOff>39897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55428"/>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39897</xdr:rowOff>
    </xdr:from>
    <xdr:to>
      <xdr:col>107</xdr:col>
      <xdr:colOff>50800</xdr:colOff>
      <xdr:row>59</xdr:row>
      <xdr:rowOff>39954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55447"/>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39954</xdr:rowOff>
    </xdr:from>
    <xdr:to>
      <xdr:col>102</xdr:col>
      <xdr:colOff>114300</xdr:colOff>
      <xdr:row>59</xdr:row>
      <xdr:rowOff>39974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155504"/>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71355</xdr:rowOff>
    </xdr:from>
    <xdr:to>
      <xdr:col>116</xdr:col>
      <xdr:colOff>114300</xdr:colOff>
      <xdr:row>59</xdr:row>
      <xdr:rowOff>1505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1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30732</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80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160528</xdr:rowOff>
    </xdr:from>
    <xdr:to>
      <xdr:col>112</xdr:col>
      <xdr:colOff>38100</xdr:colOff>
      <xdr:row>59</xdr:row>
      <xdr:rowOff>90678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81805</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9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160547</xdr:rowOff>
    </xdr:from>
    <xdr:to>
      <xdr:col>107</xdr:col>
      <xdr:colOff>101600</xdr:colOff>
      <xdr:row>59</xdr:row>
      <xdr:rowOff>90697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81824</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97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160604</xdr:rowOff>
    </xdr:from>
    <xdr:to>
      <xdr:col>102</xdr:col>
      <xdr:colOff>165100</xdr:colOff>
      <xdr:row>59</xdr:row>
      <xdr:rowOff>90754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81881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97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160624</xdr:rowOff>
    </xdr:from>
    <xdr:to>
      <xdr:col>98</xdr:col>
      <xdr:colOff>38100</xdr:colOff>
      <xdr:row>59</xdr:row>
      <xdr:rowOff>90774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81901</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9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106683</xdr:rowOff>
    </xdr:from>
    <xdr:to>
      <xdr:col>116</xdr:col>
      <xdr:colOff>63500</xdr:colOff>
      <xdr:row>75</xdr:row>
      <xdr:rowOff>114195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965433"/>
          <a:ext cx="8382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61045</xdr:rowOff>
    </xdr:from>
    <xdr:to>
      <xdr:col>111</xdr:col>
      <xdr:colOff>177800</xdr:colOff>
      <xdr:row>75</xdr:row>
      <xdr:rowOff>106683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919795"/>
          <a:ext cx="889000" cy="4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156318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61045</xdr:rowOff>
    </xdr:from>
    <xdr:to>
      <xdr:col>107</xdr:col>
      <xdr:colOff>50800</xdr:colOff>
      <xdr:row>75</xdr:row>
      <xdr:rowOff>119746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919795"/>
          <a:ext cx="889000" cy="5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38262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60654</xdr:rowOff>
    </xdr:from>
    <xdr:to>
      <xdr:col>102</xdr:col>
      <xdr:colOff>114300</xdr:colOff>
      <xdr:row>75</xdr:row>
      <xdr:rowOff>119746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919404"/>
          <a:ext cx="889000" cy="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32481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63395</xdr:rowOff>
    </xdr:from>
    <xdr:to>
      <xdr:col>116</xdr:col>
      <xdr:colOff>114300</xdr:colOff>
      <xdr:row>75</xdr:row>
      <xdr:rowOff>164995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86272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7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55883</xdr:rowOff>
    </xdr:from>
    <xdr:to>
      <xdr:col>112</xdr:col>
      <xdr:colOff>38100</xdr:colOff>
      <xdr:row>75</xdr:row>
      <xdr:rowOff>157483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2560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68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10245</xdr:rowOff>
    </xdr:from>
    <xdr:to>
      <xdr:col>107</xdr:col>
      <xdr:colOff>101600</xdr:colOff>
      <xdr:row>75</xdr:row>
      <xdr:rowOff>111845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6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128372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6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68946</xdr:rowOff>
    </xdr:from>
    <xdr:to>
      <xdr:col>102</xdr:col>
      <xdr:colOff>165100</xdr:colOff>
      <xdr:row>75</xdr:row>
      <xdr:rowOff>170546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15623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70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9854</xdr:rowOff>
    </xdr:from>
    <xdr:to>
      <xdr:col>98</xdr:col>
      <xdr:colOff>38100</xdr:colOff>
      <xdr:row>75</xdr:row>
      <xdr:rowOff>111454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127981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112,004</a:t>
          </a:r>
          <a:r>
            <a:rPr kumimoji="1" lang="ja-JP" altLang="ja-JP" sz="1100">
              <a:solidFill>
                <a:schemeClr val="dk1"/>
              </a:solidFill>
              <a:effectLst/>
              <a:latin typeface="+mn-lt"/>
              <a:ea typeface="+mn-ea"/>
              <a:cs typeface="+mn-cs"/>
            </a:rPr>
            <a:t>円、補助費等も住民一人当たり</a:t>
          </a:r>
          <a:r>
            <a:rPr kumimoji="1" lang="en-US" altLang="ja-JP" sz="1100">
              <a:solidFill>
                <a:schemeClr val="dk1"/>
              </a:solidFill>
              <a:effectLst/>
              <a:latin typeface="+mn-lt"/>
              <a:ea typeface="+mn-ea"/>
              <a:cs typeface="+mn-cs"/>
            </a:rPr>
            <a:t>203,550</a:t>
          </a:r>
          <a:r>
            <a:rPr kumimoji="1" lang="ja-JP" altLang="ja-JP" sz="1100">
              <a:solidFill>
                <a:schemeClr val="dk1"/>
              </a:solidFill>
              <a:effectLst/>
              <a:latin typeface="+mn-lt"/>
              <a:ea typeface="+mn-ea"/>
              <a:cs typeface="+mn-cs"/>
            </a:rPr>
            <a:t>円となっており、ともに類似団体と比較して一人当たりコストが非常に高い状況となっている。扶助費については、保育所運営費や障がい者に対する自立支援給付費事業に係る経費が主な要素である。補助費等については、町独自の福祉施策である次世代育成クーポン支給や高齢者医療費助成事業などに係る経費により高水準を示している。</a:t>
          </a:r>
          <a:endParaRPr lang="ja-JP" altLang="ja-JP" sz="1400">
            <a:effectLst/>
          </a:endParaRPr>
        </a:p>
        <a:p>
          <a:r>
            <a:rPr kumimoji="1" lang="ja-JP" altLang="ja-JP" sz="1100">
              <a:solidFill>
                <a:schemeClr val="dk1"/>
              </a:solidFill>
              <a:effectLst/>
              <a:latin typeface="+mn-lt"/>
              <a:ea typeface="+mn-ea"/>
              <a:cs typeface="+mn-cs"/>
            </a:rPr>
            <a:t>　前年度決算と比較すると補助費等については特別定額給付金をはじめとする新型コロナウイルス感染症対策に伴う各種事業の増により</a:t>
          </a:r>
          <a:r>
            <a:rPr kumimoji="1" lang="en-US" altLang="ja-JP" sz="1100">
              <a:solidFill>
                <a:schemeClr val="dk1"/>
              </a:solidFill>
              <a:effectLst/>
              <a:latin typeface="+mn-lt"/>
              <a:ea typeface="+mn-ea"/>
              <a:cs typeface="+mn-cs"/>
            </a:rPr>
            <a:t>104.7</a:t>
          </a:r>
          <a:r>
            <a:rPr kumimoji="1" lang="ja-JP" altLang="ja-JP" sz="1100">
              <a:solidFill>
                <a:schemeClr val="dk1"/>
              </a:solidFill>
              <a:effectLst/>
              <a:latin typeface="+mn-lt"/>
              <a:ea typeface="+mn-ea"/>
              <a:cs typeface="+mn-cs"/>
            </a:rPr>
            <a:t>％の大幅増、扶助費については、ほぼ同水準の</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％減となっている。今後も徹底した検証・事業精査・見直しを行ない、効率的な事業運営、自主財源の確保、自己改革力の向上に努めていくこととしている。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16,588
16,468
28.07
11,546,309
11,021,356
474,887
4,438,075
5,640,921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24747</xdr:rowOff>
    </xdr:from>
    <xdr:to>
      <xdr:col>24</xdr:col>
      <xdr:colOff>63500</xdr:colOff>
      <xdr:row>30</xdr:row>
      <xdr:rowOff>93327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16824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168765</xdr:rowOff>
    </xdr:from>
    <xdr:to>
      <xdr:col>19</xdr:col>
      <xdr:colOff>177800</xdr:colOff>
      <xdr:row>30</xdr:row>
      <xdr:rowOff>93327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140815"/>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168765</xdr:rowOff>
    </xdr:from>
    <xdr:to>
      <xdr:col>15</xdr:col>
      <xdr:colOff>50800</xdr:colOff>
      <xdr:row>30</xdr:row>
      <xdr:rowOff>75692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140815"/>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20828</xdr:rowOff>
    </xdr:from>
    <xdr:to>
      <xdr:col>10</xdr:col>
      <xdr:colOff>114300</xdr:colOff>
      <xdr:row>30</xdr:row>
      <xdr:rowOff>75692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164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145397</xdr:rowOff>
    </xdr:from>
    <xdr:to>
      <xdr:col>24</xdr:col>
      <xdr:colOff>114300</xdr:colOff>
      <xdr:row>30</xdr:row>
      <xdr:rowOff>75547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1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98424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07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42527</xdr:rowOff>
    </xdr:from>
    <xdr:to>
      <xdr:col>20</xdr:col>
      <xdr:colOff>38100</xdr:colOff>
      <xdr:row>30</xdr:row>
      <xdr:rowOff>144127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1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160654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496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117965</xdr:rowOff>
    </xdr:from>
    <xdr:to>
      <xdr:col>15</xdr:col>
      <xdr:colOff>101600</xdr:colOff>
      <xdr:row>30</xdr:row>
      <xdr:rowOff>48115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0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64642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48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24892</xdr:rowOff>
    </xdr:from>
    <xdr:to>
      <xdr:col>10</xdr:col>
      <xdr:colOff>165100</xdr:colOff>
      <xdr:row>30</xdr:row>
      <xdr:rowOff>126492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16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143019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49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141478</xdr:rowOff>
    </xdr:from>
    <xdr:to>
      <xdr:col>6</xdr:col>
      <xdr:colOff>38100</xdr:colOff>
      <xdr:row>30</xdr:row>
      <xdr:rowOff>71628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11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88155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488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14115</xdr:rowOff>
    </xdr:from>
    <xdr:to>
      <xdr:col>24</xdr:col>
      <xdr:colOff>63500</xdr:colOff>
      <xdr:row>57</xdr:row>
      <xdr:rowOff>48355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443865"/>
          <a:ext cx="838200" cy="3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48355</xdr:rowOff>
    </xdr:from>
    <xdr:to>
      <xdr:col>19</xdr:col>
      <xdr:colOff>177800</xdr:colOff>
      <xdr:row>57</xdr:row>
      <xdr:rowOff>96513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21005"/>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96513</xdr:rowOff>
    </xdr:from>
    <xdr:to>
      <xdr:col>15</xdr:col>
      <xdr:colOff>50800</xdr:colOff>
      <xdr:row>57</xdr:row>
      <xdr:rowOff>138340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69163"/>
          <a:ext cx="889000" cy="4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131768</xdr:rowOff>
    </xdr:from>
    <xdr:to>
      <xdr:col>10</xdr:col>
      <xdr:colOff>114300</xdr:colOff>
      <xdr:row>57</xdr:row>
      <xdr:rowOff>138340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04418"/>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134765</xdr:rowOff>
    </xdr:from>
    <xdr:to>
      <xdr:col>24</xdr:col>
      <xdr:colOff>114300</xdr:colOff>
      <xdr:row>55</xdr:row>
      <xdr:rowOff>64915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3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113192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7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169005</xdr:rowOff>
    </xdr:from>
    <xdr:to>
      <xdr:col>20</xdr:col>
      <xdr:colOff>38100</xdr:colOff>
      <xdr:row>57</xdr:row>
      <xdr:rowOff>99155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7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90282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6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45713</xdr:rowOff>
    </xdr:from>
    <xdr:to>
      <xdr:col>15</xdr:col>
      <xdr:colOff>101600</xdr:colOff>
      <xdr:row>57</xdr:row>
      <xdr:rowOff>147313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138440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87540</xdr:rowOff>
    </xdr:from>
    <xdr:to>
      <xdr:col>10</xdr:col>
      <xdr:colOff>165100</xdr:colOff>
      <xdr:row>58</xdr:row>
      <xdr:rowOff>17690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8817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5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80968</xdr:rowOff>
    </xdr:from>
    <xdr:to>
      <xdr:col>6</xdr:col>
      <xdr:colOff>38100</xdr:colOff>
      <xdr:row>58</xdr:row>
      <xdr:rowOff>11118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2245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4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90277</xdr:rowOff>
    </xdr:from>
    <xdr:to>
      <xdr:col>24</xdr:col>
      <xdr:colOff>63500</xdr:colOff>
      <xdr:row>73</xdr:row>
      <xdr:rowOff>101950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06127"/>
          <a:ext cx="838200" cy="1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101950</xdr:rowOff>
    </xdr:from>
    <xdr:to>
      <xdr:col>19</xdr:col>
      <xdr:colOff>177800</xdr:colOff>
      <xdr:row>73</xdr:row>
      <xdr:rowOff>146337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17800"/>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89362</xdr:rowOff>
    </xdr:from>
    <xdr:to>
      <xdr:col>15</xdr:col>
      <xdr:colOff>50800</xdr:colOff>
      <xdr:row>73</xdr:row>
      <xdr:rowOff>146337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605212"/>
          <a:ext cx="889000" cy="5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89362</xdr:rowOff>
    </xdr:from>
    <xdr:to>
      <xdr:col>10</xdr:col>
      <xdr:colOff>114300</xdr:colOff>
      <xdr:row>74</xdr:row>
      <xdr:rowOff>12362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05212"/>
          <a:ext cx="889000" cy="9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39477</xdr:rowOff>
    </xdr:from>
    <xdr:to>
      <xdr:col>24</xdr:col>
      <xdr:colOff>114300</xdr:colOff>
      <xdr:row>73</xdr:row>
      <xdr:rowOff>141077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62354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0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51150</xdr:rowOff>
    </xdr:from>
    <xdr:to>
      <xdr:col>20</xdr:col>
      <xdr:colOff>38100</xdr:colOff>
      <xdr:row>73</xdr:row>
      <xdr:rowOff>152750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169277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4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95537</xdr:rowOff>
    </xdr:from>
    <xdr:to>
      <xdr:col>15</xdr:col>
      <xdr:colOff>101600</xdr:colOff>
      <xdr:row>74</xdr:row>
      <xdr:rowOff>25687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1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42214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8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38562</xdr:rowOff>
    </xdr:from>
    <xdr:to>
      <xdr:col>10</xdr:col>
      <xdr:colOff>165100</xdr:colOff>
      <xdr:row>73</xdr:row>
      <xdr:rowOff>140162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156689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2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133012</xdr:rowOff>
    </xdr:from>
    <xdr:to>
      <xdr:col>6</xdr:col>
      <xdr:colOff>38100</xdr:colOff>
      <xdr:row>74</xdr:row>
      <xdr:rowOff>63162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79689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2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158773</xdr:rowOff>
    </xdr:from>
    <xdr:to>
      <xdr:col>24</xdr:col>
      <xdr:colOff>63500</xdr:colOff>
      <xdr:row>97</xdr:row>
      <xdr:rowOff>45310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17973"/>
          <a:ext cx="838200" cy="5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45310</xdr:rowOff>
    </xdr:from>
    <xdr:to>
      <xdr:col>19</xdr:col>
      <xdr:colOff>177800</xdr:colOff>
      <xdr:row>97</xdr:row>
      <xdr:rowOff>49868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75960"/>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49868</xdr:rowOff>
    </xdr:from>
    <xdr:to>
      <xdr:col>15</xdr:col>
      <xdr:colOff>50800</xdr:colOff>
      <xdr:row>97</xdr:row>
      <xdr:rowOff>50935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8051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50935</xdr:rowOff>
    </xdr:from>
    <xdr:to>
      <xdr:col>10</xdr:col>
      <xdr:colOff>114300</xdr:colOff>
      <xdr:row>97</xdr:row>
      <xdr:rowOff>63722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81585"/>
          <a:ext cx="889000" cy="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107973</xdr:rowOff>
    </xdr:from>
    <xdr:to>
      <xdr:col>24</xdr:col>
      <xdr:colOff>114300</xdr:colOff>
      <xdr:row>97</xdr:row>
      <xdr:rowOff>38123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6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130850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165960</xdr:rowOff>
    </xdr:from>
    <xdr:to>
      <xdr:col>20</xdr:col>
      <xdr:colOff>38100</xdr:colOff>
      <xdr:row>97</xdr:row>
      <xdr:rowOff>96110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87237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170518</xdr:rowOff>
    </xdr:from>
    <xdr:to>
      <xdr:col>15</xdr:col>
      <xdr:colOff>101600</xdr:colOff>
      <xdr:row>97</xdr:row>
      <xdr:rowOff>100668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91795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xdr:rowOff>
    </xdr:from>
    <xdr:to>
      <xdr:col>10</xdr:col>
      <xdr:colOff>165100</xdr:colOff>
      <xdr:row>97</xdr:row>
      <xdr:rowOff>101735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92862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12922</xdr:rowOff>
    </xdr:from>
    <xdr:to>
      <xdr:col>6</xdr:col>
      <xdr:colOff>38100</xdr:colOff>
      <xdr:row>97</xdr:row>
      <xdr:rowOff>114522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105649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3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97409</xdr:rowOff>
    </xdr:from>
    <xdr:to>
      <xdr:col>55</xdr:col>
      <xdr:colOff>0</xdr:colOff>
      <xdr:row>31</xdr:row>
      <xdr:rowOff>133757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412359"/>
          <a:ext cx="8382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97409</xdr:rowOff>
    </xdr:from>
    <xdr:to>
      <xdr:col>50</xdr:col>
      <xdr:colOff>114300</xdr:colOff>
      <xdr:row>32</xdr:row>
      <xdr:rowOff>34087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412359"/>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69842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34087</xdr:rowOff>
    </xdr:from>
    <xdr:to>
      <xdr:col>45</xdr:col>
      <xdr:colOff>177800</xdr:colOff>
      <xdr:row>32</xdr:row>
      <xdr:rowOff>35230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52048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75328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35230</xdr:rowOff>
    </xdr:from>
    <xdr:to>
      <xdr:col>41</xdr:col>
      <xdr:colOff>50800</xdr:colOff>
      <xdr:row>32</xdr:row>
      <xdr:rowOff>52146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521630"/>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82957</xdr:rowOff>
    </xdr:from>
    <xdr:to>
      <xdr:col>55</xdr:col>
      <xdr:colOff>50800</xdr:colOff>
      <xdr:row>32</xdr:row>
      <xdr:rowOff>13107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39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35984</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35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46609</xdr:rowOff>
    </xdr:from>
    <xdr:to>
      <xdr:col>50</xdr:col>
      <xdr:colOff>165100</xdr:colOff>
      <xdr:row>31</xdr:row>
      <xdr:rowOff>148209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3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164736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13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154737</xdr:rowOff>
    </xdr:from>
    <xdr:to>
      <xdr:col>46</xdr:col>
      <xdr:colOff>38100</xdr:colOff>
      <xdr:row>32</xdr:row>
      <xdr:rowOff>84887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46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101414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24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155880</xdr:rowOff>
    </xdr:from>
    <xdr:to>
      <xdr:col>41</xdr:col>
      <xdr:colOff>101600</xdr:colOff>
      <xdr:row>32</xdr:row>
      <xdr:rowOff>86030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4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102557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24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48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119473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26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169113</xdr:rowOff>
    </xdr:from>
    <xdr:to>
      <xdr:col>55</xdr:col>
      <xdr:colOff>0</xdr:colOff>
      <xdr:row>58</xdr:row>
      <xdr:rowOff>22219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41763"/>
          <a:ext cx="8382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154407</xdr:rowOff>
    </xdr:from>
    <xdr:to>
      <xdr:col>50</xdr:col>
      <xdr:colOff>114300</xdr:colOff>
      <xdr:row>58</xdr:row>
      <xdr:rowOff>22219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27057"/>
          <a:ext cx="889000" cy="3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125375</xdr:rowOff>
    </xdr:from>
    <xdr:to>
      <xdr:col>45</xdr:col>
      <xdr:colOff>177800</xdr:colOff>
      <xdr:row>57</xdr:row>
      <xdr:rowOff>154407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98025"/>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125375</xdr:rowOff>
    </xdr:from>
    <xdr:to>
      <xdr:col>41</xdr:col>
      <xdr:colOff>50800</xdr:colOff>
      <xdr:row>58</xdr:row>
      <xdr:rowOff>70758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98025"/>
          <a:ext cx="889000" cy="11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118313</xdr:rowOff>
    </xdr:from>
    <xdr:to>
      <xdr:col>55</xdr:col>
      <xdr:colOff>50800</xdr:colOff>
      <xdr:row>58</xdr:row>
      <xdr:rowOff>48463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96740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6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142869</xdr:rowOff>
    </xdr:from>
    <xdr:to>
      <xdr:col>50</xdr:col>
      <xdr:colOff>165100</xdr:colOff>
      <xdr:row>58</xdr:row>
      <xdr:rowOff>73019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64146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103607</xdr:rowOff>
    </xdr:from>
    <xdr:to>
      <xdr:col>46</xdr:col>
      <xdr:colOff>38100</xdr:colOff>
      <xdr:row>58</xdr:row>
      <xdr:rowOff>33757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24884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74575</xdr:rowOff>
    </xdr:from>
    <xdr:to>
      <xdr:col>41</xdr:col>
      <xdr:colOff>101600</xdr:colOff>
      <xdr:row>58</xdr:row>
      <xdr:rowOff>4725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167302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19958</xdr:rowOff>
    </xdr:from>
    <xdr:to>
      <xdr:col>36</xdr:col>
      <xdr:colOff>165100</xdr:colOff>
      <xdr:row>58</xdr:row>
      <xdr:rowOff>121558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6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112685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34151</xdr:rowOff>
    </xdr:from>
    <xdr:to>
      <xdr:col>55</xdr:col>
      <xdr:colOff>0</xdr:colOff>
      <xdr:row>78</xdr:row>
      <xdr:rowOff>139112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07251"/>
          <a:ext cx="838200" cy="10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90436</xdr:rowOff>
    </xdr:from>
    <xdr:to>
      <xdr:col>50</xdr:col>
      <xdr:colOff>114300</xdr:colOff>
      <xdr:row>78</xdr:row>
      <xdr:rowOff>139112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63536"/>
          <a:ext cx="889000" cy="4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90436</xdr:rowOff>
    </xdr:from>
    <xdr:to>
      <xdr:col>45</xdr:col>
      <xdr:colOff>177800</xdr:colOff>
      <xdr:row>78</xdr:row>
      <xdr:rowOff>108138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63536"/>
          <a:ext cx="889000" cy="1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108138</xdr:rowOff>
    </xdr:from>
    <xdr:to>
      <xdr:col>41</xdr:col>
      <xdr:colOff>50800</xdr:colOff>
      <xdr:row>78</xdr:row>
      <xdr:rowOff>152240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81238"/>
          <a:ext cx="889000" cy="4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154801</xdr:rowOff>
    </xdr:from>
    <xdr:to>
      <xdr:col>55</xdr:col>
      <xdr:colOff>50800</xdr:colOff>
      <xdr:row>78</xdr:row>
      <xdr:rowOff>84951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133228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88312</xdr:rowOff>
    </xdr:from>
    <xdr:to>
      <xdr:col>50</xdr:col>
      <xdr:colOff>165100</xdr:colOff>
      <xdr:row>79</xdr:row>
      <xdr:rowOff>18462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9589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5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39636</xdr:rowOff>
    </xdr:from>
    <xdr:to>
      <xdr:col>46</xdr:col>
      <xdr:colOff>38100</xdr:colOff>
      <xdr:row>78</xdr:row>
      <xdr:rowOff>141236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132363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0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57338</xdr:rowOff>
    </xdr:from>
    <xdr:to>
      <xdr:col>41</xdr:col>
      <xdr:colOff>101600</xdr:colOff>
      <xdr:row>78</xdr:row>
      <xdr:rowOff>158938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150065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2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101440</xdr:rowOff>
    </xdr:from>
    <xdr:to>
      <xdr:col>36</xdr:col>
      <xdr:colOff>165100</xdr:colOff>
      <xdr:row>79</xdr:row>
      <xdr:rowOff>31590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22717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6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95831</xdr:rowOff>
    </xdr:from>
    <xdr:to>
      <xdr:col>55</xdr:col>
      <xdr:colOff>0</xdr:colOff>
      <xdr:row>97</xdr:row>
      <xdr:rowOff>119011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26481"/>
          <a:ext cx="8382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27953</xdr:rowOff>
    </xdr:from>
    <xdr:to>
      <xdr:col>50</xdr:col>
      <xdr:colOff>114300</xdr:colOff>
      <xdr:row>97</xdr:row>
      <xdr:rowOff>95831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58603"/>
          <a:ext cx="889000" cy="6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10632</xdr:rowOff>
    </xdr:from>
    <xdr:to>
      <xdr:col>45</xdr:col>
      <xdr:colOff>177800</xdr:colOff>
      <xdr:row>97</xdr:row>
      <xdr:rowOff>27953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41282"/>
          <a:ext cx="889000" cy="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99924</xdr:rowOff>
    </xdr:from>
    <xdr:to>
      <xdr:col>41</xdr:col>
      <xdr:colOff>50800</xdr:colOff>
      <xdr:row>97</xdr:row>
      <xdr:rowOff>10632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59124"/>
          <a:ext cx="889000" cy="8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68211</xdr:rowOff>
    </xdr:from>
    <xdr:to>
      <xdr:col>55</xdr:col>
      <xdr:colOff>50800</xdr:colOff>
      <xdr:row>97</xdr:row>
      <xdr:rowOff>169811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154588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1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45031</xdr:rowOff>
    </xdr:from>
    <xdr:to>
      <xdr:col>50</xdr:col>
      <xdr:colOff>165100</xdr:colOff>
      <xdr:row>97</xdr:row>
      <xdr:rowOff>146631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137758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148603</xdr:rowOff>
    </xdr:from>
    <xdr:to>
      <xdr:col>46</xdr:col>
      <xdr:colOff>38100</xdr:colOff>
      <xdr:row>97</xdr:row>
      <xdr:rowOff>78753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69880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131282</xdr:rowOff>
    </xdr:from>
    <xdr:to>
      <xdr:col>41</xdr:col>
      <xdr:colOff>101600</xdr:colOff>
      <xdr:row>97</xdr:row>
      <xdr:rowOff>61432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9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52559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8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49124</xdr:rowOff>
    </xdr:from>
    <xdr:to>
      <xdr:col>36</xdr:col>
      <xdr:colOff>165100</xdr:colOff>
      <xdr:row>96</xdr:row>
      <xdr:rowOff>150724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167251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60539</xdr:rowOff>
    </xdr:from>
    <xdr:to>
      <xdr:col>85</xdr:col>
      <xdr:colOff>127000</xdr:colOff>
      <xdr:row>37</xdr:row>
      <xdr:rowOff>76117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04189"/>
          <a:ext cx="838200" cy="1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34968</xdr:rowOff>
    </xdr:from>
    <xdr:to>
      <xdr:col>81</xdr:col>
      <xdr:colOff>50800</xdr:colOff>
      <xdr:row>37</xdr:row>
      <xdr:rowOff>76117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378618"/>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21481</xdr:rowOff>
    </xdr:from>
    <xdr:to>
      <xdr:col>76</xdr:col>
      <xdr:colOff>114300</xdr:colOff>
      <xdr:row>37</xdr:row>
      <xdr:rowOff>34968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365131"/>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20436</xdr:rowOff>
    </xdr:from>
    <xdr:to>
      <xdr:col>71</xdr:col>
      <xdr:colOff>177800</xdr:colOff>
      <xdr:row>37</xdr:row>
      <xdr:rowOff>21481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364086"/>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83199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9739</xdr:rowOff>
    </xdr:from>
    <xdr:to>
      <xdr:col>85</xdr:col>
      <xdr:colOff>177800</xdr:colOff>
      <xdr:row>37</xdr:row>
      <xdr:rowOff>111339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159616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3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25317</xdr:rowOff>
    </xdr:from>
    <xdr:to>
      <xdr:col>81</xdr:col>
      <xdr:colOff>101600</xdr:colOff>
      <xdr:row>37</xdr:row>
      <xdr:rowOff>126917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118044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155618</xdr:rowOff>
    </xdr:from>
    <xdr:to>
      <xdr:col>76</xdr:col>
      <xdr:colOff>165100</xdr:colOff>
      <xdr:row>37</xdr:row>
      <xdr:rowOff>85768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76895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142131</xdr:rowOff>
    </xdr:from>
    <xdr:to>
      <xdr:col>72</xdr:col>
      <xdr:colOff>38100</xdr:colOff>
      <xdr:row>37</xdr:row>
      <xdr:rowOff>72281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63408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141086</xdr:rowOff>
    </xdr:from>
    <xdr:to>
      <xdr:col>67</xdr:col>
      <xdr:colOff>101600</xdr:colOff>
      <xdr:row>37</xdr:row>
      <xdr:rowOff>71236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1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87763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0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89690</xdr:rowOff>
    </xdr:from>
    <xdr:to>
      <xdr:col>85</xdr:col>
      <xdr:colOff>127000</xdr:colOff>
      <xdr:row>56</xdr:row>
      <xdr:rowOff>147457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690890"/>
          <a:ext cx="838200" cy="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147457</xdr:rowOff>
    </xdr:from>
    <xdr:to>
      <xdr:col>81</xdr:col>
      <xdr:colOff>50800</xdr:colOff>
      <xdr:row>57</xdr:row>
      <xdr:rowOff>77064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48657"/>
          <a:ext cx="889000" cy="10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77064</xdr:rowOff>
    </xdr:from>
    <xdr:to>
      <xdr:col>76</xdr:col>
      <xdr:colOff>114300</xdr:colOff>
      <xdr:row>57</xdr:row>
      <xdr:rowOff>90018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84971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88699</xdr:rowOff>
    </xdr:from>
    <xdr:to>
      <xdr:col>71</xdr:col>
      <xdr:colOff>177800</xdr:colOff>
      <xdr:row>57</xdr:row>
      <xdr:rowOff>90018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861349"/>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38890</xdr:rowOff>
    </xdr:from>
    <xdr:to>
      <xdr:col>85</xdr:col>
      <xdr:colOff>177800</xdr:colOff>
      <xdr:row>56</xdr:row>
      <xdr:rowOff>140490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4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17317</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1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96657</xdr:rowOff>
    </xdr:from>
    <xdr:to>
      <xdr:col>81</xdr:col>
      <xdr:colOff>101600</xdr:colOff>
      <xdr:row>57</xdr:row>
      <xdr:rowOff>26807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17934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79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26264</xdr:rowOff>
    </xdr:from>
    <xdr:to>
      <xdr:col>76</xdr:col>
      <xdr:colOff>165100</xdr:colOff>
      <xdr:row>57</xdr:row>
      <xdr:rowOff>127864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118991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8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39218</xdr:rowOff>
    </xdr:from>
    <xdr:to>
      <xdr:col>72</xdr:col>
      <xdr:colOff>38100</xdr:colOff>
      <xdr:row>57</xdr:row>
      <xdr:rowOff>140818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131945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37899</xdr:rowOff>
    </xdr:from>
    <xdr:to>
      <xdr:col>67</xdr:col>
      <xdr:colOff>101600</xdr:colOff>
      <xdr:row>57</xdr:row>
      <xdr:rowOff>139499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1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130626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5077</xdr:rowOff>
    </xdr:from>
    <xdr:to>
      <xdr:col>85</xdr:col>
      <xdr:colOff>127000</xdr:colOff>
      <xdr:row>78</xdr:row>
      <xdr:rowOff>6649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78177"/>
          <a:ext cx="8382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6649</xdr:rowOff>
    </xdr:from>
    <xdr:to>
      <xdr:col>81</xdr:col>
      <xdr:colOff>50800</xdr:colOff>
      <xdr:row>78</xdr:row>
      <xdr:rowOff>23034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79749"/>
          <a:ext cx="889000" cy="1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23034</xdr:rowOff>
    </xdr:from>
    <xdr:to>
      <xdr:col>76</xdr:col>
      <xdr:colOff>114300</xdr:colOff>
      <xdr:row>78</xdr:row>
      <xdr:rowOff>24519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96134"/>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22330</xdr:rowOff>
    </xdr:from>
    <xdr:to>
      <xdr:col>71</xdr:col>
      <xdr:colOff>177800</xdr:colOff>
      <xdr:row>78</xdr:row>
      <xdr:rowOff>24519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5430"/>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125727</xdr:rowOff>
    </xdr:from>
    <xdr:to>
      <xdr:col>85</xdr:col>
      <xdr:colOff>177800</xdr:colOff>
      <xdr:row>78</xdr:row>
      <xdr:rowOff>55877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127299</xdr:rowOff>
    </xdr:from>
    <xdr:to>
      <xdr:col>81</xdr:col>
      <xdr:colOff>101600</xdr:colOff>
      <xdr:row>78</xdr:row>
      <xdr:rowOff>57449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48576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42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143684</xdr:rowOff>
    </xdr:from>
    <xdr:to>
      <xdr:col>76</xdr:col>
      <xdr:colOff>165100</xdr:colOff>
      <xdr:row>78</xdr:row>
      <xdr:rowOff>73834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64961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438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145169</xdr:rowOff>
    </xdr:from>
    <xdr:to>
      <xdr:col>72</xdr:col>
      <xdr:colOff>38100</xdr:colOff>
      <xdr:row>78</xdr:row>
      <xdr:rowOff>75319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66446</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439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142980</xdr:rowOff>
    </xdr:from>
    <xdr:to>
      <xdr:col>67</xdr:col>
      <xdr:colOff>101600</xdr:colOff>
      <xdr:row>78</xdr:row>
      <xdr:rowOff>73130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64257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437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129680</xdr:rowOff>
    </xdr:from>
    <xdr:to>
      <xdr:col>85</xdr:col>
      <xdr:colOff>127000</xdr:colOff>
      <xdr:row>97</xdr:row>
      <xdr:rowOff>136903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60330"/>
          <a:ext cx="8382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136903</xdr:rowOff>
    </xdr:from>
    <xdr:to>
      <xdr:col>81</xdr:col>
      <xdr:colOff>50800</xdr:colOff>
      <xdr:row>97</xdr:row>
      <xdr:rowOff>145377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67553"/>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145377</xdr:rowOff>
    </xdr:from>
    <xdr:to>
      <xdr:col>76</xdr:col>
      <xdr:colOff>114300</xdr:colOff>
      <xdr:row>97</xdr:row>
      <xdr:rowOff>158049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76027"/>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135013</xdr:rowOff>
    </xdr:from>
    <xdr:to>
      <xdr:col>71</xdr:col>
      <xdr:colOff>177800</xdr:colOff>
      <xdr:row>97</xdr:row>
      <xdr:rowOff>158049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65663"/>
          <a:ext cx="889000" cy="2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78880</xdr:rowOff>
    </xdr:from>
    <xdr:to>
      <xdr:col>85</xdr:col>
      <xdr:colOff>177800</xdr:colOff>
      <xdr:row>98</xdr:row>
      <xdr:rowOff>9030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57307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86103</xdr:rowOff>
    </xdr:from>
    <xdr:to>
      <xdr:col>81</xdr:col>
      <xdr:colOff>101600</xdr:colOff>
      <xdr:row>98</xdr:row>
      <xdr:rowOff>16253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1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7380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0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94577</xdr:rowOff>
    </xdr:from>
    <xdr:to>
      <xdr:col>76</xdr:col>
      <xdr:colOff>165100</xdr:colOff>
      <xdr:row>98</xdr:row>
      <xdr:rowOff>24727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15854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1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107249</xdr:rowOff>
    </xdr:from>
    <xdr:to>
      <xdr:col>72</xdr:col>
      <xdr:colOff>38100</xdr:colOff>
      <xdr:row>98</xdr:row>
      <xdr:rowOff>37399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3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28526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3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84213</xdr:rowOff>
    </xdr:from>
    <xdr:to>
      <xdr:col>67</xdr:col>
      <xdr:colOff>101600</xdr:colOff>
      <xdr:row>98</xdr:row>
      <xdr:rowOff>14363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5490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・議会費、民生費、労働費において、類似団体内で高順位となっている。</a:t>
          </a:r>
          <a:endParaRPr lang="ja-JP" altLang="ja-JP" sz="1400">
            <a:effectLst/>
          </a:endParaRPr>
        </a:p>
        <a:p>
          <a:r>
            <a:rPr kumimoji="1" lang="ja-JP" altLang="ja-JP" sz="1100">
              <a:solidFill>
                <a:schemeClr val="dk1"/>
              </a:solidFill>
              <a:effectLst/>
              <a:latin typeface="+mn-lt"/>
              <a:ea typeface="+mn-ea"/>
              <a:cs typeface="+mn-cs"/>
            </a:rPr>
            <a:t>議会費については住民一人当たり</a:t>
          </a:r>
          <a:r>
            <a:rPr kumimoji="1" lang="en-US" altLang="ja-JP" sz="1100">
              <a:solidFill>
                <a:schemeClr val="dk1"/>
              </a:solidFill>
              <a:effectLst/>
              <a:latin typeface="+mn-lt"/>
              <a:ea typeface="+mn-ea"/>
              <a:cs typeface="+mn-cs"/>
            </a:rPr>
            <a:t>7,952</a:t>
          </a:r>
          <a:r>
            <a:rPr kumimoji="1" lang="ja-JP" altLang="ja-JP" sz="1100">
              <a:solidFill>
                <a:schemeClr val="dk1"/>
              </a:solidFill>
              <a:effectLst/>
              <a:latin typeface="+mn-lt"/>
              <a:ea typeface="+mn-ea"/>
              <a:cs typeface="+mn-cs"/>
            </a:rPr>
            <a:t>円となっており、その経費における</a:t>
          </a:r>
          <a:r>
            <a:rPr kumimoji="1" lang="en-US" altLang="ja-JP" sz="1100">
              <a:solidFill>
                <a:schemeClr val="dk1"/>
              </a:solidFill>
              <a:effectLst/>
              <a:latin typeface="+mn-lt"/>
              <a:ea typeface="+mn-ea"/>
              <a:cs typeface="+mn-cs"/>
            </a:rPr>
            <a:t>74.2</a:t>
          </a:r>
          <a:r>
            <a:rPr kumimoji="1" lang="ja-JP" altLang="ja-JP" sz="1100">
              <a:solidFill>
                <a:schemeClr val="dk1"/>
              </a:solidFill>
              <a:effectLst/>
              <a:latin typeface="+mn-lt"/>
              <a:ea typeface="+mn-ea"/>
              <a:cs typeface="+mn-cs"/>
            </a:rPr>
            <a:t>％を議員報酬・手当等で占めている。また、民生費については住民一人当たり</a:t>
          </a:r>
          <a:r>
            <a:rPr kumimoji="1" lang="en-US" altLang="ja-JP" sz="1100">
              <a:solidFill>
                <a:schemeClr val="dk1"/>
              </a:solidFill>
              <a:effectLst/>
              <a:latin typeface="+mn-lt"/>
              <a:ea typeface="+mn-ea"/>
              <a:cs typeface="+mn-cs"/>
            </a:rPr>
            <a:t>228,986</a:t>
          </a:r>
          <a:r>
            <a:rPr kumimoji="1" lang="ja-JP" altLang="ja-JP" sz="1100">
              <a:solidFill>
                <a:schemeClr val="dk1"/>
              </a:solidFill>
              <a:effectLst/>
              <a:latin typeface="+mn-lt"/>
              <a:ea typeface="+mn-ea"/>
              <a:cs typeface="+mn-cs"/>
            </a:rPr>
            <a:t>円となっており、前年度決算と比較すると民生費については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％増となっている。決算額全体でみると、民生費の構成比率は歳出の</a:t>
          </a:r>
          <a:r>
            <a:rPr kumimoji="1" lang="en-US" altLang="ja-JP" sz="1100">
              <a:solidFill>
                <a:schemeClr val="dk1"/>
              </a:solidFill>
              <a:effectLst/>
              <a:latin typeface="+mn-lt"/>
              <a:ea typeface="+mn-ea"/>
              <a:cs typeface="+mn-cs"/>
            </a:rPr>
            <a:t>35.2</a:t>
          </a:r>
          <a:r>
            <a:rPr kumimoji="1" lang="ja-JP" altLang="ja-JP" sz="1100">
              <a:solidFill>
                <a:schemeClr val="dk1"/>
              </a:solidFill>
              <a:effectLst/>
              <a:latin typeface="+mn-lt"/>
              <a:ea typeface="+mn-ea"/>
              <a:cs typeface="+mn-cs"/>
            </a:rPr>
            <a:t>％であり、うち児童福祉行政に要する経費である児童福祉費が半分を占めている。これは、町が掲げる「日本一の福祉の町づくり」の推進による子育て支援策などの充実を図るため、保育所運営事業など幅広く事業展開し、重点的に取り組んできたことによるものである。労働費については住民一人当たり</a:t>
          </a:r>
          <a:r>
            <a:rPr kumimoji="1" lang="en-US" altLang="ja-JP" sz="1100">
              <a:solidFill>
                <a:schemeClr val="dk1"/>
              </a:solidFill>
              <a:effectLst/>
              <a:latin typeface="+mn-lt"/>
              <a:ea typeface="+mn-ea"/>
              <a:cs typeface="+mn-cs"/>
            </a:rPr>
            <a:t>5,276</a:t>
          </a:r>
          <a:r>
            <a:rPr kumimoji="1" lang="ja-JP" altLang="ja-JP" sz="1100">
              <a:solidFill>
                <a:schemeClr val="dk1"/>
              </a:solidFill>
              <a:effectLst/>
              <a:latin typeface="+mn-lt"/>
              <a:ea typeface="+mn-ea"/>
              <a:cs typeface="+mn-cs"/>
            </a:rPr>
            <a:t>円となっており、、その経費全てが労働諸費に区分されるものである。内訳としてはシルバー人材センターへの委託経費が</a:t>
          </a:r>
          <a:r>
            <a:rPr kumimoji="1" lang="en-US" altLang="ja-JP" sz="1100">
              <a:solidFill>
                <a:schemeClr val="dk1"/>
              </a:solidFill>
              <a:effectLst/>
              <a:latin typeface="+mn-lt"/>
              <a:ea typeface="+mn-ea"/>
              <a:cs typeface="+mn-cs"/>
            </a:rPr>
            <a:t>62.0</a:t>
          </a:r>
          <a:r>
            <a:rPr kumimoji="1" lang="ja-JP" altLang="ja-JP" sz="1100">
              <a:solidFill>
                <a:schemeClr val="dk1"/>
              </a:solidFill>
              <a:effectLst/>
              <a:latin typeface="+mn-lt"/>
              <a:ea typeface="+mn-ea"/>
              <a:cs typeface="+mn-cs"/>
            </a:rPr>
            <a:t>％を占めている。概ね経常的な経費であり、それぞれの経費の適正化に取り組んでいく必要がある。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については、歳入確保や歳出削減、不用額の捻出など、経費の効率化に留意し、基金保有額の増加を図ることを最大の課題として取り組んでいる。その結果、実質収支を安定的に生み出すと同時に、基金残高を目標に向けて確実に増加させてきたところであ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年度では、歳入確保・歳出削減に取り組んだ結果、実質収支額及び実質単年度収支はいずれも継続的に黒字を確保しており、財政調整基金も積立により増となっている。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通じて赤字は生じていないので問題ないと考えている。国民健康保険会計においては、保険税で賄わなければならない部分を一般会計が赤字繰出しを行うことにより補てんしている状況にある。独立採算の原則からも保険税の適正化を実施し、税収を主な財源とする一般会計の負担を減らしていかなくてはならない。その他の会計においても引き続き会計本来の財源確保の検討・見直しを継続的に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80;&#21512;&#21069;&#65288;&#36861;&#21152;&#12398;&#12415;&#65289;/&#12304;&#36001;&#25919;&#29366;&#27841;&#36039;&#26009;&#38598;&#12305;_133051_&#26085;&#12398;&#20986;&#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5.4</v>
          </cell>
          <cell r="BX51">
            <v>3.3</v>
          </cell>
        </row>
        <row r="53">
          <cell r="BP53">
            <v>55.6</v>
          </cell>
          <cell r="BX53">
            <v>56.7</v>
          </cell>
          <cell r="CF53">
            <v>57.7</v>
          </cell>
          <cell r="CN53">
            <v>57.7</v>
          </cell>
          <cell r="CV53">
            <v>59</v>
          </cell>
        </row>
        <row r="55">
          <cell r="AN55" t="str">
            <v>類似団体内平均値</v>
          </cell>
          <cell r="BP55">
            <v>32.9</v>
          </cell>
          <cell r="BX55">
            <v>28.5</v>
          </cell>
          <cell r="CF55">
            <v>20.5</v>
          </cell>
          <cell r="CN55">
            <v>21.4</v>
          </cell>
          <cell r="CV55">
            <v>12.8</v>
          </cell>
        </row>
        <row r="57">
          <cell r="BP57">
            <v>57</v>
          </cell>
          <cell r="BX57">
            <v>59.7</v>
          </cell>
          <cell r="CF57">
            <v>60</v>
          </cell>
          <cell r="CN57">
            <v>60.3</v>
          </cell>
          <cell r="CV57">
            <v>61</v>
          </cell>
        </row>
        <row r="72">
          <cell r="BP72" t="str">
            <v>H28</v>
          </cell>
          <cell r="BX72" t="str">
            <v>H29</v>
          </cell>
          <cell r="CF72" t="str">
            <v>H30</v>
          </cell>
          <cell r="CN72" t="str">
            <v>R01</v>
          </cell>
          <cell r="CV72" t="str">
            <v>R02</v>
          </cell>
        </row>
        <row r="73">
          <cell r="AN73" t="str">
            <v>当該団体値</v>
          </cell>
          <cell r="BP73">
            <v>5.4</v>
          </cell>
          <cell r="BX73">
            <v>3.3</v>
          </cell>
        </row>
        <row r="75">
          <cell r="BP75">
            <v>6.5</v>
          </cell>
          <cell r="BX75">
            <v>6</v>
          </cell>
          <cell r="CF75">
            <v>5.3</v>
          </cell>
          <cell r="CN75">
            <v>4.5</v>
          </cell>
          <cell r="CV75">
            <v>4.4000000000000004</v>
          </cell>
        </row>
        <row r="77">
          <cell r="AN77" t="str">
            <v>類似団体内平均値</v>
          </cell>
          <cell r="BP77">
            <v>32.9</v>
          </cell>
          <cell r="BX77">
            <v>28.5</v>
          </cell>
          <cell r="CF77">
            <v>20.5</v>
          </cell>
          <cell r="CN77">
            <v>21.4</v>
          </cell>
          <cell r="CV77">
            <v>12.8</v>
          </cell>
        </row>
        <row r="79">
          <cell r="BP79">
            <v>8.1999999999999993</v>
          </cell>
          <cell r="BX79">
            <v>8</v>
          </cell>
          <cell r="CF79">
            <v>7.9</v>
          </cell>
          <cell r="CN79">
            <v>7.7</v>
          </cell>
          <cell r="CV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8"/>
      <c r="AO4" s="448"/>
      <c r="AP4" s="448"/>
      <c r="AQ4" s="448"/>
      <c r="AR4" s="448"/>
      <c r="AS4" s="448"/>
      <c r="AT4" s="448"/>
      <c r="AU4" s="448"/>
      <c r="AV4" s="448"/>
      <c r="AW4" s="448"/>
      <c r="AX4" s="621"/>
      <c r="AY4" s="422" t="s">
        <v>91</v>
      </c>
      <c r="AZ4" s="423"/>
      <c r="BA4" s="423"/>
      <c r="BB4" s="423"/>
      <c r="BC4" s="423"/>
      <c r="BD4" s="423"/>
      <c r="BE4" s="423"/>
      <c r="BF4" s="423"/>
      <c r="BG4" s="423"/>
      <c r="BH4" s="423"/>
      <c r="BI4" s="423"/>
      <c r="BJ4" s="423"/>
      <c r="BK4" s="423"/>
      <c r="BL4" s="423"/>
      <c r="BM4" s="424"/>
      <c r="BN4" s="425">
        <v>11546309</v>
      </c>
      <c r="BO4" s="426"/>
      <c r="BP4" s="426"/>
      <c r="BQ4" s="426"/>
      <c r="BR4" s="426"/>
      <c r="BS4" s="426"/>
      <c r="BT4" s="426"/>
      <c r="BU4" s="427"/>
      <c r="BV4" s="425">
        <v>9364453</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10.7</v>
      </c>
      <c r="CU4" s="610"/>
      <c r="CV4" s="610"/>
      <c r="CW4" s="610"/>
      <c r="CX4" s="610"/>
      <c r="CY4" s="610"/>
      <c r="CZ4" s="610"/>
      <c r="DA4" s="611"/>
      <c r="DB4" s="609">
        <v>7.1</v>
      </c>
      <c r="DC4" s="610"/>
      <c r="DD4" s="610"/>
      <c r="DE4" s="610"/>
      <c r="DF4" s="610"/>
      <c r="DG4" s="610"/>
      <c r="DH4" s="610"/>
      <c r="DI4" s="611"/>
      <c r="DJ4" s="186"/>
      <c r="DK4" s="186"/>
      <c r="DL4" s="186"/>
      <c r="DM4" s="186"/>
      <c r="DN4" s="186"/>
      <c r="DO4" s="186"/>
    </row>
    <row r="5" spans="1:119" ht="18.75" customHeight="1">
      <c r="A5" s="187"/>
      <c r="B5" s="616"/>
      <c r="C5" s="449"/>
      <c r="D5" s="449"/>
      <c r="E5" s="617"/>
      <c r="F5" s="617"/>
      <c r="G5" s="617"/>
      <c r="H5" s="617"/>
      <c r="I5" s="617"/>
      <c r="J5" s="617"/>
      <c r="K5" s="617"/>
      <c r="L5" s="617"/>
      <c r="M5" s="617"/>
      <c r="N5" s="617"/>
      <c r="O5" s="617"/>
      <c r="P5" s="617"/>
      <c r="Q5" s="617"/>
      <c r="R5" s="447"/>
      <c r="S5" s="447"/>
      <c r="T5" s="447"/>
      <c r="U5" s="447"/>
      <c r="V5" s="620"/>
      <c r="W5" s="536"/>
      <c r="X5" s="448"/>
      <c r="Y5" s="448"/>
      <c r="Z5" s="448"/>
      <c r="AA5" s="448"/>
      <c r="AB5" s="449"/>
      <c r="AC5" s="447"/>
      <c r="AD5" s="448"/>
      <c r="AE5" s="448"/>
      <c r="AF5" s="448"/>
      <c r="AG5" s="448"/>
      <c r="AH5" s="448"/>
      <c r="AI5" s="448"/>
      <c r="AJ5" s="448"/>
      <c r="AK5" s="448"/>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11021356</v>
      </c>
      <c r="BO5" s="431"/>
      <c r="BP5" s="431"/>
      <c r="BQ5" s="431"/>
      <c r="BR5" s="431"/>
      <c r="BS5" s="431"/>
      <c r="BT5" s="431"/>
      <c r="BU5" s="432"/>
      <c r="BV5" s="430">
        <v>9053352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105.5</v>
      </c>
      <c r="CU5" s="401"/>
      <c r="CV5" s="401"/>
      <c r="CW5" s="401"/>
      <c r="CX5" s="401"/>
      <c r="CY5" s="401"/>
      <c r="CZ5" s="401"/>
      <c r="DA5" s="402"/>
      <c r="DB5" s="400">
        <v>104</v>
      </c>
      <c r="DC5" s="401"/>
      <c r="DD5" s="401"/>
      <c r="DE5" s="401"/>
      <c r="DF5" s="401"/>
      <c r="DG5" s="401"/>
      <c r="DH5" s="401"/>
      <c r="DI5" s="402"/>
      <c r="DJ5" s="186"/>
      <c r="DK5" s="186"/>
      <c r="DL5" s="186"/>
      <c r="DM5" s="186"/>
      <c r="DN5" s="186"/>
      <c r="DO5" s="186"/>
    </row>
    <row r="6" spans="1:119" ht="18.75" customHeight="1">
      <c r="A6" s="187"/>
      <c r="B6" s="586" t="s">
        <v>97</v>
      </c>
      <c r="C6" s="446"/>
      <c r="D6" s="446"/>
      <c r="E6" s="587"/>
      <c r="F6" s="587"/>
      <c r="G6" s="587"/>
      <c r="H6" s="587"/>
      <c r="I6" s="587"/>
      <c r="J6" s="587"/>
      <c r="K6" s="587"/>
      <c r="L6" s="587" t="s">
        <v>98</v>
      </c>
      <c r="M6" s="587"/>
      <c r="N6" s="587"/>
      <c r="O6" s="587"/>
      <c r="P6" s="587"/>
      <c r="Q6" s="587"/>
      <c r="R6" s="470"/>
      <c r="S6" s="470"/>
      <c r="T6" s="470"/>
      <c r="U6" s="470"/>
      <c r="V6" s="593"/>
      <c r="W6" s="521" t="s">
        <v>99</v>
      </c>
      <c r="X6" s="445"/>
      <c r="Y6" s="445"/>
      <c r="Z6" s="445"/>
      <c r="AA6" s="445"/>
      <c r="AB6" s="446"/>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524953</v>
      </c>
      <c r="BO6" s="431"/>
      <c r="BP6" s="431"/>
      <c r="BQ6" s="431"/>
      <c r="BR6" s="431"/>
      <c r="BS6" s="431"/>
      <c r="BT6" s="431"/>
      <c r="BU6" s="432"/>
      <c r="BV6" s="430">
        <v>311101</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111.4</v>
      </c>
      <c r="CU6" s="584"/>
      <c r="CV6" s="584"/>
      <c r="CW6" s="584"/>
      <c r="CX6" s="584"/>
      <c r="CY6" s="584"/>
      <c r="CZ6" s="584"/>
      <c r="DA6" s="585"/>
      <c r="DB6" s="583">
        <v>111.3</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50066</v>
      </c>
      <c r="BO7" s="431"/>
      <c r="BP7" s="431"/>
      <c r="BQ7" s="431"/>
      <c r="BR7" s="431"/>
      <c r="BS7" s="431"/>
      <c r="BT7" s="431"/>
      <c r="BU7" s="432"/>
      <c r="BV7" s="430">
        <v>10623</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4438075</v>
      </c>
      <c r="CU7" s="431"/>
      <c r="CV7" s="431"/>
      <c r="CW7" s="431"/>
      <c r="CX7" s="431"/>
      <c r="CY7" s="431"/>
      <c r="CZ7" s="431"/>
      <c r="DA7" s="432"/>
      <c r="DB7" s="430">
        <v>4210918</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94</v>
      </c>
      <c r="AV8" s="488"/>
      <c r="AW8" s="488"/>
      <c r="AX8" s="488"/>
      <c r="AY8" s="410" t="s">
        <v>110</v>
      </c>
      <c r="AZ8" s="411"/>
      <c r="BA8" s="411"/>
      <c r="BB8" s="411"/>
      <c r="BC8" s="411"/>
      <c r="BD8" s="411"/>
      <c r="BE8" s="411"/>
      <c r="BF8" s="411"/>
      <c r="BG8" s="411"/>
      <c r="BH8" s="411"/>
      <c r="BI8" s="411"/>
      <c r="BJ8" s="411"/>
      <c r="BK8" s="411"/>
      <c r="BL8" s="411"/>
      <c r="BM8" s="412"/>
      <c r="BN8" s="430">
        <v>474887</v>
      </c>
      <c r="BO8" s="431"/>
      <c r="BP8" s="431"/>
      <c r="BQ8" s="431"/>
      <c r="BR8" s="431"/>
      <c r="BS8" s="431"/>
      <c r="BT8" s="431"/>
      <c r="BU8" s="432"/>
      <c r="BV8" s="430">
        <v>300478</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0.69</v>
      </c>
      <c r="CU8" s="544"/>
      <c r="CV8" s="544"/>
      <c r="CW8" s="544"/>
      <c r="CX8" s="544"/>
      <c r="CY8" s="544"/>
      <c r="CZ8" s="544"/>
      <c r="DA8" s="545"/>
      <c r="DB8" s="543">
        <v>0.68</v>
      </c>
      <c r="DC8" s="544"/>
      <c r="DD8" s="544"/>
      <c r="DE8" s="544"/>
      <c r="DF8" s="544"/>
      <c r="DG8" s="544"/>
      <c r="DH8" s="544"/>
      <c r="DI8" s="545"/>
      <c r="DJ8" s="186"/>
      <c r="DK8" s="186"/>
      <c r="DL8" s="186"/>
      <c r="DM8" s="186"/>
      <c r="DN8" s="186"/>
      <c r="DO8" s="186"/>
    </row>
    <row r="9" spans="1:119" ht="18.75" customHeight="1" thickBot="1">
      <c r="A9" s="187"/>
      <c r="B9" s="572" t="s">
        <v>112</v>
      </c>
      <c r="C9" s="573"/>
      <c r="D9" s="573"/>
      <c r="E9" s="573"/>
      <c r="F9" s="573"/>
      <c r="G9" s="573"/>
      <c r="H9" s="573"/>
      <c r="I9" s="573"/>
      <c r="J9" s="573"/>
      <c r="K9" s="493"/>
      <c r="L9" s="574" t="s">
        <v>113</v>
      </c>
      <c r="M9" s="575"/>
      <c r="N9" s="575"/>
      <c r="O9" s="575"/>
      <c r="P9" s="575"/>
      <c r="Q9" s="576"/>
      <c r="R9" s="577">
        <v>16958</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174409</v>
      </c>
      <c r="BO9" s="431"/>
      <c r="BP9" s="431"/>
      <c r="BQ9" s="431"/>
      <c r="BR9" s="431"/>
      <c r="BS9" s="431"/>
      <c r="BT9" s="431"/>
      <c r="BU9" s="432"/>
      <c r="BV9" s="430">
        <v>67078</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8.5</v>
      </c>
      <c r="CU9" s="401"/>
      <c r="CV9" s="401"/>
      <c r="CW9" s="401"/>
      <c r="CX9" s="401"/>
      <c r="CY9" s="401"/>
      <c r="CZ9" s="401"/>
      <c r="DA9" s="402"/>
      <c r="DB9" s="400">
        <v>8.9</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119</v>
      </c>
      <c r="M10" s="404"/>
      <c r="N10" s="404"/>
      <c r="O10" s="404"/>
      <c r="P10" s="404"/>
      <c r="Q10" s="405"/>
      <c r="R10" s="406">
        <v>17446</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116</v>
      </c>
      <c r="AV10" s="488"/>
      <c r="AW10" s="488"/>
      <c r="AX10" s="488"/>
      <c r="AY10" s="410" t="s">
        <v>121</v>
      </c>
      <c r="AZ10" s="411"/>
      <c r="BA10" s="411"/>
      <c r="BB10" s="411"/>
      <c r="BC10" s="411"/>
      <c r="BD10" s="411"/>
      <c r="BE10" s="411"/>
      <c r="BF10" s="411"/>
      <c r="BG10" s="411"/>
      <c r="BH10" s="411"/>
      <c r="BI10" s="411"/>
      <c r="BJ10" s="411"/>
      <c r="BK10" s="411"/>
      <c r="BL10" s="411"/>
      <c r="BM10" s="412"/>
      <c r="BN10" s="430">
        <v>250076</v>
      </c>
      <c r="BO10" s="431"/>
      <c r="BP10" s="431"/>
      <c r="BQ10" s="431"/>
      <c r="BR10" s="431"/>
      <c r="BS10" s="431"/>
      <c r="BT10" s="431"/>
      <c r="BU10" s="432"/>
      <c r="BV10" s="430">
        <v>311591</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8" t="s">
        <v>123</v>
      </c>
      <c r="M11" s="479"/>
      <c r="N11" s="479"/>
      <c r="O11" s="479"/>
      <c r="P11" s="479"/>
      <c r="Q11" s="480"/>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102</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c r="A12" s="187"/>
      <c r="B12" s="546" t="s">
        <v>129</v>
      </c>
      <c r="C12" s="547"/>
      <c r="D12" s="547"/>
      <c r="E12" s="547"/>
      <c r="F12" s="547"/>
      <c r="G12" s="547"/>
      <c r="H12" s="547"/>
      <c r="I12" s="547"/>
      <c r="J12" s="547"/>
      <c r="K12" s="548"/>
      <c r="L12" s="555" t="s">
        <v>130</v>
      </c>
      <c r="M12" s="556"/>
      <c r="N12" s="556"/>
      <c r="O12" s="556"/>
      <c r="P12" s="556"/>
      <c r="Q12" s="557"/>
      <c r="R12" s="558">
        <v>16588</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139</v>
      </c>
      <c r="N13" s="531"/>
      <c r="O13" s="531"/>
      <c r="P13" s="531"/>
      <c r="Q13" s="532"/>
      <c r="R13" s="533">
        <v>16468</v>
      </c>
      <c r="S13" s="534"/>
      <c r="T13" s="534"/>
      <c r="U13" s="534"/>
      <c r="V13" s="535"/>
      <c r="W13" s="521" t="s">
        <v>140</v>
      </c>
      <c r="X13" s="445"/>
      <c r="Y13" s="445"/>
      <c r="Z13" s="445"/>
      <c r="AA13" s="445"/>
      <c r="AB13" s="446"/>
      <c r="AC13" s="406">
        <v>150</v>
      </c>
      <c r="AD13" s="407"/>
      <c r="AE13" s="407"/>
      <c r="AF13" s="407"/>
      <c r="AG13" s="408"/>
      <c r="AH13" s="406">
        <v>150</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424485</v>
      </c>
      <c r="BO13" s="431"/>
      <c r="BP13" s="431"/>
      <c r="BQ13" s="431"/>
      <c r="BR13" s="431"/>
      <c r="BS13" s="431"/>
      <c r="BT13" s="431"/>
      <c r="BU13" s="432"/>
      <c r="BV13" s="430">
        <v>378669</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4.4000000000000004</v>
      </c>
      <c r="CU13" s="401"/>
      <c r="CV13" s="401"/>
      <c r="CW13" s="401"/>
      <c r="CX13" s="401"/>
      <c r="CY13" s="401"/>
      <c r="CZ13" s="401"/>
      <c r="DA13" s="402"/>
      <c r="DB13" s="400">
        <v>4.5</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145</v>
      </c>
      <c r="M14" s="567"/>
      <c r="N14" s="567"/>
      <c r="O14" s="567"/>
      <c r="P14" s="567"/>
      <c r="Q14" s="568"/>
      <c r="R14" s="533">
        <v>16695</v>
      </c>
      <c r="S14" s="534"/>
      <c r="T14" s="534"/>
      <c r="U14" s="534"/>
      <c r="V14" s="535"/>
      <c r="W14" s="536"/>
      <c r="X14" s="448"/>
      <c r="Y14" s="448"/>
      <c r="Z14" s="448"/>
      <c r="AA14" s="448"/>
      <c r="AB14" s="449"/>
      <c r="AC14" s="526">
        <v>2.2000000000000002</v>
      </c>
      <c r="AD14" s="527"/>
      <c r="AE14" s="527"/>
      <c r="AF14" s="527"/>
      <c r="AG14" s="528"/>
      <c r="AH14" s="526">
        <v>2.1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138</v>
      </c>
      <c r="CU14" s="538"/>
      <c r="CV14" s="538"/>
      <c r="CW14" s="538"/>
      <c r="CX14" s="538"/>
      <c r="CY14" s="538"/>
      <c r="CZ14" s="538"/>
      <c r="DA14" s="539"/>
      <c r="DB14" s="537" t="s">
        <v>147</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139</v>
      </c>
      <c r="N15" s="531"/>
      <c r="O15" s="531"/>
      <c r="P15" s="531"/>
      <c r="Q15" s="532"/>
      <c r="R15" s="533">
        <v>16579</v>
      </c>
      <c r="S15" s="534"/>
      <c r="T15" s="534"/>
      <c r="U15" s="534"/>
      <c r="V15" s="535"/>
      <c r="W15" s="521" t="s">
        <v>148</v>
      </c>
      <c r="X15" s="445"/>
      <c r="Y15" s="445"/>
      <c r="Z15" s="445"/>
      <c r="AA15" s="445"/>
      <c r="AB15" s="446"/>
      <c r="AC15" s="406">
        <v>1828</v>
      </c>
      <c r="AD15" s="407"/>
      <c r="AE15" s="407"/>
      <c r="AF15" s="407"/>
      <c r="AG15" s="408"/>
      <c r="AH15" s="406">
        <v>1913</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2515469</v>
      </c>
      <c r="BO15" s="426"/>
      <c r="BP15" s="426"/>
      <c r="BQ15" s="426"/>
      <c r="BR15" s="426"/>
      <c r="BS15" s="426"/>
      <c r="BT15" s="426"/>
      <c r="BU15" s="427"/>
      <c r="BV15" s="425">
        <v>2213415</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8"/>
      <c r="Y16" s="448"/>
      <c r="Z16" s="448"/>
      <c r="AA16" s="448"/>
      <c r="AB16" s="449"/>
      <c r="AC16" s="526">
        <v>26.5</v>
      </c>
      <c r="AD16" s="527"/>
      <c r="AE16" s="527"/>
      <c r="AF16" s="527"/>
      <c r="AG16" s="528"/>
      <c r="AH16" s="526">
        <v>26.7</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3509371</v>
      </c>
      <c r="BO16" s="431"/>
      <c r="BP16" s="431"/>
      <c r="BQ16" s="431"/>
      <c r="BR16" s="431"/>
      <c r="BS16" s="431"/>
      <c r="BT16" s="431"/>
      <c r="BU16" s="432"/>
      <c r="BV16" s="430">
        <v>3302535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5"/>
      <c r="Y17" s="445"/>
      <c r="Z17" s="445"/>
      <c r="AA17" s="445"/>
      <c r="AB17" s="446"/>
      <c r="AC17" s="406">
        <v>4932</v>
      </c>
      <c r="AD17" s="407"/>
      <c r="AE17" s="407"/>
      <c r="AF17" s="407"/>
      <c r="AG17" s="408"/>
      <c r="AH17" s="406">
        <v>5096</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3203804</v>
      </c>
      <c r="BO17" s="431"/>
      <c r="BP17" s="431"/>
      <c r="BQ17" s="431"/>
      <c r="BR17" s="431"/>
      <c r="BS17" s="431"/>
      <c r="BT17" s="431"/>
      <c r="BU17" s="432"/>
      <c r="BV17" s="430">
        <v>2827879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158</v>
      </c>
      <c r="C18" s="493"/>
      <c r="D18" s="493"/>
      <c r="E18" s="494"/>
      <c r="F18" s="494"/>
      <c r="G18" s="494"/>
      <c r="H18" s="494"/>
      <c r="I18" s="494"/>
      <c r="J18" s="494"/>
      <c r="K18" s="494"/>
      <c r="L18" s="495">
        <v>28.07</v>
      </c>
      <c r="M18" s="495"/>
      <c r="N18" s="495"/>
      <c r="O18" s="495"/>
      <c r="P18" s="495"/>
      <c r="Q18" s="495"/>
      <c r="R18" s="496"/>
      <c r="S18" s="496"/>
      <c r="T18" s="496"/>
      <c r="U18" s="496"/>
      <c r="V18" s="497"/>
      <c r="W18" s="511"/>
      <c r="X18" s="512"/>
      <c r="Y18" s="512"/>
      <c r="Z18" s="512"/>
      <c r="AA18" s="512"/>
      <c r="AB18" s="522"/>
      <c r="AC18" s="394">
        <v>71.400000000000006</v>
      </c>
      <c r="AD18" s="395"/>
      <c r="AE18" s="395"/>
      <c r="AF18" s="395"/>
      <c r="AG18" s="498"/>
      <c r="AH18" s="394">
        <v>71.2</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4710476</v>
      </c>
      <c r="BO18" s="431"/>
      <c r="BP18" s="431"/>
      <c r="BQ18" s="431"/>
      <c r="BR18" s="431"/>
      <c r="BS18" s="431"/>
      <c r="BT18" s="431"/>
      <c r="BU18" s="432"/>
      <c r="BV18" s="430">
        <v>4774964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160</v>
      </c>
      <c r="C19" s="493"/>
      <c r="D19" s="493"/>
      <c r="E19" s="494"/>
      <c r="F19" s="494"/>
      <c r="G19" s="494"/>
      <c r="H19" s="494"/>
      <c r="I19" s="494"/>
      <c r="J19" s="494"/>
      <c r="K19" s="494"/>
      <c r="L19" s="500">
        <v>604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6222380</v>
      </c>
      <c r="BO19" s="431"/>
      <c r="BP19" s="431"/>
      <c r="BQ19" s="431"/>
      <c r="BR19" s="431"/>
      <c r="BS19" s="431"/>
      <c r="BT19" s="431"/>
      <c r="BU19" s="432"/>
      <c r="BV19" s="430">
        <v>5880926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162</v>
      </c>
      <c r="C20" s="493"/>
      <c r="D20" s="493"/>
      <c r="E20" s="494"/>
      <c r="F20" s="494"/>
      <c r="G20" s="494"/>
      <c r="H20" s="494"/>
      <c r="I20" s="494"/>
      <c r="J20" s="494"/>
      <c r="K20" s="494"/>
      <c r="L20" s="500">
        <v>6012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9"/>
      <c r="AO20" s="479"/>
      <c r="AP20" s="479"/>
      <c r="AQ20" s="479"/>
      <c r="AR20" s="479"/>
      <c r="AS20" s="479"/>
      <c r="AT20" s="480"/>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61" t="s">
        <v>164</v>
      </c>
      <c r="C22" s="462"/>
      <c r="D22" s="463"/>
      <c r="E22" s="470" t="s">
        <v>1</v>
      </c>
      <c r="F22" s="445"/>
      <c r="G22" s="445"/>
      <c r="H22" s="445"/>
      <c r="I22" s="445"/>
      <c r="J22" s="445"/>
      <c r="K22" s="446"/>
      <c r="L22" s="470" t="s">
        <v>165</v>
      </c>
      <c r="M22" s="445"/>
      <c r="N22" s="445"/>
      <c r="O22" s="445"/>
      <c r="P22" s="446"/>
      <c r="Q22" s="455" t="s">
        <v>166</v>
      </c>
      <c r="R22" s="456"/>
      <c r="S22" s="456"/>
      <c r="T22" s="456"/>
      <c r="U22" s="456"/>
      <c r="V22" s="471"/>
      <c r="W22" s="473" t="s">
        <v>167</v>
      </c>
      <c r="X22" s="462"/>
      <c r="Y22" s="463"/>
      <c r="Z22" s="470" t="s">
        <v>1</v>
      </c>
      <c r="AA22" s="445"/>
      <c r="AB22" s="445"/>
      <c r="AC22" s="445"/>
      <c r="AD22" s="445"/>
      <c r="AE22" s="445"/>
      <c r="AF22" s="445"/>
      <c r="AG22" s="446"/>
      <c r="AH22" s="444" t="s">
        <v>168</v>
      </c>
      <c r="AI22" s="445"/>
      <c r="AJ22" s="445"/>
      <c r="AK22" s="445"/>
      <c r="AL22" s="446"/>
      <c r="AM22" s="444" t="s">
        <v>169</v>
      </c>
      <c r="AN22" s="450"/>
      <c r="AO22" s="450"/>
      <c r="AP22" s="450"/>
      <c r="AQ22" s="450"/>
      <c r="AR22" s="451"/>
      <c r="AS22" s="455" t="s">
        <v>166</v>
      </c>
      <c r="AT22" s="456"/>
      <c r="AU22" s="456"/>
      <c r="AV22" s="456"/>
      <c r="AW22" s="456"/>
      <c r="AX22" s="457"/>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4"/>
      <c r="C23" s="465"/>
      <c r="D23" s="466"/>
      <c r="E23" s="447"/>
      <c r="F23" s="448"/>
      <c r="G23" s="448"/>
      <c r="H23" s="448"/>
      <c r="I23" s="448"/>
      <c r="J23" s="448"/>
      <c r="K23" s="449"/>
      <c r="L23" s="447"/>
      <c r="M23" s="448"/>
      <c r="N23" s="448"/>
      <c r="O23" s="448"/>
      <c r="P23" s="449"/>
      <c r="Q23" s="458"/>
      <c r="R23" s="459"/>
      <c r="S23" s="459"/>
      <c r="T23" s="459"/>
      <c r="U23" s="459"/>
      <c r="V23" s="472"/>
      <c r="W23" s="474"/>
      <c r="X23" s="465"/>
      <c r="Y23" s="466"/>
      <c r="Z23" s="447"/>
      <c r="AA23" s="448"/>
      <c r="AB23" s="448"/>
      <c r="AC23" s="448"/>
      <c r="AD23" s="448"/>
      <c r="AE23" s="448"/>
      <c r="AF23" s="448"/>
      <c r="AG23" s="449"/>
      <c r="AH23" s="447"/>
      <c r="AI23" s="448"/>
      <c r="AJ23" s="448"/>
      <c r="AK23" s="448"/>
      <c r="AL23" s="449"/>
      <c r="AM23" s="452"/>
      <c r="AN23" s="453"/>
      <c r="AO23" s="453"/>
      <c r="AP23" s="453"/>
      <c r="AQ23" s="453"/>
      <c r="AR23" s="454"/>
      <c r="AS23" s="458"/>
      <c r="AT23" s="459"/>
      <c r="AU23" s="459"/>
      <c r="AV23" s="459"/>
      <c r="AW23" s="459"/>
      <c r="AX23" s="460"/>
      <c r="AY23" s="422" t="s">
        <v>170</v>
      </c>
      <c r="AZ23" s="423"/>
      <c r="BA23" s="423"/>
      <c r="BB23" s="423"/>
      <c r="BC23" s="423"/>
      <c r="BD23" s="423"/>
      <c r="BE23" s="423"/>
      <c r="BF23" s="423"/>
      <c r="BG23" s="423"/>
      <c r="BH23" s="423"/>
      <c r="BI23" s="423"/>
      <c r="BJ23" s="423"/>
      <c r="BK23" s="423"/>
      <c r="BL23" s="423"/>
      <c r="BM23" s="424"/>
      <c r="BN23" s="430">
        <v>5640921</v>
      </c>
      <c r="BO23" s="431"/>
      <c r="BP23" s="431"/>
      <c r="BQ23" s="431"/>
      <c r="BR23" s="431"/>
      <c r="BS23" s="431"/>
      <c r="BT23" s="431"/>
      <c r="BU23" s="432"/>
      <c r="BV23" s="430">
        <v>5792924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4"/>
      <c r="C24" s="465"/>
      <c r="D24" s="466"/>
      <c r="E24" s="403" t="s">
        <v>171</v>
      </c>
      <c r="F24" s="404"/>
      <c r="G24" s="404"/>
      <c r="H24" s="404"/>
      <c r="I24" s="404"/>
      <c r="J24" s="404"/>
      <c r="K24" s="405"/>
      <c r="L24" s="406">
        <v>1</v>
      </c>
      <c r="M24" s="407"/>
      <c r="N24" s="407"/>
      <c r="O24" s="407"/>
      <c r="P24" s="408"/>
      <c r="Q24" s="406">
        <v>7900</v>
      </c>
      <c r="R24" s="407"/>
      <c r="S24" s="407"/>
      <c r="T24" s="407"/>
      <c r="U24" s="407"/>
      <c r="V24" s="408"/>
      <c r="W24" s="474"/>
      <c r="X24" s="465"/>
      <c r="Y24" s="466"/>
      <c r="Z24" s="403" t="s">
        <v>172</v>
      </c>
      <c r="AA24" s="404"/>
      <c r="AB24" s="404"/>
      <c r="AC24" s="404"/>
      <c r="AD24" s="404"/>
      <c r="AE24" s="404"/>
      <c r="AF24" s="404"/>
      <c r="AG24" s="405"/>
      <c r="AH24" s="406">
        <v>143</v>
      </c>
      <c r="AI24" s="407"/>
      <c r="AJ24" s="407"/>
      <c r="AK24" s="407"/>
      <c r="AL24" s="408"/>
      <c r="AM24" s="406">
        <v>448734</v>
      </c>
      <c r="AN24" s="407"/>
      <c r="AO24" s="407"/>
      <c r="AP24" s="407"/>
      <c r="AQ24" s="407"/>
      <c r="AR24" s="408"/>
      <c r="AS24" s="406">
        <v>3138</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4259315</v>
      </c>
      <c r="BO24" s="431"/>
      <c r="BP24" s="431"/>
      <c r="BQ24" s="431"/>
      <c r="BR24" s="431"/>
      <c r="BS24" s="431"/>
      <c r="BT24" s="431"/>
      <c r="BU24" s="432"/>
      <c r="BV24" s="430">
        <v>4309656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4"/>
      <c r="C25" s="465"/>
      <c r="D25" s="466"/>
      <c r="E25" s="403" t="s">
        <v>174</v>
      </c>
      <c r="F25" s="404"/>
      <c r="G25" s="404"/>
      <c r="H25" s="404"/>
      <c r="I25" s="404"/>
      <c r="J25" s="404"/>
      <c r="K25" s="405"/>
      <c r="L25" s="406">
        <v>1</v>
      </c>
      <c r="M25" s="407"/>
      <c r="N25" s="407"/>
      <c r="O25" s="407"/>
      <c r="P25" s="408"/>
      <c r="Q25" s="406">
        <v>6900</v>
      </c>
      <c r="R25" s="407"/>
      <c r="S25" s="407"/>
      <c r="T25" s="407"/>
      <c r="U25" s="407"/>
      <c r="V25" s="408"/>
      <c r="W25" s="474"/>
      <c r="X25" s="465"/>
      <c r="Y25" s="466"/>
      <c r="Z25" s="403" t="s">
        <v>175</v>
      </c>
      <c r="AA25" s="404"/>
      <c r="AB25" s="404"/>
      <c r="AC25" s="404"/>
      <c r="AD25" s="404"/>
      <c r="AE25" s="404"/>
      <c r="AF25" s="404"/>
      <c r="AG25" s="405"/>
      <c r="AH25" s="406" t="s">
        <v>176</v>
      </c>
      <c r="AI25" s="407"/>
      <c r="AJ25" s="407"/>
      <c r="AK25" s="407"/>
      <c r="AL25" s="408"/>
      <c r="AM25" s="406" t="s">
        <v>176</v>
      </c>
      <c r="AN25" s="407"/>
      <c r="AO25" s="407"/>
      <c r="AP25" s="407"/>
      <c r="AQ25" s="407"/>
      <c r="AR25" s="408"/>
      <c r="AS25" s="406" t="s">
        <v>177</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377237</v>
      </c>
      <c r="BO25" s="426"/>
      <c r="BP25" s="426"/>
      <c r="BQ25" s="426"/>
      <c r="BR25" s="426"/>
      <c r="BS25" s="426"/>
      <c r="BT25" s="426"/>
      <c r="BU25" s="427"/>
      <c r="BV25" s="425">
        <v>541688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4"/>
      <c r="C26" s="465"/>
      <c r="D26" s="466"/>
      <c r="E26" s="403" t="s">
        <v>179</v>
      </c>
      <c r="F26" s="404"/>
      <c r="G26" s="404"/>
      <c r="H26" s="404"/>
      <c r="I26" s="404"/>
      <c r="J26" s="404"/>
      <c r="K26" s="405"/>
      <c r="L26" s="406">
        <v>1</v>
      </c>
      <c r="M26" s="407"/>
      <c r="N26" s="407"/>
      <c r="O26" s="407"/>
      <c r="P26" s="408"/>
      <c r="Q26" s="406">
        <v>6600</v>
      </c>
      <c r="R26" s="407"/>
      <c r="S26" s="407"/>
      <c r="T26" s="407"/>
      <c r="U26" s="407"/>
      <c r="V26" s="408"/>
      <c r="W26" s="474"/>
      <c r="X26" s="465"/>
      <c r="Y26" s="466"/>
      <c r="Z26" s="403" t="s">
        <v>180</v>
      </c>
      <c r="AA26" s="442"/>
      <c r="AB26" s="442"/>
      <c r="AC26" s="442"/>
      <c r="AD26" s="442"/>
      <c r="AE26" s="442"/>
      <c r="AF26" s="442"/>
      <c r="AG26" s="443"/>
      <c r="AH26" s="406">
        <v>5</v>
      </c>
      <c r="AI26" s="407"/>
      <c r="AJ26" s="407"/>
      <c r="AK26" s="407"/>
      <c r="AL26" s="408"/>
      <c r="AM26" s="406">
        <v>15300</v>
      </c>
      <c r="AN26" s="407"/>
      <c r="AO26" s="407"/>
      <c r="AP26" s="407"/>
      <c r="AQ26" s="407"/>
      <c r="AR26" s="408"/>
      <c r="AS26" s="406">
        <v>3060</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177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4"/>
      <c r="C27" s="465"/>
      <c r="D27" s="466"/>
      <c r="E27" s="403" t="s">
        <v>182</v>
      </c>
      <c r="F27" s="404"/>
      <c r="G27" s="404"/>
      <c r="H27" s="404"/>
      <c r="I27" s="404"/>
      <c r="J27" s="404"/>
      <c r="K27" s="405"/>
      <c r="L27" s="406">
        <v>1</v>
      </c>
      <c r="M27" s="407"/>
      <c r="N27" s="407"/>
      <c r="O27" s="407"/>
      <c r="P27" s="408"/>
      <c r="Q27" s="406">
        <v>4200</v>
      </c>
      <c r="R27" s="407"/>
      <c r="S27" s="407"/>
      <c r="T27" s="407"/>
      <c r="U27" s="407"/>
      <c r="V27" s="408"/>
      <c r="W27" s="474"/>
      <c r="X27" s="465"/>
      <c r="Y27" s="466"/>
      <c r="Z27" s="403" t="s">
        <v>183</v>
      </c>
      <c r="AA27" s="404"/>
      <c r="AB27" s="404"/>
      <c r="AC27" s="404"/>
      <c r="AD27" s="404"/>
      <c r="AE27" s="404"/>
      <c r="AF27" s="404"/>
      <c r="AG27" s="405"/>
      <c r="AH27" s="406">
        <v>1</v>
      </c>
      <c r="AI27" s="407"/>
      <c r="AJ27" s="407"/>
      <c r="AK27" s="407"/>
      <c r="AL27" s="408"/>
      <c r="AM27" s="406" t="s">
        <v>184</v>
      </c>
      <c r="AN27" s="407"/>
      <c r="AO27" s="407"/>
      <c r="AP27" s="407"/>
      <c r="AQ27" s="407"/>
      <c r="AR27" s="408"/>
      <c r="AS27" s="406" t="s">
        <v>184</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t="s">
        <v>176</v>
      </c>
      <c r="BO27" s="434"/>
      <c r="BP27" s="434"/>
      <c r="BQ27" s="434"/>
      <c r="BR27" s="434"/>
      <c r="BS27" s="434"/>
      <c r="BT27" s="434"/>
      <c r="BU27" s="435"/>
      <c r="BV27" s="433" t="s">
        <v>177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4"/>
      <c r="C28" s="465"/>
      <c r="D28" s="466"/>
      <c r="E28" s="403" t="s">
        <v>186</v>
      </c>
      <c r="F28" s="404"/>
      <c r="G28" s="404"/>
      <c r="H28" s="404"/>
      <c r="I28" s="404"/>
      <c r="J28" s="404"/>
      <c r="K28" s="405"/>
      <c r="L28" s="406">
        <v>1</v>
      </c>
      <c r="M28" s="407"/>
      <c r="N28" s="407"/>
      <c r="O28" s="407"/>
      <c r="P28" s="408"/>
      <c r="Q28" s="406">
        <v>3600</v>
      </c>
      <c r="R28" s="407"/>
      <c r="S28" s="407"/>
      <c r="T28" s="407"/>
      <c r="U28" s="407"/>
      <c r="V28" s="408"/>
      <c r="W28" s="474"/>
      <c r="X28" s="465"/>
      <c r="Y28" s="466"/>
      <c r="Z28" s="403" t="s">
        <v>187</v>
      </c>
      <c r="AA28" s="404"/>
      <c r="AB28" s="404"/>
      <c r="AC28" s="404"/>
      <c r="AD28" s="404"/>
      <c r="AE28" s="404"/>
      <c r="AF28" s="404"/>
      <c r="AG28" s="405"/>
      <c r="AH28" s="406" t="s">
        <v>177</v>
      </c>
      <c r="AI28" s="407"/>
      <c r="AJ28" s="407"/>
      <c r="AK28" s="407"/>
      <c r="AL28" s="408"/>
      <c r="AM28" s="406" t="s">
        <v>177</v>
      </c>
      <c r="AN28" s="407"/>
      <c r="AO28" s="407"/>
      <c r="AP28" s="407"/>
      <c r="AQ28" s="407"/>
      <c r="AR28" s="408"/>
      <c r="AS28" s="406" t="s">
        <v>177</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2045486</v>
      </c>
      <c r="BO28" s="426"/>
      <c r="BP28" s="426"/>
      <c r="BQ28" s="426"/>
      <c r="BR28" s="426"/>
      <c r="BS28" s="426"/>
      <c r="BT28" s="426"/>
      <c r="BU28" s="427"/>
      <c r="BV28" s="425">
        <v>1795410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4"/>
      <c r="C29" s="465"/>
      <c r="D29" s="466"/>
      <c r="E29" s="403" t="s">
        <v>189</v>
      </c>
      <c r="F29" s="404"/>
      <c r="G29" s="404"/>
      <c r="H29" s="404"/>
      <c r="I29" s="404"/>
      <c r="J29" s="404"/>
      <c r="K29" s="405"/>
      <c r="L29" s="406">
        <v>12</v>
      </c>
      <c r="M29" s="407"/>
      <c r="N29" s="407"/>
      <c r="O29" s="407"/>
      <c r="P29" s="408"/>
      <c r="Q29" s="406">
        <v>3450</v>
      </c>
      <c r="R29" s="407"/>
      <c r="S29" s="407"/>
      <c r="T29" s="407"/>
      <c r="U29" s="407"/>
      <c r="V29" s="408"/>
      <c r="W29" s="475"/>
      <c r="X29" s="476"/>
      <c r="Y29" s="477"/>
      <c r="Z29" s="403" t="s">
        <v>190</v>
      </c>
      <c r="AA29" s="404"/>
      <c r="AB29" s="404"/>
      <c r="AC29" s="404"/>
      <c r="AD29" s="404"/>
      <c r="AE29" s="404"/>
      <c r="AF29" s="404"/>
      <c r="AG29" s="405"/>
      <c r="AH29" s="406">
        <v>144</v>
      </c>
      <c r="AI29" s="407"/>
      <c r="AJ29" s="407"/>
      <c r="AK29" s="407"/>
      <c r="AL29" s="408"/>
      <c r="AM29" s="406">
        <v>453696</v>
      </c>
      <c r="AN29" s="407"/>
      <c r="AO29" s="407"/>
      <c r="AP29" s="407"/>
      <c r="AQ29" s="407"/>
      <c r="AR29" s="408"/>
      <c r="AS29" s="406">
        <v>3151</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162913</v>
      </c>
      <c r="BO29" s="431"/>
      <c r="BP29" s="431"/>
      <c r="BQ29" s="431"/>
      <c r="BR29" s="431"/>
      <c r="BS29" s="431"/>
      <c r="BT29" s="431"/>
      <c r="BU29" s="432"/>
      <c r="BV29" s="430">
        <v>162908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7"/>
      <c r="C30" s="468"/>
      <c r="D30" s="469"/>
      <c r="E30" s="478"/>
      <c r="F30" s="479"/>
      <c r="G30" s="479"/>
      <c r="H30" s="479"/>
      <c r="I30" s="479"/>
      <c r="J30" s="479"/>
      <c r="K30" s="480"/>
      <c r="L30" s="481"/>
      <c r="M30" s="482"/>
      <c r="N30" s="482"/>
      <c r="O30" s="482"/>
      <c r="P30" s="483"/>
      <c r="Q30" s="481"/>
      <c r="R30" s="482"/>
      <c r="S30" s="482"/>
      <c r="T30" s="482"/>
      <c r="U30" s="482"/>
      <c r="V30" s="483"/>
      <c r="W30" s="484" t="s">
        <v>192</v>
      </c>
      <c r="X30" s="485"/>
      <c r="Y30" s="485"/>
      <c r="Z30" s="485"/>
      <c r="AA30" s="485"/>
      <c r="AB30" s="485"/>
      <c r="AC30" s="485"/>
      <c r="AD30" s="485"/>
      <c r="AE30" s="485"/>
      <c r="AF30" s="485"/>
      <c r="AG30" s="486"/>
      <c r="AH30" s="394">
        <v>96.3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691133</v>
      </c>
      <c r="BO30" s="434"/>
      <c r="BP30" s="434"/>
      <c r="BQ30" s="434"/>
      <c r="BR30" s="434"/>
      <c r="BS30" s="434"/>
      <c r="BT30" s="434"/>
      <c r="BU30" s="435"/>
      <c r="BV30" s="433">
        <v>554965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199</v>
      </c>
      <c r="D33" s="393"/>
      <c r="E33" s="392" t="s">
        <v>200</v>
      </c>
      <c r="F33" s="392"/>
      <c r="G33" s="392"/>
      <c r="H33" s="392"/>
      <c r="I33" s="392"/>
      <c r="J33" s="392"/>
      <c r="K33" s="392"/>
      <c r="L33" s="392"/>
      <c r="M33" s="392"/>
      <c r="N33" s="392"/>
      <c r="O33" s="392"/>
      <c r="P33" s="392"/>
      <c r="Q33" s="392"/>
      <c r="R33" s="392"/>
      <c r="S33" s="392"/>
      <c r="T33" s="216"/>
      <c r="U33" s="393" t="s">
        <v>201</v>
      </c>
      <c r="V33" s="393"/>
      <c r="W33" s="392" t="s">
        <v>202</v>
      </c>
      <c r="X33" s="392"/>
      <c r="Y33" s="392"/>
      <c r="Z33" s="392"/>
      <c r="AA33" s="392"/>
      <c r="AB33" s="392"/>
      <c r="AC33" s="392"/>
      <c r="AD33" s="392"/>
      <c r="AE33" s="392"/>
      <c r="AF33" s="392"/>
      <c r="AG33" s="392"/>
      <c r="AH33" s="392"/>
      <c r="AI33" s="392"/>
      <c r="AJ33" s="392"/>
      <c r="AK33" s="392"/>
      <c r="AL33" s="216"/>
      <c r="AM33" s="393" t="s">
        <v>199</v>
      </c>
      <c r="AN33" s="393"/>
      <c r="AO33" s="392" t="s">
        <v>202</v>
      </c>
      <c r="AP33" s="392"/>
      <c r="AQ33" s="392"/>
      <c r="AR33" s="392"/>
      <c r="AS33" s="392"/>
      <c r="AT33" s="392"/>
      <c r="AU33" s="392"/>
      <c r="AV33" s="392"/>
      <c r="AW33" s="392"/>
      <c r="AX33" s="392"/>
      <c r="AY33" s="392"/>
      <c r="AZ33" s="392"/>
      <c r="BA33" s="392"/>
      <c r="BB33" s="392"/>
      <c r="BC33" s="392"/>
      <c r="BD33" s="217"/>
      <c r="BE33" s="392" t="s">
        <v>203</v>
      </c>
      <c r="BF33" s="392"/>
      <c r="BG33" s="392" t="s">
        <v>204</v>
      </c>
      <c r="BH33" s="392"/>
      <c r="BI33" s="392"/>
      <c r="BJ33" s="392"/>
      <c r="BK33" s="392"/>
      <c r="BL33" s="392"/>
      <c r="BM33" s="392"/>
      <c r="BN33" s="392"/>
      <c r="BO33" s="392"/>
      <c r="BP33" s="392"/>
      <c r="BQ33" s="392"/>
      <c r="BR33" s="392"/>
      <c r="BS33" s="392"/>
      <c r="BT33" s="392"/>
      <c r="BU33" s="392"/>
      <c r="BV33" s="217"/>
      <c r="BW33" s="393" t="s">
        <v>203</v>
      </c>
      <c r="BX33" s="393"/>
      <c r="BY33" s="392" t="s">
        <v>205</v>
      </c>
      <c r="BZ33" s="392"/>
      <c r="CA33" s="392"/>
      <c r="CB33" s="392"/>
      <c r="CC33" s="392"/>
      <c r="CD33" s="392"/>
      <c r="CE33" s="392"/>
      <c r="CF33" s="392"/>
      <c r="CG33" s="392"/>
      <c r="CH33" s="392"/>
      <c r="CI33" s="392"/>
      <c r="CJ33" s="392"/>
      <c r="CK33" s="392"/>
      <c r="CL33" s="392"/>
      <c r="CM33" s="392"/>
      <c r="CN33" s="216"/>
      <c r="CO33" s="393" t="s">
        <v>206</v>
      </c>
      <c r="CP33" s="393"/>
      <c r="CQ33" s="392" t="s">
        <v>207</v>
      </c>
      <c r="CR33" s="392"/>
      <c r="CS33" s="392"/>
      <c r="CT33" s="392"/>
      <c r="CU33" s="392"/>
      <c r="CV33" s="392"/>
      <c r="CW33" s="392"/>
      <c r="CX33" s="392"/>
      <c r="CY33" s="392"/>
      <c r="CZ33" s="392"/>
      <c r="DA33" s="392"/>
      <c r="DB33" s="392"/>
      <c r="DC33" s="392"/>
      <c r="DD33" s="392"/>
      <c r="DE33" s="392"/>
      <c r="DF33" s="216"/>
      <c r="DG33" s="391" t="s">
        <v>208</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IF('各会計、関係団体の財政状況及び健全化判断比率'!B31="","",'各会計、関係団体の財政状況及び健全化判断比率'!B31)</f>
        <v>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秋川流域斎場組合</v>
      </c>
      <c r="BZ34" s="388"/>
      <c r="CA34" s="388"/>
      <c r="CB34" s="388"/>
      <c r="CC34" s="388"/>
      <c r="CD34" s="388"/>
      <c r="CE34" s="388"/>
      <c r="CF34" s="388"/>
      <c r="CG34" s="388"/>
      <c r="CH34" s="388"/>
      <c r="CI34" s="388"/>
      <c r="CJ34" s="388"/>
      <c r="CK34" s="388"/>
      <c r="CL34" s="388"/>
      <c r="CM34" s="388"/>
      <c r="CN34" s="214"/>
      <c r="CO34" s="389">
        <f>IF(CQ34="","",MAX(C34:D43,U34:V43,AM34:AN43,BE34:BF43,BW34:BX43)+1)</f>
        <v>15</v>
      </c>
      <c r="CP34" s="389"/>
      <c r="CQ34" s="388" t="str">
        <f>IF('各会計、関係団体の財政状況及び健全化判断比率'!BS7="","",'各会計、関係団体の財政状況及び健全化判断比率'!BS7)</f>
        <v>日の出町土地開発公社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西秋川衛生組合</v>
      </c>
      <c r="BZ35" s="388"/>
      <c r="CA35" s="388"/>
      <c r="CB35" s="388"/>
      <c r="CC35" s="388"/>
      <c r="CD35" s="388"/>
      <c r="CE35" s="388"/>
      <c r="CF35" s="388"/>
      <c r="CG35" s="388"/>
      <c r="CH35" s="388"/>
      <c r="CI35" s="388"/>
      <c r="CJ35" s="388"/>
      <c r="CK35" s="388"/>
      <c r="CL35" s="388"/>
      <c r="CM35" s="388"/>
      <c r="CN35" s="214"/>
      <c r="CO35" s="389">
        <f t="shared" ref="CO35:CO43" si="3">IF(CQ35="","",CO34+1)</f>
        <v>16</v>
      </c>
      <c r="CP35" s="389"/>
      <c r="CQ35" s="388" t="str">
        <f>IF('各会計、関係団体の財政状況及び健全化判断比率'!BS8="","",'各会計、関係団体の財政状況及び健全化判断比率'!BS8)</f>
        <v>日の出町サービス総合センター</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阿伎留病院企業団</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東京市町村総合事務組合(一般会計)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東京市町村総合事務組合(交通災害共済特別会計)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東京都市町村職員退職手当組合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12</v>
      </c>
      <c r="BX40" s="389"/>
      <c r="BY40" s="388" t="str">
        <f>IF('各会計、関係団体の財政状況及び健全化判断比率'!B74="","",'各会計、関係団体の財政状況及び健全化判断比率'!B74)</f>
        <v>東京都市町村議会議員公務災害補償等組合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13</v>
      </c>
      <c r="BX41" s="389"/>
      <c r="BY41" s="388" t="str">
        <f>IF('各会計、関係団体の財政状況及び健全化判断比率'!B75="","",'各会計、関係団体の財政状況及び健全化判断比率'!B75)</f>
        <v>東京都後期高齢者医療広域連合（一般会計）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14</v>
      </c>
      <c r="BX42" s="389"/>
      <c r="BY42" s="388" t="str">
        <f>IF('各会計、関係団体の財政状況及び健全化判断比率'!B76="","",'各会計、関係団体の財政状況及び健全化判断比率'!B76)</f>
        <v>東京都後期高齢者医療広域連合（後期高齢者医療特別会計）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8DZDzht3Gu+s1Vc0uLZpaQAgCPuN1e2u3OMlaoPxChAkElCdN0BPjnloTPE5cxHQZRe6FdJtO9NDugSizeX5gQ==" saltValue="lU9hE5Rr4PLDVt9ApiaI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12" t="s">
        <v>568</v>
      </c>
      <c r="D34" s="1212"/>
      <c r="E34" s="1213"/>
      <c r="F34" s="32">
        <v>5.79</v>
      </c>
      <c r="G34" s="33">
        <v>9.41</v>
      </c>
      <c r="H34" s="33">
        <v>5.5</v>
      </c>
      <c r="I34" s="33">
        <v>7.13</v>
      </c>
      <c r="J34" s="34">
        <v>10.7</v>
      </c>
      <c r="K34" s="22"/>
      <c r="L34" s="22"/>
      <c r="M34" s="22"/>
      <c r="N34" s="22"/>
      <c r="O34" s="22"/>
      <c r="P34" s="22"/>
    </row>
    <row r="35" spans="1:16" ht="39" customHeight="1">
      <c r="A35" s="22"/>
      <c r="B35" s="35"/>
      <c r="C35" s="1206" t="s">
        <v>569</v>
      </c>
      <c r="D35" s="1207"/>
      <c r="E35" s="1208"/>
      <c r="F35" s="36">
        <v>1.23</v>
      </c>
      <c r="G35" s="37">
        <v>1.66</v>
      </c>
      <c r="H35" s="37">
        <v>2.5499999999999998</v>
      </c>
      <c r="I35" s="37">
        <v>1.3</v>
      </c>
      <c r="J35" s="38">
        <v>2.16</v>
      </c>
      <c r="K35" s="22"/>
      <c r="L35" s="22"/>
      <c r="M35" s="22"/>
      <c r="N35" s="22"/>
      <c r="O35" s="22"/>
      <c r="P35" s="22"/>
    </row>
    <row r="36" spans="1:16" ht="39" customHeight="1">
      <c r="A36" s="22"/>
      <c r="B36" s="35"/>
      <c r="C36" s="1206" t="s">
        <v>570</v>
      </c>
      <c r="D36" s="1207"/>
      <c r="E36" s="1208"/>
      <c r="F36" s="36">
        <v>1.51</v>
      </c>
      <c r="G36" s="37">
        <v>1.43</v>
      </c>
      <c r="H36" s="37">
        <v>0.75</v>
      </c>
      <c r="I36" s="37">
        <v>1.1200000000000001</v>
      </c>
      <c r="J36" s="38">
        <v>0.91</v>
      </c>
      <c r="K36" s="22"/>
      <c r="L36" s="22"/>
      <c r="M36" s="22"/>
      <c r="N36" s="22"/>
      <c r="O36" s="22"/>
      <c r="P36" s="22"/>
    </row>
    <row r="37" spans="1:16" ht="39" customHeight="1">
      <c r="A37" s="22"/>
      <c r="B37" s="35"/>
      <c r="C37" s="1206" t="s">
        <v>571</v>
      </c>
      <c r="D37" s="1207"/>
      <c r="E37" s="1208"/>
      <c r="F37" s="36">
        <v>0.46</v>
      </c>
      <c r="G37" s="37">
        <v>0.35</v>
      </c>
      <c r="H37" s="37">
        <v>0.54</v>
      </c>
      <c r="I37" s="37">
        <v>0.86</v>
      </c>
      <c r="J37" s="38">
        <v>0.64</v>
      </c>
      <c r="K37" s="22"/>
      <c r="L37" s="22"/>
      <c r="M37" s="22"/>
      <c r="N37" s="22"/>
      <c r="O37" s="22"/>
      <c r="P37" s="22"/>
    </row>
    <row r="38" spans="1:16" ht="39" customHeight="1">
      <c r="A38" s="22"/>
      <c r="B38" s="35"/>
      <c r="C38" s="1206" t="s">
        <v>572</v>
      </c>
      <c r="D38" s="1207"/>
      <c r="E38" s="1208"/>
      <c r="F38" s="36">
        <v>0.12</v>
      </c>
      <c r="G38" s="37">
        <v>0.11</v>
      </c>
      <c r="H38" s="37">
        <v>0.16</v>
      </c>
      <c r="I38" s="37">
        <v>0.14000000000000001</v>
      </c>
      <c r="J38" s="38">
        <v>0.13</v>
      </c>
      <c r="K38" s="22"/>
      <c r="L38" s="22"/>
      <c r="M38" s="22"/>
      <c r="N38" s="22"/>
      <c r="O38" s="22"/>
      <c r="P38" s="22"/>
    </row>
    <row r="39" spans="1:16" ht="39" customHeight="1">
      <c r="A39" s="22"/>
      <c r="B39" s="35"/>
      <c r="C39" s="1206"/>
      <c r="D39" s="1207"/>
      <c r="E39" s="1208"/>
      <c r="F39" s="36"/>
      <c r="G39" s="37"/>
      <c r="H39" s="37"/>
      <c r="I39" s="37"/>
      <c r="J39" s="38"/>
      <c r="K39" s="22"/>
      <c r="L39" s="22"/>
      <c r="M39" s="22"/>
      <c r="N39" s="22"/>
      <c r="O39" s="22"/>
      <c r="P39" s="22"/>
    </row>
    <row r="40" spans="1:16" ht="39" customHeight="1">
      <c r="A40" s="22"/>
      <c r="B40" s="35"/>
      <c r="C40" s="1206"/>
      <c r="D40" s="1207"/>
      <c r="E40" s="1208"/>
      <c r="F40" s="36"/>
      <c r="G40" s="37"/>
      <c r="H40" s="37"/>
      <c r="I40" s="37"/>
      <c r="J40" s="38"/>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573</v>
      </c>
      <c r="D42" s="1207"/>
      <c r="E42" s="1208"/>
      <c r="F42" s="36" t="s">
        <v>521</v>
      </c>
      <c r="G42" s="37" t="s">
        <v>521</v>
      </c>
      <c r="H42" s="37" t="s">
        <v>521</v>
      </c>
      <c r="I42" s="37" t="s">
        <v>521</v>
      </c>
      <c r="J42" s="38" t="s">
        <v>521</v>
      </c>
      <c r="K42" s="22"/>
      <c r="L42" s="22"/>
      <c r="M42" s="22"/>
      <c r="N42" s="22"/>
      <c r="O42" s="22"/>
      <c r="P42" s="22"/>
    </row>
    <row r="43" spans="1:16" ht="39" customHeight="1" thickBot="1">
      <c r="A43" s="22"/>
      <c r="B43" s="40"/>
      <c r="C43" s="1209" t="s">
        <v>574</v>
      </c>
      <c r="D43" s="1210"/>
      <c r="E43" s="1211"/>
      <c r="F43" s="41" t="s">
        <v>521</v>
      </c>
      <c r="G43" s="42" t="s">
        <v>521</v>
      </c>
      <c r="H43" s="42" t="s">
        <v>521</v>
      </c>
      <c r="I43" s="42" t="s">
        <v>521</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PkogPXm/+UGLbgd8ikchhQOd2JmnRTHOg77uUBevfkQrGKIz3/FVsoR6YvTKAYAVm/N0cP2+RLhjcHK4ZNZ2g==" saltValue="3Oj8RpzTgm9lWn1FZ6JD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32" t="s">
        <v>11</v>
      </c>
      <c r="C45" s="1233"/>
      <c r="D45" s="58"/>
      <c r="E45" s="1238" t="s">
        <v>12</v>
      </c>
      <c r="F45" s="1238"/>
      <c r="G45" s="1238"/>
      <c r="H45" s="1238"/>
      <c r="I45" s="1238"/>
      <c r="J45" s="1239"/>
      <c r="K45" s="59">
        <v>563</v>
      </c>
      <c r="L45" s="60">
        <v>510</v>
      </c>
      <c r="M45" s="60">
        <v>531</v>
      </c>
      <c r="N45" s="60">
        <v>549</v>
      </c>
      <c r="O45" s="61">
        <v>561</v>
      </c>
      <c r="P45" s="48"/>
      <c r="Q45" s="48"/>
      <c r="R45" s="48"/>
      <c r="S45" s="48"/>
      <c r="T45" s="48"/>
      <c r="U45" s="48"/>
    </row>
    <row r="46" spans="1:21" ht="30.75" customHeight="1">
      <c r="A46" s="48"/>
      <c r="B46" s="1234"/>
      <c r="C46" s="1235"/>
      <c r="D46" s="62"/>
      <c r="E46" s="1216" t="s">
        <v>13</v>
      </c>
      <c r="F46" s="1216"/>
      <c r="G46" s="1216"/>
      <c r="H46" s="1216"/>
      <c r="I46" s="1216"/>
      <c r="J46" s="1217"/>
      <c r="K46" s="63" t="s">
        <v>521</v>
      </c>
      <c r="L46" s="64" t="s">
        <v>521</v>
      </c>
      <c r="M46" s="64" t="s">
        <v>521</v>
      </c>
      <c r="N46" s="64" t="s">
        <v>521</v>
      </c>
      <c r="O46" s="65" t="s">
        <v>521</v>
      </c>
      <c r="P46" s="48"/>
      <c r="Q46" s="48"/>
      <c r="R46" s="48"/>
      <c r="S46" s="48"/>
      <c r="T46" s="48"/>
      <c r="U46" s="48"/>
    </row>
    <row r="47" spans="1:21" ht="30.75" customHeight="1">
      <c r="A47" s="48"/>
      <c r="B47" s="1234"/>
      <c r="C47" s="1235"/>
      <c r="D47" s="62"/>
      <c r="E47" s="1216" t="s">
        <v>14</v>
      </c>
      <c r="F47" s="1216"/>
      <c r="G47" s="1216"/>
      <c r="H47" s="1216"/>
      <c r="I47" s="1216"/>
      <c r="J47" s="1217"/>
      <c r="K47" s="63" t="s">
        <v>521</v>
      </c>
      <c r="L47" s="64" t="s">
        <v>521</v>
      </c>
      <c r="M47" s="64" t="s">
        <v>521</v>
      </c>
      <c r="N47" s="64" t="s">
        <v>521</v>
      </c>
      <c r="O47" s="65" t="s">
        <v>521</v>
      </c>
      <c r="P47" s="48"/>
      <c r="Q47" s="48"/>
      <c r="R47" s="48"/>
      <c r="S47" s="48"/>
      <c r="T47" s="48"/>
      <c r="U47" s="48"/>
    </row>
    <row r="48" spans="1:21" ht="30.75" customHeight="1">
      <c r="A48" s="48"/>
      <c r="B48" s="1234"/>
      <c r="C48" s="1235"/>
      <c r="D48" s="62"/>
      <c r="E48" s="1216" t="s">
        <v>15</v>
      </c>
      <c r="F48" s="1216"/>
      <c r="G48" s="1216"/>
      <c r="H48" s="1216"/>
      <c r="I48" s="1216"/>
      <c r="J48" s="1217"/>
      <c r="K48" s="63">
        <v>343</v>
      </c>
      <c r="L48" s="64">
        <v>364</v>
      </c>
      <c r="M48" s="64">
        <v>364</v>
      </c>
      <c r="N48" s="64">
        <v>322</v>
      </c>
      <c r="O48" s="65">
        <v>318</v>
      </c>
      <c r="P48" s="48"/>
      <c r="Q48" s="48"/>
      <c r="R48" s="48"/>
      <c r="S48" s="48"/>
      <c r="T48" s="48"/>
      <c r="U48" s="48"/>
    </row>
    <row r="49" spans="1:21" ht="30.75" customHeight="1">
      <c r="A49" s="48"/>
      <c r="B49" s="1234"/>
      <c r="C49" s="1235"/>
      <c r="D49" s="62"/>
      <c r="E49" s="1216" t="s">
        <v>16</v>
      </c>
      <c r="F49" s="1216"/>
      <c r="G49" s="1216"/>
      <c r="H49" s="1216"/>
      <c r="I49" s="1216"/>
      <c r="J49" s="1217"/>
      <c r="K49" s="63">
        <v>122</v>
      </c>
      <c r="L49" s="64">
        <v>137</v>
      </c>
      <c r="M49" s="64">
        <v>138</v>
      </c>
      <c r="N49" s="64">
        <v>123</v>
      </c>
      <c r="O49" s="65">
        <v>134</v>
      </c>
      <c r="P49" s="48"/>
      <c r="Q49" s="48"/>
      <c r="R49" s="48"/>
      <c r="S49" s="48"/>
      <c r="T49" s="48"/>
      <c r="U49" s="48"/>
    </row>
    <row r="50" spans="1:21" ht="30.75" customHeight="1">
      <c r="A50" s="48"/>
      <c r="B50" s="1234"/>
      <c r="C50" s="1235"/>
      <c r="D50" s="62"/>
      <c r="E50" s="1216" t="s">
        <v>17</v>
      </c>
      <c r="F50" s="1216"/>
      <c r="G50" s="1216"/>
      <c r="H50" s="1216"/>
      <c r="I50" s="1216"/>
      <c r="J50" s="1217"/>
      <c r="K50" s="63">
        <v>0</v>
      </c>
      <c r="L50" s="64" t="s">
        <v>521</v>
      </c>
      <c r="M50" s="64" t="s">
        <v>521</v>
      </c>
      <c r="N50" s="64" t="s">
        <v>521</v>
      </c>
      <c r="O50" s="65" t="s">
        <v>521</v>
      </c>
      <c r="P50" s="48"/>
      <c r="Q50" s="48"/>
      <c r="R50" s="48"/>
      <c r="S50" s="48"/>
      <c r="T50" s="48"/>
      <c r="U50" s="48"/>
    </row>
    <row r="51" spans="1:21" ht="30.75" customHeight="1">
      <c r="A51" s="48"/>
      <c r="B51" s="1236"/>
      <c r="C51" s="1237"/>
      <c r="D51" s="66"/>
      <c r="E51" s="1216" t="s">
        <v>18</v>
      </c>
      <c r="F51" s="1216"/>
      <c r="G51" s="1216"/>
      <c r="H51" s="1216"/>
      <c r="I51" s="1216"/>
      <c r="J51" s="1217"/>
      <c r="K51" s="63" t="s">
        <v>521</v>
      </c>
      <c r="L51" s="64" t="s">
        <v>521</v>
      </c>
      <c r="M51" s="64" t="s">
        <v>521</v>
      </c>
      <c r="N51" s="64" t="s">
        <v>521</v>
      </c>
      <c r="O51" s="65" t="s">
        <v>521</v>
      </c>
      <c r="P51" s="48"/>
      <c r="Q51" s="48"/>
      <c r="R51" s="48"/>
      <c r="S51" s="48"/>
      <c r="T51" s="48"/>
      <c r="U51" s="48"/>
    </row>
    <row r="52" spans="1:21" ht="30.75" customHeight="1">
      <c r="A52" s="48"/>
      <c r="B52" s="1214" t="s">
        <v>19</v>
      </c>
      <c r="C52" s="1215"/>
      <c r="D52" s="66"/>
      <c r="E52" s="1216" t="s">
        <v>20</v>
      </c>
      <c r="F52" s="1216"/>
      <c r="G52" s="1216"/>
      <c r="H52" s="1216"/>
      <c r="I52" s="1216"/>
      <c r="J52" s="1217"/>
      <c r="K52" s="63">
        <v>796</v>
      </c>
      <c r="L52" s="64">
        <v>851</v>
      </c>
      <c r="M52" s="64">
        <v>855</v>
      </c>
      <c r="N52" s="64">
        <v>848</v>
      </c>
      <c r="O52" s="65">
        <v>844</v>
      </c>
      <c r="P52" s="48"/>
      <c r="Q52" s="48"/>
      <c r="R52" s="48"/>
      <c r="S52" s="48"/>
      <c r="T52" s="48"/>
      <c r="U52" s="48"/>
    </row>
    <row r="53" spans="1:21" ht="30.75" customHeight="1" thickBot="1">
      <c r="A53" s="48"/>
      <c r="B53" s="1218" t="s">
        <v>21</v>
      </c>
      <c r="C53" s="1219"/>
      <c r="D53" s="67"/>
      <c r="E53" s="1220" t="s">
        <v>22</v>
      </c>
      <c r="F53" s="1220"/>
      <c r="G53" s="1220"/>
      <c r="H53" s="1220"/>
      <c r="I53" s="1220"/>
      <c r="J53" s="1221"/>
      <c r="K53" s="68">
        <v>232</v>
      </c>
      <c r="L53" s="69">
        <v>160</v>
      </c>
      <c r="M53" s="69">
        <v>178</v>
      </c>
      <c r="N53" s="69">
        <v>146</v>
      </c>
      <c r="O53" s="70">
        <v>169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22" t="s">
        <v>25</v>
      </c>
      <c r="C57" s="1223"/>
      <c r="D57" s="1226" t="s">
        <v>26</v>
      </c>
      <c r="E57" s="1227"/>
      <c r="F57" s="1227"/>
      <c r="G57" s="1227"/>
      <c r="H57" s="1227"/>
      <c r="I57" s="1227"/>
      <c r="J57" s="1228"/>
      <c r="K57" s="83"/>
      <c r="L57" s="84"/>
      <c r="M57" s="84"/>
      <c r="N57" s="84"/>
      <c r="O57" s="85"/>
    </row>
    <row r="58" spans="1:21" ht="31.5" customHeight="1" thickBot="1">
      <c r="B58" s="1224"/>
      <c r="C58" s="1225"/>
      <c r="D58" s="1229" t="s">
        <v>27</v>
      </c>
      <c r="E58" s="1230"/>
      <c r="F58" s="1230"/>
      <c r="G58" s="1230"/>
      <c r="H58" s="1230"/>
      <c r="I58" s="1230"/>
      <c r="J58" s="1231"/>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5KZjmOfviw8aYb/nXcjvgbF9md8W7hv7PyDqZG26f/A/kd/X0ALayqe7hVF+LO9IgXVnZDiUYzQvb501n3TPQ==" saltValue="ooLUnSf7dCsi1e50IE0L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52" t="s">
        <v>30</v>
      </c>
      <c r="C41" s="1253"/>
      <c r="D41" s="102"/>
      <c r="E41" s="1254" t="s">
        <v>31</v>
      </c>
      <c r="F41" s="1254"/>
      <c r="G41" s="1254"/>
      <c r="H41" s="1255"/>
      <c r="I41" s="103">
        <v>5933</v>
      </c>
      <c r="J41" s="104">
        <v>5927</v>
      </c>
      <c r="K41" s="104">
        <v>5879</v>
      </c>
      <c r="L41" s="104">
        <v>5793</v>
      </c>
      <c r="M41" s="105">
        <v>5641</v>
      </c>
    </row>
    <row r="42" spans="2:13" ht="27.75" customHeight="1">
      <c r="B42" s="1242"/>
      <c r="C42" s="1243"/>
      <c r="D42" s="106"/>
      <c r="E42" s="1246" t="s">
        <v>32</v>
      </c>
      <c r="F42" s="1246"/>
      <c r="G42" s="1246"/>
      <c r="H42" s="1247"/>
      <c r="I42" s="107" t="s">
        <v>521</v>
      </c>
      <c r="J42" s="108" t="s">
        <v>521</v>
      </c>
      <c r="K42" s="108" t="s">
        <v>521</v>
      </c>
      <c r="L42" s="108" t="s">
        <v>521</v>
      </c>
      <c r="M42" s="109" t="s">
        <v>521</v>
      </c>
    </row>
    <row r="43" spans="2:13" ht="27.75" customHeight="1">
      <c r="B43" s="1242"/>
      <c r="C43" s="1243"/>
      <c r="D43" s="106"/>
      <c r="E43" s="1246" t="s">
        <v>33</v>
      </c>
      <c r="F43" s="1246"/>
      <c r="G43" s="1246"/>
      <c r="H43" s="1247"/>
      <c r="I43" s="107">
        <v>3068</v>
      </c>
      <c r="J43" s="108">
        <v>2978</v>
      </c>
      <c r="K43" s="108">
        <v>2825</v>
      </c>
      <c r="L43" s="108">
        <v>2648</v>
      </c>
      <c r="M43" s="109">
        <v>2420</v>
      </c>
    </row>
    <row r="44" spans="2:13" ht="27.75" customHeight="1">
      <c r="B44" s="1242"/>
      <c r="C44" s="1243"/>
      <c r="D44" s="106"/>
      <c r="E44" s="1246" t="s">
        <v>34</v>
      </c>
      <c r="F44" s="1246"/>
      <c r="G44" s="1246"/>
      <c r="H44" s="1247"/>
      <c r="I44" s="107">
        <v>1883</v>
      </c>
      <c r="J44" s="108">
        <v>1881</v>
      </c>
      <c r="K44" s="108">
        <v>1788</v>
      </c>
      <c r="L44" s="108">
        <v>1747</v>
      </c>
      <c r="M44" s="109">
        <v>1663</v>
      </c>
    </row>
    <row r="45" spans="2:13" ht="27.75" customHeight="1">
      <c r="B45" s="1242"/>
      <c r="C45" s="1243"/>
      <c r="D45" s="106"/>
      <c r="E45" s="1246" t="s">
        <v>35</v>
      </c>
      <c r="F45" s="1246"/>
      <c r="G45" s="1246"/>
      <c r="H45" s="1247"/>
      <c r="I45" s="107">
        <v>688</v>
      </c>
      <c r="J45" s="108">
        <v>751</v>
      </c>
      <c r="K45" s="108">
        <v>740</v>
      </c>
      <c r="L45" s="108">
        <v>803</v>
      </c>
      <c r="M45" s="109">
        <v>825</v>
      </c>
    </row>
    <row r="46" spans="2:13" ht="27.75" customHeight="1">
      <c r="B46" s="1242"/>
      <c r="C46" s="1243"/>
      <c r="D46" s="110"/>
      <c r="E46" s="1246" t="s">
        <v>36</v>
      </c>
      <c r="F46" s="1246"/>
      <c r="G46" s="1246"/>
      <c r="H46" s="1247"/>
      <c r="I46" s="107" t="s">
        <v>521</v>
      </c>
      <c r="J46" s="108" t="s">
        <v>521</v>
      </c>
      <c r="K46" s="108" t="s">
        <v>521</v>
      </c>
      <c r="L46" s="108" t="s">
        <v>521</v>
      </c>
      <c r="M46" s="109" t="s">
        <v>521</v>
      </c>
    </row>
    <row r="47" spans="2:13" ht="27.75" customHeight="1">
      <c r="B47" s="1242"/>
      <c r="C47" s="1243"/>
      <c r="D47" s="111"/>
      <c r="E47" s="1256" t="s">
        <v>37</v>
      </c>
      <c r="F47" s="1257"/>
      <c r="G47" s="1257"/>
      <c r="H47" s="1258"/>
      <c r="I47" s="107" t="s">
        <v>521</v>
      </c>
      <c r="J47" s="108" t="s">
        <v>521</v>
      </c>
      <c r="K47" s="108" t="s">
        <v>521</v>
      </c>
      <c r="L47" s="108" t="s">
        <v>521</v>
      </c>
      <c r="M47" s="109" t="s">
        <v>521</v>
      </c>
    </row>
    <row r="48" spans="2:13" ht="27.75" customHeight="1">
      <c r="B48" s="1242"/>
      <c r="C48" s="1243"/>
      <c r="D48" s="106"/>
      <c r="E48" s="1246" t="s">
        <v>38</v>
      </c>
      <c r="F48" s="1246"/>
      <c r="G48" s="1246"/>
      <c r="H48" s="1247"/>
      <c r="I48" s="107" t="s">
        <v>521</v>
      </c>
      <c r="J48" s="108" t="s">
        <v>521</v>
      </c>
      <c r="K48" s="108" t="s">
        <v>521</v>
      </c>
      <c r="L48" s="108" t="s">
        <v>521</v>
      </c>
      <c r="M48" s="109" t="s">
        <v>521</v>
      </c>
    </row>
    <row r="49" spans="2:13" ht="27.75" customHeight="1">
      <c r="B49" s="1244"/>
      <c r="C49" s="1245"/>
      <c r="D49" s="106"/>
      <c r="E49" s="1246" t="s">
        <v>39</v>
      </c>
      <c r="F49" s="1246"/>
      <c r="G49" s="1246"/>
      <c r="H49" s="1247"/>
      <c r="I49" s="107" t="s">
        <v>521</v>
      </c>
      <c r="J49" s="108" t="s">
        <v>521</v>
      </c>
      <c r="K49" s="108" t="s">
        <v>521</v>
      </c>
      <c r="L49" s="108" t="s">
        <v>521</v>
      </c>
      <c r="M49" s="109" t="s">
        <v>521</v>
      </c>
    </row>
    <row r="50" spans="2:13" ht="27.75" customHeight="1">
      <c r="B50" s="1240" t="s">
        <v>40</v>
      </c>
      <c r="C50" s="1241"/>
      <c r="D50" s="112"/>
      <c r="E50" s="1246" t="s">
        <v>41</v>
      </c>
      <c r="F50" s="1246"/>
      <c r="G50" s="1246"/>
      <c r="H50" s="1247"/>
      <c r="I50" s="107">
        <v>1853</v>
      </c>
      <c r="J50" s="108">
        <v>1981</v>
      </c>
      <c r="K50" s="108">
        <v>2276</v>
      </c>
      <c r="L50" s="108">
        <v>2682</v>
      </c>
      <c r="M50" s="109">
        <v>3054</v>
      </c>
    </row>
    <row r="51" spans="2:13" ht="27.75" customHeight="1">
      <c r="B51" s="1242"/>
      <c r="C51" s="1243"/>
      <c r="D51" s="106"/>
      <c r="E51" s="1246" t="s">
        <v>42</v>
      </c>
      <c r="F51" s="1246"/>
      <c r="G51" s="1246"/>
      <c r="H51" s="1247"/>
      <c r="I51" s="107">
        <v>1842</v>
      </c>
      <c r="J51" s="108">
        <v>1817</v>
      </c>
      <c r="K51" s="108">
        <v>1774</v>
      </c>
      <c r="L51" s="108">
        <v>1704</v>
      </c>
      <c r="M51" s="109">
        <v>1619</v>
      </c>
    </row>
    <row r="52" spans="2:13" ht="27.75" customHeight="1">
      <c r="B52" s="1244"/>
      <c r="C52" s="1245"/>
      <c r="D52" s="106"/>
      <c r="E52" s="1246" t="s">
        <v>43</v>
      </c>
      <c r="F52" s="1246"/>
      <c r="G52" s="1246"/>
      <c r="H52" s="1247"/>
      <c r="I52" s="107">
        <v>7682</v>
      </c>
      <c r="J52" s="108">
        <v>7623</v>
      </c>
      <c r="K52" s="108">
        <v>7541</v>
      </c>
      <c r="L52" s="108">
        <v>7291</v>
      </c>
      <c r="M52" s="109">
        <v>7063</v>
      </c>
    </row>
    <row r="53" spans="2:13" ht="27.75" customHeight="1" thickBot="1">
      <c r="B53" s="1248" t="s">
        <v>44</v>
      </c>
      <c r="C53" s="1249"/>
      <c r="D53" s="113"/>
      <c r="E53" s="1250" t="s">
        <v>45</v>
      </c>
      <c r="F53" s="1250"/>
      <c r="G53" s="1250"/>
      <c r="H53" s="1251"/>
      <c r="I53" s="114">
        <v>195</v>
      </c>
      <c r="J53" s="115">
        <v>116</v>
      </c>
      <c r="K53" s="115">
        <v>-359</v>
      </c>
      <c r="L53" s="115">
        <v>-687</v>
      </c>
      <c r="M53" s="116">
        <v>-1187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iZlA514gdm+Q3ZorChx100Hw4SIjbY7o2L3CfzcNBgFJ9nP1hEUvh8DsONnvsigZz9dJDFWy6bLL4+hxFYRjw==" saltValue="5aeV19qJkm00X9dL96f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267" t="s">
        <v>48</v>
      </c>
      <c r="D55" s="1267"/>
      <c r="E55" s="1268"/>
      <c r="F55" s="128">
        <v>1484</v>
      </c>
      <c r="G55" s="128">
        <v>1795</v>
      </c>
      <c r="H55" s="129">
        <v>2045</v>
      </c>
    </row>
    <row r="56" spans="2:8" ht="52.5" customHeight="1">
      <c r="B56" s="130"/>
      <c r="C56" s="1269" t="s">
        <v>49</v>
      </c>
      <c r="D56" s="1269"/>
      <c r="E56" s="1270"/>
      <c r="F56" s="131">
        <v>163</v>
      </c>
      <c r="G56" s="131">
        <v>163</v>
      </c>
      <c r="H56" s="132">
        <v>163</v>
      </c>
    </row>
    <row r="57" spans="2:8" ht="53.25" customHeight="1">
      <c r="B57" s="130"/>
      <c r="C57" s="1271" t="s">
        <v>50</v>
      </c>
      <c r="D57" s="1271"/>
      <c r="E57" s="1272"/>
      <c r="F57" s="133">
        <v>424</v>
      </c>
      <c r="G57" s="133">
        <v>555</v>
      </c>
      <c r="H57" s="134">
        <v>691</v>
      </c>
    </row>
    <row r="58" spans="2:8" ht="45.75" customHeight="1">
      <c r="B58" s="135"/>
      <c r="C58" s="1259" t="s">
        <v>594</v>
      </c>
      <c r="D58" s="1260"/>
      <c r="E58" s="1261"/>
      <c r="F58" s="136">
        <v>356</v>
      </c>
      <c r="G58" s="136">
        <v>356</v>
      </c>
      <c r="H58" s="137">
        <v>456</v>
      </c>
    </row>
    <row r="59" spans="2:8" ht="45.75" customHeight="1">
      <c r="B59" s="135"/>
      <c r="C59" s="1259" t="s">
        <v>595</v>
      </c>
      <c r="D59" s="1260"/>
      <c r="E59" s="1261"/>
      <c r="F59" s="136" t="s">
        <v>521</v>
      </c>
      <c r="G59" s="136">
        <v>122</v>
      </c>
      <c r="H59" s="137">
        <v>78</v>
      </c>
    </row>
    <row r="60" spans="2:8" ht="45.75" customHeight="1">
      <c r="B60" s="135"/>
      <c r="C60" s="1259" t="s">
        <v>596</v>
      </c>
      <c r="D60" s="1260"/>
      <c r="E60" s="1261"/>
      <c r="F60" s="136">
        <v>56</v>
      </c>
      <c r="G60" s="136">
        <v>61</v>
      </c>
      <c r="H60" s="137">
        <v>66</v>
      </c>
    </row>
    <row r="61" spans="2:8" ht="45.75" customHeight="1">
      <c r="B61" s="135"/>
      <c r="C61" s="1259" t="s">
        <v>597</v>
      </c>
      <c r="D61" s="1260"/>
      <c r="E61" s="1261"/>
      <c r="F61" s="136" t="s">
        <v>521</v>
      </c>
      <c r="G61" s="136" t="s">
        <v>521</v>
      </c>
      <c r="H61" s="137">
        <v>66</v>
      </c>
    </row>
    <row r="62" spans="2:8" ht="45.75" customHeight="1" thickBot="1">
      <c r="B62" s="138"/>
      <c r="C62" s="1262" t="s">
        <v>598</v>
      </c>
      <c r="D62" s="1263"/>
      <c r="E62" s="1264"/>
      <c r="F62" s="139" t="s">
        <v>521</v>
      </c>
      <c r="G62" s="139">
        <v>4</v>
      </c>
      <c r="H62" s="140">
        <v>12</v>
      </c>
    </row>
    <row r="63" spans="2:8" ht="52.5" customHeight="1" thickBot="1">
      <c r="B63" s="141"/>
      <c r="C63" s="1265" t="s">
        <v>51</v>
      </c>
      <c r="D63" s="1265"/>
      <c r="E63" s="1266"/>
      <c r="F63" s="142">
        <v>2071</v>
      </c>
      <c r="G63" s="142">
        <v>2513</v>
      </c>
      <c r="H63" s="143">
        <v>2900</v>
      </c>
    </row>
    <row r="64" spans="2:8" ht="15" customHeight="1"/>
  </sheetData>
  <sheetProtection algorithmName="SHA-512" hashValue="w2tW4Vb2yzcMbyFnQTCnk5Gz81Of5RtkwiorGS3j565nGbRt6UjIidOMd+5I2ucHp+mT5hL2j58tuldyp1AVYw==" saltValue="1q1XLxaUrILMloMGPSWG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01D55-0160-490C-B63D-20F7B06D42B8}">
  <dimension ref="A1:WZM160"/>
  <sheetViews>
    <sheetView showGridLines="0" workbookViewId="0"/>
  </sheetViews>
  <sheetFormatPr defaultColWidth="0" defaultRowHeight="13.5" customHeight="1" zeroHeight="1"/>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c r="DD19" s="1275"/>
      <c r="DE19" s="1275"/>
    </row>
    <row r="20" spans="1:351">
      <c r="DD20" s="1275"/>
      <c r="DE20" s="1275"/>
    </row>
    <row r="21" spans="1:351" ht="17.2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c r="B22" s="1282"/>
      <c r="MM22" s="1281"/>
    </row>
    <row r="23" spans="1:351">
      <c r="B23" s="1282"/>
    </row>
    <row r="24" spans="1:351">
      <c r="B24" s="1282"/>
    </row>
    <row r="25" spans="1:351">
      <c r="B25" s="1282"/>
    </row>
    <row r="26" spans="1:351">
      <c r="B26" s="1282"/>
    </row>
    <row r="27" spans="1:351">
      <c r="B27" s="1282"/>
    </row>
    <row r="28" spans="1:351">
      <c r="B28" s="1282"/>
    </row>
    <row r="29" spans="1:351">
      <c r="B29" s="1282"/>
    </row>
    <row r="30" spans="1:351">
      <c r="B30" s="1282"/>
    </row>
    <row r="31" spans="1:351">
      <c r="B31" s="1282"/>
    </row>
    <row r="32" spans="1:351">
      <c r="B32" s="1282"/>
    </row>
    <row r="33" spans="2:109">
      <c r="B33" s="1282"/>
    </row>
    <row r="34" spans="2:109">
      <c r="B34" s="1282"/>
    </row>
    <row r="35" spans="2:109">
      <c r="B35" s="1282"/>
    </row>
    <row r="36" spans="2:109">
      <c r="B36" s="1282"/>
    </row>
    <row r="37" spans="2:109">
      <c r="B37" s="1282"/>
    </row>
    <row r="38" spans="2:109">
      <c r="B38" s="1282"/>
    </row>
    <row r="39" spans="2:109">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c r="B40" s="1287"/>
      <c r="DD40" s="1287"/>
      <c r="DE40" s="1275"/>
    </row>
    <row r="41" spans="2:109" ht="17.25">
      <c r="B41" s="1288" t="s">
        <v>600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c r="B42" s="1282"/>
      <c r="G42" s="1289"/>
      <c r="I42" s="1290"/>
      <c r="J42" s="1290"/>
      <c r="K42" s="1290"/>
      <c r="AM42" s="1289"/>
      <c r="AN42" s="1289" t="s">
        <v>601</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602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c r="B49" s="1282"/>
      <c r="AN49" s="1275" t="s">
        <v>603</v>
      </c>
    </row>
    <row r="50" spans="1:109">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562</v>
      </c>
      <c r="BQ50" s="1307"/>
      <c r="BR50" s="1307"/>
      <c r="BS50" s="1307"/>
      <c r="BT50" s="1307"/>
      <c r="BU50" s="1307"/>
      <c r="BV50" s="1307"/>
      <c r="BW50" s="1307"/>
      <c r="BX50" s="1307" t="s">
        <v>563</v>
      </c>
      <c r="BY50" s="1307"/>
      <c r="BZ50" s="1307"/>
      <c r="CA50" s="1307"/>
      <c r="CB50" s="1307"/>
      <c r="CC50" s="1307"/>
      <c r="CD50" s="1307"/>
      <c r="CE50" s="1307"/>
      <c r="CF50" s="1307" t="s">
        <v>564</v>
      </c>
      <c r="CG50" s="1307"/>
      <c r="CH50" s="1307"/>
      <c r="CI50" s="1307"/>
      <c r="CJ50" s="1307"/>
      <c r="CK50" s="1307"/>
      <c r="CL50" s="1307"/>
      <c r="CM50" s="1307"/>
      <c r="CN50" s="1307" t="s">
        <v>565</v>
      </c>
      <c r="CO50" s="1307"/>
      <c r="CP50" s="1307"/>
      <c r="CQ50" s="1307"/>
      <c r="CR50" s="1307"/>
      <c r="CS50" s="1307"/>
      <c r="CT50" s="1307"/>
      <c r="CU50" s="1307"/>
      <c r="CV50" s="1307" t="s">
        <v>566</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604</v>
      </c>
      <c r="AO51" s="1311"/>
      <c r="AP51" s="1311"/>
      <c r="AQ51" s="1311"/>
      <c r="AR51" s="1311"/>
      <c r="AS51" s="1311"/>
      <c r="AT51" s="1311"/>
      <c r="AU51" s="1311"/>
      <c r="AV51" s="1311"/>
      <c r="AW51" s="1311"/>
      <c r="AX51" s="1311"/>
      <c r="AY51" s="1311"/>
      <c r="AZ51" s="1311"/>
      <c r="BA51" s="1311"/>
      <c r="BB51" s="1311" t="s">
        <v>605</v>
      </c>
      <c r="BC51" s="1311"/>
      <c r="BD51" s="1311"/>
      <c r="BE51" s="1311"/>
      <c r="BF51" s="1311"/>
      <c r="BG51" s="1311"/>
      <c r="BH51" s="1311"/>
      <c r="BI51" s="1311"/>
      <c r="BJ51" s="1311"/>
      <c r="BK51" s="1311"/>
      <c r="BL51" s="1311"/>
      <c r="BM51" s="1311"/>
      <c r="BN51" s="1311"/>
      <c r="BO51" s="1311"/>
      <c r="BP51" s="1312">
        <v>5.4</v>
      </c>
      <c r="BQ51" s="1312"/>
      <c r="BR51" s="1312"/>
      <c r="BS51" s="1312"/>
      <c r="BT51" s="1312"/>
      <c r="BU51" s="1312"/>
      <c r="BV51" s="1312"/>
      <c r="BW51" s="1312"/>
      <c r="BX51" s="1312">
        <v>3.3</v>
      </c>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606</v>
      </c>
      <c r="BC53" s="1311"/>
      <c r="BD53" s="1311"/>
      <c r="BE53" s="1311"/>
      <c r="BF53" s="1311"/>
      <c r="BG53" s="1311"/>
      <c r="BH53" s="1311"/>
      <c r="BI53" s="1311"/>
      <c r="BJ53" s="1311"/>
      <c r="BK53" s="1311"/>
      <c r="BL53" s="1311"/>
      <c r="BM53" s="1311"/>
      <c r="BN53" s="1311"/>
      <c r="BO53" s="1311"/>
      <c r="BP53" s="1312">
        <v>55.6</v>
      </c>
      <c r="BQ53" s="1312"/>
      <c r="BR53" s="1312"/>
      <c r="BS53" s="1312"/>
      <c r="BT53" s="1312"/>
      <c r="BU53" s="1312"/>
      <c r="BV53" s="1312"/>
      <c r="BW53" s="1312"/>
      <c r="BX53" s="1312">
        <v>56.7</v>
      </c>
      <c r="BY53" s="1312"/>
      <c r="BZ53" s="1312"/>
      <c r="CA53" s="1312"/>
      <c r="CB53" s="1312"/>
      <c r="CC53" s="1312"/>
      <c r="CD53" s="1312"/>
      <c r="CE53" s="1312"/>
      <c r="CF53" s="1312">
        <v>57.7</v>
      </c>
      <c r="CG53" s="1312"/>
      <c r="CH53" s="1312"/>
      <c r="CI53" s="1312"/>
      <c r="CJ53" s="1312"/>
      <c r="CK53" s="1312"/>
      <c r="CL53" s="1312"/>
      <c r="CM53" s="1312"/>
      <c r="CN53" s="1312">
        <v>57.7</v>
      </c>
      <c r="CO53" s="1312"/>
      <c r="CP53" s="1312"/>
      <c r="CQ53" s="1312"/>
      <c r="CR53" s="1312"/>
      <c r="CS53" s="1312"/>
      <c r="CT53" s="1312"/>
      <c r="CU53" s="1312"/>
      <c r="CV53" s="1312">
        <v>59</v>
      </c>
      <c r="CW53" s="1312"/>
      <c r="CX53" s="1312"/>
      <c r="CY53" s="1312"/>
      <c r="CZ53" s="1312"/>
      <c r="DA53" s="1312"/>
      <c r="DB53" s="1312"/>
      <c r="DC53" s="1312"/>
    </row>
    <row r="54" spans="1:109">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1290"/>
      <c r="B55" s="1282"/>
      <c r="G55" s="1301"/>
      <c r="H55" s="1301"/>
      <c r="I55" s="1301"/>
      <c r="J55" s="1301"/>
      <c r="K55" s="1310"/>
      <c r="L55" s="1310"/>
      <c r="M55" s="1310"/>
      <c r="N55" s="1310"/>
      <c r="AN55" s="1307" t="s">
        <v>607</v>
      </c>
      <c r="AO55" s="1307"/>
      <c r="AP55" s="1307"/>
      <c r="AQ55" s="1307"/>
      <c r="AR55" s="1307"/>
      <c r="AS55" s="1307"/>
      <c r="AT55" s="1307"/>
      <c r="AU55" s="1307"/>
      <c r="AV55" s="1307"/>
      <c r="AW55" s="1307"/>
      <c r="AX55" s="1307"/>
      <c r="AY55" s="1307"/>
      <c r="AZ55" s="1307"/>
      <c r="BA55" s="1307"/>
      <c r="BB55" s="1311" t="s">
        <v>605</v>
      </c>
      <c r="BC55" s="1311"/>
      <c r="BD55" s="1311"/>
      <c r="BE55" s="1311"/>
      <c r="BF55" s="1311"/>
      <c r="BG55" s="1311"/>
      <c r="BH55" s="1311"/>
      <c r="BI55" s="1311"/>
      <c r="BJ55" s="1311"/>
      <c r="BK55" s="1311"/>
      <c r="BL55" s="1311"/>
      <c r="BM55" s="1311"/>
      <c r="BN55" s="1311"/>
      <c r="BO55" s="1311"/>
      <c r="BP55" s="1312">
        <v>32.9</v>
      </c>
      <c r="BQ55" s="1312"/>
      <c r="BR55" s="1312"/>
      <c r="BS55" s="1312"/>
      <c r="BT55" s="1312"/>
      <c r="BU55" s="1312"/>
      <c r="BV55" s="1312"/>
      <c r="BW55" s="1312"/>
      <c r="BX55" s="1312">
        <v>28.5</v>
      </c>
      <c r="BY55" s="1312"/>
      <c r="BZ55" s="1312"/>
      <c r="CA55" s="1312"/>
      <c r="CB55" s="1312"/>
      <c r="CC55" s="1312"/>
      <c r="CD55" s="1312"/>
      <c r="CE55" s="1312"/>
      <c r="CF55" s="1312">
        <v>20.5</v>
      </c>
      <c r="CG55" s="1312"/>
      <c r="CH55" s="1312"/>
      <c r="CI55" s="1312"/>
      <c r="CJ55" s="1312"/>
      <c r="CK55" s="1312"/>
      <c r="CL55" s="1312"/>
      <c r="CM55" s="1312"/>
      <c r="CN55" s="1312">
        <v>21.4</v>
      </c>
      <c r="CO55" s="1312"/>
      <c r="CP55" s="1312"/>
      <c r="CQ55" s="1312"/>
      <c r="CR55" s="1312"/>
      <c r="CS55" s="1312"/>
      <c r="CT55" s="1312"/>
      <c r="CU55" s="1312"/>
      <c r="CV55" s="1312">
        <v>12.8</v>
      </c>
      <c r="CW55" s="1312"/>
      <c r="CX55" s="1312"/>
      <c r="CY55" s="1312"/>
      <c r="CZ55" s="1312"/>
      <c r="DA55" s="1312"/>
      <c r="DB55" s="1312"/>
      <c r="DC55" s="1312"/>
    </row>
    <row r="56" spans="1:109">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606</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59.7</v>
      </c>
      <c r="BY57" s="1312"/>
      <c r="BZ57" s="1312"/>
      <c r="CA57" s="1312"/>
      <c r="CB57" s="1312"/>
      <c r="CC57" s="1312"/>
      <c r="CD57" s="1312"/>
      <c r="CE57" s="1312"/>
      <c r="CF57" s="1312">
        <v>60</v>
      </c>
      <c r="CG57" s="1312"/>
      <c r="CH57" s="1312"/>
      <c r="CI57" s="1312"/>
      <c r="CJ57" s="1312"/>
      <c r="CK57" s="1312"/>
      <c r="CL57" s="1312"/>
      <c r="CM57" s="1312"/>
      <c r="CN57" s="1312">
        <v>60.3</v>
      </c>
      <c r="CO57" s="1312"/>
      <c r="CP57" s="1312"/>
      <c r="CQ57" s="1312"/>
      <c r="CR57" s="1312"/>
      <c r="CS57" s="1312"/>
      <c r="CT57" s="1312"/>
      <c r="CU57" s="1312"/>
      <c r="CV57" s="1312">
        <v>61</v>
      </c>
      <c r="CW57" s="1312"/>
      <c r="CX57" s="1312"/>
      <c r="CY57" s="1312"/>
      <c r="CZ57" s="1312"/>
      <c r="DA57" s="1312"/>
      <c r="DB57" s="1312"/>
      <c r="DC57" s="1312"/>
      <c r="DD57" s="1315"/>
      <c r="DE57" s="1313"/>
    </row>
    <row r="58" spans="1:109" s="1290" customFormat="1">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c r="B63" s="1321" t="s">
        <v>608</v>
      </c>
    </row>
    <row r="64" spans="1:109">
      <c r="B64" s="1282"/>
      <c r="G64" s="1289"/>
      <c r="I64" s="1322"/>
      <c r="J64" s="1322"/>
      <c r="K64" s="1322"/>
      <c r="L64" s="1322"/>
      <c r="M64" s="1322"/>
      <c r="N64" s="1323"/>
      <c r="AM64" s="1289"/>
      <c r="AN64" s="1289" t="s">
        <v>601</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c r="B65" s="1282"/>
      <c r="AN65" s="1291" t="s">
        <v>609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c r="B71" s="1282"/>
      <c r="G71" s="1327"/>
      <c r="I71" s="1328"/>
      <c r="J71" s="1325"/>
      <c r="K71" s="1325"/>
      <c r="L71" s="1326"/>
      <c r="M71" s="1325"/>
      <c r="N71" s="1326"/>
      <c r="AM71" s="1327"/>
      <c r="AN71" s="1275" t="s">
        <v>603</v>
      </c>
    </row>
    <row r="72" spans="2:107">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562</v>
      </c>
      <c r="BQ72" s="1307"/>
      <c r="BR72" s="1307"/>
      <c r="BS72" s="1307"/>
      <c r="BT72" s="1307"/>
      <c r="BU72" s="1307"/>
      <c r="BV72" s="1307"/>
      <c r="BW72" s="1307"/>
      <c r="BX72" s="1307" t="s">
        <v>563</v>
      </c>
      <c r="BY72" s="1307"/>
      <c r="BZ72" s="1307"/>
      <c r="CA72" s="1307"/>
      <c r="CB72" s="1307"/>
      <c r="CC72" s="1307"/>
      <c r="CD72" s="1307"/>
      <c r="CE72" s="1307"/>
      <c r="CF72" s="1307" t="s">
        <v>564</v>
      </c>
      <c r="CG72" s="1307"/>
      <c r="CH72" s="1307"/>
      <c r="CI72" s="1307"/>
      <c r="CJ72" s="1307"/>
      <c r="CK72" s="1307"/>
      <c r="CL72" s="1307"/>
      <c r="CM72" s="1307"/>
      <c r="CN72" s="1307" t="s">
        <v>565</v>
      </c>
      <c r="CO72" s="1307"/>
      <c r="CP72" s="1307"/>
      <c r="CQ72" s="1307"/>
      <c r="CR72" s="1307"/>
      <c r="CS72" s="1307"/>
      <c r="CT72" s="1307"/>
      <c r="CU72" s="1307"/>
      <c r="CV72" s="1307" t="s">
        <v>566</v>
      </c>
      <c r="CW72" s="1307"/>
      <c r="CX72" s="1307"/>
      <c r="CY72" s="1307"/>
      <c r="CZ72" s="1307"/>
      <c r="DA72" s="1307"/>
      <c r="DB72" s="1307"/>
      <c r="DC72" s="1307"/>
    </row>
    <row r="73" spans="2:107">
      <c r="B73" s="1282"/>
      <c r="G73" s="1308"/>
      <c r="H73" s="1308"/>
      <c r="I73" s="1308"/>
      <c r="J73" s="1308"/>
      <c r="K73" s="1329"/>
      <c r="L73" s="1329"/>
      <c r="M73" s="1329"/>
      <c r="N73" s="1329"/>
      <c r="AM73" s="1300"/>
      <c r="AN73" s="1311" t="s">
        <v>604</v>
      </c>
      <c r="AO73" s="1311"/>
      <c r="AP73" s="1311"/>
      <c r="AQ73" s="1311"/>
      <c r="AR73" s="1311"/>
      <c r="AS73" s="1311"/>
      <c r="AT73" s="1311"/>
      <c r="AU73" s="1311"/>
      <c r="AV73" s="1311"/>
      <c r="AW73" s="1311"/>
      <c r="AX73" s="1311"/>
      <c r="AY73" s="1311"/>
      <c r="AZ73" s="1311"/>
      <c r="BA73" s="1311"/>
      <c r="BB73" s="1311" t="s">
        <v>605</v>
      </c>
      <c r="BC73" s="1311"/>
      <c r="BD73" s="1311"/>
      <c r="BE73" s="1311"/>
      <c r="BF73" s="1311"/>
      <c r="BG73" s="1311"/>
      <c r="BH73" s="1311"/>
      <c r="BI73" s="1311"/>
      <c r="BJ73" s="1311"/>
      <c r="BK73" s="1311"/>
      <c r="BL73" s="1311"/>
      <c r="BM73" s="1311"/>
      <c r="BN73" s="1311"/>
      <c r="BO73" s="1311"/>
      <c r="BP73" s="1312">
        <v>5.4</v>
      </c>
      <c r="BQ73" s="1312"/>
      <c r="BR73" s="1312"/>
      <c r="BS73" s="1312"/>
      <c r="BT73" s="1312"/>
      <c r="BU73" s="1312"/>
      <c r="BV73" s="1312"/>
      <c r="BW73" s="1312"/>
      <c r="BX73" s="1312">
        <v>3.3</v>
      </c>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610</v>
      </c>
      <c r="BC75" s="1311"/>
      <c r="BD75" s="1311"/>
      <c r="BE75" s="1311"/>
      <c r="BF75" s="1311"/>
      <c r="BG75" s="1311"/>
      <c r="BH75" s="1311"/>
      <c r="BI75" s="1311"/>
      <c r="BJ75" s="1311"/>
      <c r="BK75" s="1311"/>
      <c r="BL75" s="1311"/>
      <c r="BM75" s="1311"/>
      <c r="BN75" s="1311"/>
      <c r="BO75" s="1311"/>
      <c r="BP75" s="1312">
        <v>6.5</v>
      </c>
      <c r="BQ75" s="1312"/>
      <c r="BR75" s="1312"/>
      <c r="BS75" s="1312"/>
      <c r="BT75" s="1312"/>
      <c r="BU75" s="1312"/>
      <c r="BV75" s="1312"/>
      <c r="BW75" s="1312"/>
      <c r="BX75" s="1312">
        <v>6</v>
      </c>
      <c r="BY75" s="1312"/>
      <c r="BZ75" s="1312"/>
      <c r="CA75" s="1312"/>
      <c r="CB75" s="1312"/>
      <c r="CC75" s="1312"/>
      <c r="CD75" s="1312"/>
      <c r="CE75" s="1312"/>
      <c r="CF75" s="1312">
        <v>5.3</v>
      </c>
      <c r="CG75" s="1312"/>
      <c r="CH75" s="1312"/>
      <c r="CI75" s="1312"/>
      <c r="CJ75" s="1312"/>
      <c r="CK75" s="1312"/>
      <c r="CL75" s="1312"/>
      <c r="CM75" s="1312"/>
      <c r="CN75" s="1312">
        <v>4.5</v>
      </c>
      <c r="CO75" s="1312"/>
      <c r="CP75" s="1312"/>
      <c r="CQ75" s="1312"/>
      <c r="CR75" s="1312"/>
      <c r="CS75" s="1312"/>
      <c r="CT75" s="1312"/>
      <c r="CU75" s="1312"/>
      <c r="CV75" s="1312">
        <v>4.4000000000000004</v>
      </c>
      <c r="CW75" s="1312"/>
      <c r="CX75" s="1312"/>
      <c r="CY75" s="1312"/>
      <c r="CZ75" s="1312"/>
      <c r="DA75" s="1312"/>
      <c r="DB75" s="1312"/>
      <c r="DC75" s="1312"/>
    </row>
    <row r="76" spans="2:107">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1282"/>
      <c r="G77" s="1301"/>
      <c r="H77" s="1301"/>
      <c r="I77" s="1301"/>
      <c r="J77" s="1301"/>
      <c r="K77" s="1329"/>
      <c r="L77" s="1329"/>
      <c r="M77" s="1329"/>
      <c r="N77" s="1329"/>
      <c r="AN77" s="1307" t="s">
        <v>607</v>
      </c>
      <c r="AO77" s="1307"/>
      <c r="AP77" s="1307"/>
      <c r="AQ77" s="1307"/>
      <c r="AR77" s="1307"/>
      <c r="AS77" s="1307"/>
      <c r="AT77" s="1307"/>
      <c r="AU77" s="1307"/>
      <c r="AV77" s="1307"/>
      <c r="AW77" s="1307"/>
      <c r="AX77" s="1307"/>
      <c r="AY77" s="1307"/>
      <c r="AZ77" s="1307"/>
      <c r="BA77" s="1307"/>
      <c r="BB77" s="1311" t="s">
        <v>605</v>
      </c>
      <c r="BC77" s="1311"/>
      <c r="BD77" s="1311"/>
      <c r="BE77" s="1311"/>
      <c r="BF77" s="1311"/>
      <c r="BG77" s="1311"/>
      <c r="BH77" s="1311"/>
      <c r="BI77" s="1311"/>
      <c r="BJ77" s="1311"/>
      <c r="BK77" s="1311"/>
      <c r="BL77" s="1311"/>
      <c r="BM77" s="1311"/>
      <c r="BN77" s="1311"/>
      <c r="BO77" s="1311"/>
      <c r="BP77" s="1312">
        <v>32.9</v>
      </c>
      <c r="BQ77" s="1312"/>
      <c r="BR77" s="1312"/>
      <c r="BS77" s="1312"/>
      <c r="BT77" s="1312"/>
      <c r="BU77" s="1312"/>
      <c r="BV77" s="1312"/>
      <c r="BW77" s="1312"/>
      <c r="BX77" s="1312">
        <v>28.5</v>
      </c>
      <c r="BY77" s="1312"/>
      <c r="BZ77" s="1312"/>
      <c r="CA77" s="1312"/>
      <c r="CB77" s="1312"/>
      <c r="CC77" s="1312"/>
      <c r="CD77" s="1312"/>
      <c r="CE77" s="1312"/>
      <c r="CF77" s="1312">
        <v>20.5</v>
      </c>
      <c r="CG77" s="1312"/>
      <c r="CH77" s="1312"/>
      <c r="CI77" s="1312"/>
      <c r="CJ77" s="1312"/>
      <c r="CK77" s="1312"/>
      <c r="CL77" s="1312"/>
      <c r="CM77" s="1312"/>
      <c r="CN77" s="1312">
        <v>21.4</v>
      </c>
      <c r="CO77" s="1312"/>
      <c r="CP77" s="1312"/>
      <c r="CQ77" s="1312"/>
      <c r="CR77" s="1312"/>
      <c r="CS77" s="1312"/>
      <c r="CT77" s="1312"/>
      <c r="CU77" s="1312"/>
      <c r="CV77" s="1312">
        <v>12.8</v>
      </c>
      <c r="CW77" s="1312"/>
      <c r="CX77" s="1312"/>
      <c r="CY77" s="1312"/>
      <c r="CZ77" s="1312"/>
      <c r="DA77" s="1312"/>
      <c r="DB77" s="1312"/>
      <c r="DC77" s="1312"/>
    </row>
    <row r="78" spans="2:107">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610</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7.9</v>
      </c>
      <c r="CG79" s="1312"/>
      <c r="CH79" s="1312"/>
      <c r="CI79" s="1312"/>
      <c r="CJ79" s="1312"/>
      <c r="CK79" s="1312"/>
      <c r="CL79" s="1312"/>
      <c r="CM79" s="1312"/>
      <c r="CN79" s="1312">
        <v>7.7</v>
      </c>
      <c r="CO79" s="1312"/>
      <c r="CP79" s="1312"/>
      <c r="CQ79" s="1312"/>
      <c r="CR79" s="1312"/>
      <c r="CS79" s="1312"/>
      <c r="CT79" s="1312"/>
      <c r="CU79" s="1312"/>
      <c r="CV79" s="1312">
        <v>7.3</v>
      </c>
      <c r="CW79" s="1312"/>
      <c r="CX79" s="1312"/>
      <c r="CY79" s="1312"/>
      <c r="CZ79" s="1312"/>
      <c r="DA79" s="1312"/>
      <c r="DB79" s="1312"/>
      <c r="DC79" s="1312"/>
    </row>
    <row r="80" spans="2:107">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1282"/>
    </row>
    <row r="82" spans="2:109" ht="17.2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c r="DD84" s="1275"/>
      <c r="DE84" s="1275"/>
    </row>
    <row r="85" spans="2:109">
      <c r="DD85" s="1275"/>
      <c r="DE85" s="1275"/>
    </row>
    <row r="86" spans="2:109" hidden="1">
      <c r="DD86" s="1275"/>
      <c r="DE86" s="1275"/>
    </row>
    <row r="87" spans="2:109" hidden="1">
      <c r="K87" s="1332"/>
      <c r="AQ87" s="1332"/>
      <c r="BC87" s="1332"/>
      <c r="BO87" s="1332"/>
      <c r="CA87" s="1332"/>
      <c r="CM87" s="1332"/>
      <c r="CY87" s="1332"/>
      <c r="DD87" s="1275"/>
      <c r="DE87" s="1275"/>
    </row>
    <row r="88" spans="2:109" hidden="1">
      <c r="DD88" s="1275"/>
      <c r="DE88" s="1275"/>
    </row>
    <row r="89" spans="2:109" hidden="1">
      <c r="DD89" s="1275"/>
      <c r="DE89" s="1275"/>
    </row>
    <row r="90" spans="2:109" hidden="1">
      <c r="DD90" s="1275"/>
      <c r="DE90" s="1275"/>
    </row>
    <row r="91" spans="2:109"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1275" customFormat="1" ht="13.5" hidden="1" customHeight="1"/>
    <row r="98" s="1275" customFormat="1" ht="13.5" hidden="1" customHeight="1"/>
    <row r="99" s="1275" customFormat="1" ht="13.5" hidden="1" customHeight="1"/>
    <row r="100" s="1275" customFormat="1" ht="13.5" hidden="1" customHeight="1"/>
    <row r="101" s="1275" customFormat="1" ht="13.5" hidden="1" customHeight="1"/>
    <row r="102" s="1275" customFormat="1" ht="13.5" hidden="1" customHeight="1"/>
    <row r="103" s="1275" customFormat="1" ht="13.5" hidden="1" customHeight="1"/>
    <row r="104" s="1275" customFormat="1" ht="13.5" hidden="1" customHeight="1"/>
    <row r="105" s="1275" customFormat="1" ht="13.5" hidden="1" customHeight="1"/>
    <row r="106" s="1275" customFormat="1" ht="13.5" hidden="1" customHeight="1"/>
    <row r="107" s="1275" customFormat="1" ht="13.5" hidden="1" customHeight="1"/>
    <row r="108" s="1275" customFormat="1" ht="13.5" hidden="1" customHeight="1"/>
    <row r="109" s="1275" customFormat="1" ht="13.5" hidden="1" customHeight="1"/>
    <row r="110" s="1275" customFormat="1" ht="13.5" hidden="1" customHeight="1"/>
    <row r="111" s="1275" customFormat="1" ht="13.5" hidden="1" customHeight="1"/>
    <row r="112" s="1275" customFormat="1" ht="13.5" hidden="1" customHeight="1"/>
    <row r="113" s="1275" customFormat="1" ht="13.5" hidden="1" customHeight="1"/>
    <row r="114" s="1275" customFormat="1" ht="13.5" hidden="1" customHeight="1"/>
    <row r="115" s="1275" customFormat="1" ht="13.5" hidden="1" customHeight="1"/>
    <row r="116" s="1275" customFormat="1" ht="13.5" hidden="1" customHeight="1"/>
    <row r="117" s="1275" customFormat="1" ht="13.5" hidden="1" customHeight="1"/>
    <row r="118" s="1275" customFormat="1" ht="13.5" hidden="1" customHeight="1"/>
    <row r="119" s="1275" customFormat="1" ht="13.5" hidden="1" customHeight="1"/>
    <row r="120" s="1275" customFormat="1" ht="13.5" hidden="1" customHeight="1"/>
    <row r="121" s="1275" customFormat="1" ht="13.5" hidden="1" customHeight="1"/>
    <row r="122" s="1275" customFormat="1" ht="13.5" hidden="1" customHeight="1"/>
    <row r="123" s="1275" customFormat="1" ht="13.5" hidden="1" customHeight="1"/>
    <row r="124" s="1275" customFormat="1" ht="13.5" hidden="1" customHeight="1"/>
    <row r="125" s="1275" customFormat="1" ht="13.5" hidden="1" customHeight="1"/>
    <row r="126" s="1275" customFormat="1" ht="13.5" hidden="1" customHeight="1"/>
    <row r="127" s="1275" customFormat="1" ht="13.5" hidden="1" customHeight="1"/>
    <row r="128" s="1275" customFormat="1" ht="13.5" hidden="1" customHeight="1"/>
    <row r="129" s="1275" customFormat="1" ht="13.5" hidden="1" customHeight="1"/>
    <row r="130" s="1275" customFormat="1" ht="13.5" hidden="1" customHeight="1"/>
    <row r="131" s="1275" customFormat="1" ht="13.5" hidden="1" customHeight="1"/>
    <row r="132" s="1275" customFormat="1" ht="13.5" hidden="1" customHeight="1"/>
    <row r="133" s="1275" customFormat="1" ht="13.5" hidden="1" customHeight="1"/>
    <row r="134" s="1275" customFormat="1" ht="13.5" hidden="1" customHeight="1"/>
    <row r="135" s="1275" customFormat="1" ht="13.5" hidden="1" customHeight="1"/>
    <row r="136" s="1275" customFormat="1" ht="13.5" hidden="1" customHeight="1"/>
    <row r="137" s="1275" customFormat="1" ht="13.5" hidden="1" customHeight="1"/>
    <row r="138" s="1275" customFormat="1" ht="13.5" hidden="1" customHeight="1"/>
    <row r="139" s="1275" customFormat="1" ht="13.5" hidden="1" customHeight="1"/>
    <row r="140" s="1275" customFormat="1" ht="13.5" hidden="1" customHeight="1"/>
    <row r="141" s="1275" customFormat="1" ht="13.5" hidden="1" customHeight="1"/>
    <row r="142" s="1275" customFormat="1" ht="13.5" hidden="1" customHeight="1"/>
    <row r="143" s="1275" customFormat="1" ht="13.5" hidden="1" customHeight="1"/>
    <row r="144" s="1275" customFormat="1" ht="13.5" hidden="1" customHeight="1"/>
    <row r="145" s="1275" customFormat="1" ht="13.5" hidden="1" customHeight="1"/>
    <row r="146" s="1275" customFormat="1" ht="13.5" hidden="1" customHeight="1"/>
    <row r="147" s="1275" customFormat="1" ht="13.5" hidden="1" customHeight="1"/>
    <row r="148" s="1275" customFormat="1" ht="13.5" hidden="1" customHeight="1"/>
    <row r="149" s="1275" customFormat="1" ht="13.5" hidden="1" customHeight="1"/>
    <row r="150" s="1275" customFormat="1" ht="13.5" hidden="1" customHeight="1"/>
    <row r="151" s="1275" customFormat="1" ht="13.5" hidden="1" customHeight="1"/>
    <row r="152" s="1275" customFormat="1" ht="13.5" hidden="1" customHeight="1"/>
    <row r="153" s="1275" customFormat="1" ht="13.5" hidden="1" customHeight="1"/>
    <row r="154" s="1275" customFormat="1" ht="13.5" hidden="1" customHeight="1"/>
    <row r="155" s="1275" customFormat="1" ht="13.5" hidden="1" customHeight="1"/>
    <row r="156" s="1275" customFormat="1" ht="13.5" hidden="1" customHeight="1"/>
    <row r="157" s="1275" customFormat="1" ht="13.5" hidden="1" customHeight="1"/>
    <row r="158" s="1275" customFormat="1" ht="13.5" hidden="1" customHeight="1"/>
    <row r="159" s="1275" customFormat="1" ht="13.5" hidden="1" customHeight="1"/>
    <row r="160" s="1275" customFormat="1" ht="13.5" hidden="1" customHeight="1"/>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2525D-02AE-44B7-BC48-EC3D6AAEDB9A}">
  <dimension ref="A1:DR125"/>
  <sheetViews>
    <sheetView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509</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B836C-821F-4233-8993-48ECDF3550AF}">
  <dimension ref="A1:DR125"/>
  <sheetViews>
    <sheetView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509</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40497</v>
      </c>
      <c r="E3" s="162"/>
      <c r="F3" s="163">
        <v>67293</v>
      </c>
      <c r="G3" s="164"/>
      <c r="H3" s="165"/>
    </row>
    <row r="4" spans="1:8">
      <c r="A4" s="166"/>
      <c r="B4" s="167"/>
      <c r="C4" s="168"/>
      <c r="D4" s="169">
        <v>35276</v>
      </c>
      <c r="E4" s="170"/>
      <c r="F4" s="171">
        <v>35076</v>
      </c>
      <c r="G4" s="172"/>
      <c r="H4" s="173"/>
    </row>
    <row r="5" spans="1:8">
      <c r="A5" s="154" t="s">
        <v>554</v>
      </c>
      <c r="B5" s="159"/>
      <c r="C5" s="160"/>
      <c r="D5" s="161">
        <v>40284</v>
      </c>
      <c r="E5" s="162"/>
      <c r="F5" s="163">
        <v>67343</v>
      </c>
      <c r="G5" s="164"/>
      <c r="H5" s="165"/>
    </row>
    <row r="6" spans="1:8">
      <c r="A6" s="166"/>
      <c r="B6" s="167"/>
      <c r="C6" s="168"/>
      <c r="D6" s="169">
        <v>27678</v>
      </c>
      <c r="E6" s="170"/>
      <c r="F6" s="171">
        <v>32865</v>
      </c>
      <c r="G6" s="172"/>
      <c r="H6" s="173"/>
    </row>
    <row r="7" spans="1:8">
      <c r="A7" s="154" t="s">
        <v>555</v>
      </c>
      <c r="B7" s="159"/>
      <c r="C7" s="160"/>
      <c r="D7" s="161">
        <v>32252</v>
      </c>
      <c r="E7" s="162"/>
      <c r="F7" s="163">
        <v>73475</v>
      </c>
      <c r="G7" s="164"/>
      <c r="H7" s="165"/>
    </row>
    <row r="8" spans="1:8">
      <c r="A8" s="166"/>
      <c r="B8" s="167"/>
      <c r="C8" s="168"/>
      <c r="D8" s="169">
        <v>27109</v>
      </c>
      <c r="E8" s="170"/>
      <c r="F8" s="171">
        <v>43072</v>
      </c>
      <c r="G8" s="172"/>
      <c r="H8" s="173"/>
    </row>
    <row r="9" spans="1:8">
      <c r="A9" s="154" t="s">
        <v>556</v>
      </c>
      <c r="B9" s="159"/>
      <c r="C9" s="160"/>
      <c r="D9" s="161">
        <v>35357</v>
      </c>
      <c r="E9" s="162"/>
      <c r="F9" s="163">
        <v>87464</v>
      </c>
      <c r="G9" s="164"/>
      <c r="H9" s="165"/>
    </row>
    <row r="10" spans="1:8">
      <c r="A10" s="166"/>
      <c r="B10" s="167"/>
      <c r="C10" s="168"/>
      <c r="D10" s="169">
        <v>28769</v>
      </c>
      <c r="E10" s="170"/>
      <c r="F10" s="171">
        <v>47479</v>
      </c>
      <c r="G10" s="172"/>
      <c r="H10" s="173"/>
    </row>
    <row r="11" spans="1:8">
      <c r="A11" s="154" t="s">
        <v>557</v>
      </c>
      <c r="B11" s="159"/>
      <c r="C11" s="160"/>
      <c r="D11" s="161">
        <v>34008</v>
      </c>
      <c r="E11" s="162"/>
      <c r="F11" s="163">
        <v>96248</v>
      </c>
      <c r="G11" s="164"/>
      <c r="H11" s="165"/>
    </row>
    <row r="12" spans="1:8">
      <c r="A12" s="166"/>
      <c r="B12" s="167"/>
      <c r="C12" s="174"/>
      <c r="D12" s="169">
        <v>25853</v>
      </c>
      <c r="E12" s="170"/>
      <c r="F12" s="171">
        <v>55768</v>
      </c>
      <c r="G12" s="172"/>
      <c r="H12" s="173"/>
    </row>
    <row r="13" spans="1:8">
      <c r="A13" s="154"/>
      <c r="B13" s="159"/>
      <c r="C13" s="175"/>
      <c r="D13" s="176">
        <v>36480</v>
      </c>
      <c r="E13" s="177"/>
      <c r="F13" s="178">
        <v>78365</v>
      </c>
      <c r="G13" s="179"/>
      <c r="H13" s="165"/>
    </row>
    <row r="14" spans="1:8">
      <c r="A14" s="166"/>
      <c r="B14" s="167"/>
      <c r="C14" s="168"/>
      <c r="D14" s="169">
        <v>28937</v>
      </c>
      <c r="E14" s="170"/>
      <c r="F14" s="171">
        <v>42852</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5.79</v>
      </c>
      <c r="C19" s="180">
        <f>ROUND(VALUE(SUBSTITUTE(実質収支比率等に係る経年分析!G$48,"▲","-")),2)</f>
        <v>9.42</v>
      </c>
      <c r="D19" s="180">
        <f>ROUND(VALUE(SUBSTITUTE(実質収支比率等に係る経年分析!H$48,"▲","-")),2)</f>
        <v>5.5</v>
      </c>
      <c r="E19" s="180">
        <f>ROUND(VALUE(SUBSTITUTE(実質収支比率等に係る経年分析!I$48,"▲","-")),2)</f>
        <v>7.14</v>
      </c>
      <c r="F19" s="180">
        <f>ROUND(VALUE(SUBSTITUTE(実質収支比率等に係る経年分析!J$48,"▲","-")),2)</f>
        <v>10.7</v>
      </c>
    </row>
    <row r="20" spans="1:11">
      <c r="A20" s="180" t="s">
        <v>55</v>
      </c>
      <c r="B20" s="180">
        <f>ROUND(VALUE(SUBSTITUTE(実質収支比率等に係る経年分析!F$47,"▲","-")),2)</f>
        <v>28.21</v>
      </c>
      <c r="C20" s="180">
        <f>ROUND(VALUE(SUBSTITUTE(実質収支比率等に係る経年分析!G$47,"▲","-")),2)</f>
        <v>31.27</v>
      </c>
      <c r="D20" s="180">
        <f>ROUND(VALUE(SUBSTITUTE(実質収支比率等に係る経年分析!H$47,"▲","-")),2)</f>
        <v>34.979999999999997</v>
      </c>
      <c r="E20" s="180">
        <f>ROUND(VALUE(SUBSTITUTE(実質収支比率等に係る経年分析!I$47,"▲","-")),2)</f>
        <v>42.64</v>
      </c>
      <c r="F20" s="180">
        <f>ROUND(VALUE(SUBSTITUTE(実質収支比率等に係る経年分析!J$47,"▲","-")),2)</f>
        <v>46.09</v>
      </c>
    </row>
    <row r="21" spans="1:11">
      <c r="A21" s="180" t="s">
        <v>56</v>
      </c>
      <c r="B21" s="180">
        <f>IF(ISNUMBER(VALUE(SUBSTITUTE(実質収支比率等に係る経年分析!F$49,"▲","-"))),ROUND(VALUE(SUBSTITUTE(実質収支比率等に係る経年分析!F$49,"▲","-")),2),NA())</f>
        <v>-4.32</v>
      </c>
      <c r="C21" s="180">
        <f>IF(ISNUMBER(VALUE(SUBSTITUTE(実質収支比率等に係る経年分析!G$49,"▲","-"))),ROUND(VALUE(SUBSTITUTE(実質収支比率等に係る経年分析!G$49,"▲","-")),2),NA())</f>
        <v>6.18</v>
      </c>
      <c r="D21" s="180">
        <f>IF(ISNUMBER(VALUE(SUBSTITUTE(実質収支比率等に係る経年分析!H$49,"▲","-"))),ROUND(VALUE(SUBSTITUTE(実質収支比率等に係る経年分析!H$49,"▲","-")),2),NA())</f>
        <v>0.57999999999999996</v>
      </c>
      <c r="E21" s="180">
        <f>IF(ISNUMBER(VALUE(SUBSTITUTE(実質収支比率等に係る経年分析!I$49,"▲","-"))),ROUND(VALUE(SUBSTITUTE(実質収支比率等に係る経年分析!I$49,"▲","-")),2),NA())</f>
        <v>8.99</v>
      </c>
      <c r="F21" s="180">
        <f>IF(ISNUMBER(VALUE(SUBSTITUTE(実質収支比率等に係る経年分析!J$49,"▲","-"))),ROUND(VALUE(SUBSTITUTE(実質収支比率等に係る経年分析!J$49,"▲","-")),2),NA())</f>
        <v>9.56</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0.91</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2.5499999999999998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2.16</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796</v>
      </c>
      <c r="E42" s="182"/>
      <c r="F42" s="182"/>
      <c r="G42" s="182">
        <f>'実質公債費比率（分子）の構造'!L$52</f>
        <v>851</v>
      </c>
      <c r="H42" s="182"/>
      <c r="I42" s="182"/>
      <c r="J42" s="182">
        <f>'実質公債費比率（分子）の構造'!M$52</f>
        <v>855</v>
      </c>
      <c r="K42" s="182"/>
      <c r="L42" s="182"/>
      <c r="M42" s="182">
        <f>'実質公債費比率（分子）の構造'!N$52</f>
        <v>848</v>
      </c>
      <c r="N42" s="182"/>
      <c r="O42" s="182"/>
      <c r="P42" s="182">
        <f>'実質公債費比率（分子）の構造'!O$52</f>
        <v>844</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122</v>
      </c>
      <c r="C45" s="182"/>
      <c r="D45" s="182"/>
      <c r="E45" s="182">
        <f>'実質公債費比率（分子）の構造'!L$49</f>
        <v>137</v>
      </c>
      <c r="F45" s="182"/>
      <c r="G45" s="182"/>
      <c r="H45" s="182">
        <f>'実質公債費比率（分子）の構造'!M$49</f>
        <v>138</v>
      </c>
      <c r="I45" s="182"/>
      <c r="J45" s="182"/>
      <c r="K45" s="182">
        <f>'実質公債費比率（分子）の構造'!N$49</f>
        <v>123</v>
      </c>
      <c r="L45" s="182"/>
      <c r="M45" s="182"/>
      <c r="N45" s="182">
        <f>'実質公債費比率（分子）の構造'!O$49</f>
        <v>134</v>
      </c>
      <c r="O45" s="182"/>
      <c r="P45" s="182"/>
    </row>
    <row r="46" spans="1:16">
      <c r="A46" s="182" t="s">
        <v>67</v>
      </c>
      <c r="B46" s="182">
        <f>'実質公債費比率（分子）の構造'!K$48</f>
        <v>343</v>
      </c>
      <c r="C46" s="182"/>
      <c r="D46" s="182"/>
      <c r="E46" s="182">
        <f>'実質公債費比率（分子）の構造'!L$48</f>
        <v>364</v>
      </c>
      <c r="F46" s="182"/>
      <c r="G46" s="182"/>
      <c r="H46" s="182">
        <f>'実質公債費比率（分子）の構造'!M$48</f>
        <v>364</v>
      </c>
      <c r="I46" s="182"/>
      <c r="J46" s="182"/>
      <c r="K46" s="182">
        <f>'実質公債費比率（分子）の構造'!N$48</f>
        <v>322</v>
      </c>
      <c r="L46" s="182"/>
      <c r="M46" s="182"/>
      <c r="N46" s="182">
        <f>'実質公債費比率（分子）の構造'!O$48</f>
        <v>318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563</v>
      </c>
      <c r="C49" s="182"/>
      <c r="D49" s="182"/>
      <c r="E49" s="182">
        <f>'実質公債費比率（分子）の構造'!L$45</f>
        <v>510</v>
      </c>
      <c r="F49" s="182"/>
      <c r="G49" s="182"/>
      <c r="H49" s="182">
        <f>'実質公債費比率（分子）の構造'!M$45</f>
        <v>531</v>
      </c>
      <c r="I49" s="182"/>
      <c r="J49" s="182"/>
      <c r="K49" s="182">
        <f>'実質公債費比率（分子）の構造'!N$45</f>
        <v>549</v>
      </c>
      <c r="L49" s="182"/>
      <c r="M49" s="182"/>
      <c r="N49" s="182">
        <f>'実質公債費比率（分子）の構造'!O$45</f>
        <v>561</v>
      </c>
      <c r="O49" s="182"/>
      <c r="P49" s="182"/>
    </row>
    <row r="50" spans="1:16">
      <c r="A50" s="182" t="s">
        <v>71</v>
      </c>
      <c r="B50" s="182" t="e">
        <f>NA()</f>
        <v>#N/A</v>
      </c>
      <c r="C50" s="182">
        <f>IF(ISNUMBER('実質公債費比率（分子）の構造'!K$53),'実質公債費比率（分子）の構造'!K$53,NA())</f>
        <v>232</v>
      </c>
      <c r="D50" s="182" t="e">
        <f>NA()</f>
        <v>#N/A</v>
      </c>
      <c r="E50" s="182" t="e">
        <f>NA()</f>
        <v>#N/A</v>
      </c>
      <c r="F50" s="182">
        <f>IF(ISNUMBER('実質公債費比率（分子）の構造'!L$53),'実質公債費比率（分子）の構造'!L$53,NA())</f>
        <v>160</v>
      </c>
      <c r="G50" s="182" t="e">
        <f>NA()</f>
        <v>#N/A</v>
      </c>
      <c r="H50" s="182" t="e">
        <f>NA()</f>
        <v>#N/A</v>
      </c>
      <c r="I50" s="182">
        <f>IF(ISNUMBER('実質公債費比率（分子）の構造'!M$53),'実質公債費比率（分子）の構造'!M$53,NA())</f>
        <v>178</v>
      </c>
      <c r="J50" s="182" t="e">
        <f>NA()</f>
        <v>#N/A</v>
      </c>
      <c r="K50" s="182" t="e">
        <f>NA()</f>
        <v>#N/A</v>
      </c>
      <c r="L50" s="182">
        <f>IF(ISNUMBER('実質公債費比率（分子）の構造'!N$53),'実質公債費比率（分子）の構造'!N$53,NA())</f>
        <v>146</v>
      </c>
      <c r="M50" s="182" t="e">
        <f>NA()</f>
        <v>#N/A</v>
      </c>
      <c r="N50" s="182" t="e">
        <f>NA()</f>
        <v>#N/A</v>
      </c>
      <c r="O50" s="182">
        <f>IF(ISNUMBER('実質公債費比率（分子）の構造'!O$53),'実質公債費比率（分子）の構造'!O$53,NA())</f>
        <v>169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7682</v>
      </c>
      <c r="E56" s="181"/>
      <c r="F56" s="181"/>
      <c r="G56" s="181">
        <f>'将来負担比率（分子）の構造'!J$52</f>
        <v>7623</v>
      </c>
      <c r="H56" s="181"/>
      <c r="I56" s="181"/>
      <c r="J56" s="181">
        <f>'将来負担比率（分子）の構造'!K$52</f>
        <v>7541</v>
      </c>
      <c r="K56" s="181"/>
      <c r="L56" s="181"/>
      <c r="M56" s="181">
        <f>'将来負担比率（分子）の構造'!L$52</f>
        <v>7291</v>
      </c>
      <c r="N56" s="181"/>
      <c r="O56" s="181"/>
      <c r="P56" s="181">
        <f>'将来負担比率（分子）の構造'!M$52</f>
        <v>7063</v>
      </c>
    </row>
    <row r="57" spans="1:16">
      <c r="A57" s="181" t="s">
        <v>42</v>
      </c>
      <c r="B57" s="181"/>
      <c r="C57" s="181"/>
      <c r="D57" s="181">
        <f>'将来負担比率（分子）の構造'!I$51</f>
        <v>1842</v>
      </c>
      <c r="E57" s="181"/>
      <c r="F57" s="181"/>
      <c r="G57" s="181">
        <f>'将来負担比率（分子）の構造'!J$51</f>
        <v>1817</v>
      </c>
      <c r="H57" s="181"/>
      <c r="I57" s="181"/>
      <c r="J57" s="181">
        <f>'将来負担比率（分子）の構造'!K$51</f>
        <v>1774</v>
      </c>
      <c r="K57" s="181"/>
      <c r="L57" s="181"/>
      <c r="M57" s="181">
        <f>'将来負担比率（分子）の構造'!L$51</f>
        <v>1704</v>
      </c>
      <c r="N57" s="181"/>
      <c r="O57" s="181"/>
      <c r="P57" s="181">
        <f>'将来負担比率（分子）の構造'!M$51</f>
        <v>1619</v>
      </c>
    </row>
    <row r="58" spans="1:16">
      <c r="A58" s="181" t="s">
        <v>41</v>
      </c>
      <c r="B58" s="181"/>
      <c r="C58" s="181"/>
      <c r="D58" s="181">
        <f>'将来負担比率（分子）の構造'!I$50</f>
        <v>1853</v>
      </c>
      <c r="E58" s="181"/>
      <c r="F58" s="181"/>
      <c r="G58" s="181">
        <f>'将来負担比率（分子）の構造'!J$50</f>
        <v>1981</v>
      </c>
      <c r="H58" s="181"/>
      <c r="I58" s="181"/>
      <c r="J58" s="181">
        <f>'将来負担比率（分子）の構造'!K$50</f>
        <v>2276</v>
      </c>
      <c r="K58" s="181"/>
      <c r="L58" s="181"/>
      <c r="M58" s="181">
        <f>'将来負担比率（分子）の構造'!L$50</f>
        <v>2682</v>
      </c>
      <c r="N58" s="181"/>
      <c r="O58" s="181"/>
      <c r="P58" s="181">
        <f>'将来負担比率（分子）の構造'!M$50</f>
        <v>3054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688</v>
      </c>
      <c r="C62" s="181"/>
      <c r="D62" s="181"/>
      <c r="E62" s="181">
        <f>'将来負担比率（分子）の構造'!J$45</f>
        <v>751</v>
      </c>
      <c r="F62" s="181"/>
      <c r="G62" s="181"/>
      <c r="H62" s="181">
        <f>'将来負担比率（分子）の構造'!K$45</f>
        <v>740</v>
      </c>
      <c r="I62" s="181"/>
      <c r="J62" s="181"/>
      <c r="K62" s="181">
        <f>'将来負担比率（分子）の構造'!L$45</f>
        <v>803</v>
      </c>
      <c r="L62" s="181"/>
      <c r="M62" s="181"/>
      <c r="N62" s="181">
        <f>'将来負担比率（分子）の構造'!M$45</f>
        <v>825</v>
      </c>
      <c r="O62" s="181"/>
      <c r="P62" s="181"/>
    </row>
    <row r="63" spans="1:16">
      <c r="A63" s="181" t="s">
        <v>34</v>
      </c>
      <c r="B63" s="181">
        <f>'将来負担比率（分子）の構造'!I$44</f>
        <v>1883</v>
      </c>
      <c r="C63" s="181"/>
      <c r="D63" s="181"/>
      <c r="E63" s="181">
        <f>'将来負担比率（分子）の構造'!J$44</f>
        <v>1881</v>
      </c>
      <c r="F63" s="181"/>
      <c r="G63" s="181"/>
      <c r="H63" s="181">
        <f>'将来負担比率（分子）の構造'!K$44</f>
        <v>1788</v>
      </c>
      <c r="I63" s="181"/>
      <c r="J63" s="181"/>
      <c r="K63" s="181">
        <f>'将来負担比率（分子）の構造'!L$44</f>
        <v>1747</v>
      </c>
      <c r="L63" s="181"/>
      <c r="M63" s="181"/>
      <c r="N63" s="181">
        <f>'将来負担比率（分子）の構造'!M$44</f>
        <v>1663</v>
      </c>
      <c r="O63" s="181"/>
      <c r="P63" s="181"/>
    </row>
    <row r="64" spans="1:16">
      <c r="A64" s="181" t="s">
        <v>33</v>
      </c>
      <c r="B64" s="181">
        <f>'将来負担比率（分子）の構造'!I$43</f>
        <v>3068</v>
      </c>
      <c r="C64" s="181"/>
      <c r="D64" s="181"/>
      <c r="E64" s="181">
        <f>'将来負担比率（分子）の構造'!J$43</f>
        <v>2978</v>
      </c>
      <c r="F64" s="181"/>
      <c r="G64" s="181"/>
      <c r="H64" s="181">
        <f>'将来負担比率（分子）の構造'!K$43</f>
        <v>2825</v>
      </c>
      <c r="I64" s="181"/>
      <c r="J64" s="181"/>
      <c r="K64" s="181">
        <f>'将来負担比率（分子）の構造'!L$43</f>
        <v>2648</v>
      </c>
      <c r="L64" s="181"/>
      <c r="M64" s="181"/>
      <c r="N64" s="181">
        <f>'将来負担比率（分子）の構造'!M$43</f>
        <v>2420</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5933</v>
      </c>
      <c r="C66" s="181"/>
      <c r="D66" s="181"/>
      <c r="E66" s="181">
        <f>'将来負担比率（分子）の構造'!J$41</f>
        <v>5927</v>
      </c>
      <c r="F66" s="181"/>
      <c r="G66" s="181"/>
      <c r="H66" s="181">
        <f>'将来負担比率（分子）の構造'!K$41</f>
        <v>5879</v>
      </c>
      <c r="I66" s="181"/>
      <c r="J66" s="181"/>
      <c r="K66" s="181">
        <f>'将来負担比率（分子）の構造'!L$41</f>
        <v>5793</v>
      </c>
      <c r="L66" s="181"/>
      <c r="M66" s="181"/>
      <c r="N66" s="181">
        <f>'将来負担比率（分子）の構造'!M$41</f>
        <v>5641</v>
      </c>
      <c r="O66" s="181"/>
      <c r="P66" s="181"/>
    </row>
    <row r="67" spans="1:16">
      <c r="A67" s="181" t="s">
        <v>75</v>
      </c>
      <c r="B67" s="181" t="e">
        <f>NA()</f>
        <v>#N/A</v>
      </c>
      <c r="C67" s="181">
        <f>IF(ISNUMBER('将来負担比率（分子）の構造'!I$53), IF('将来負担比率（分子）の構造'!I$53 &lt; 0, 0, '将来負担比率（分子）の構造'!I$53), NA())</f>
        <v>195</v>
      </c>
      <c r="D67" s="181" t="e">
        <f>NA()</f>
        <v>#N/A</v>
      </c>
      <c r="E67" s="181" t="e">
        <f>NA()</f>
        <v>#N/A</v>
      </c>
      <c r="F67" s="181">
        <f>IF(ISNUMBER('将来負担比率（分子）の構造'!J$53), IF('将来負担比率（分子）の構造'!J$53 &lt; 0, 0, '将来負担比率（分子）の構造'!J$53), NA())</f>
        <v>116</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1484</v>
      </c>
      <c r="C72" s="185">
        <f>基金残高に係る経年分析!G55</f>
        <v>1795</v>
      </c>
      <c r="D72" s="185">
        <f>基金残高に係る経年分析!H55</f>
        <v>2045</v>
      </c>
    </row>
    <row r="73" spans="1:16">
      <c r="A73" s="184" t="s">
        <v>78</v>
      </c>
      <c r="B73" s="185">
        <f>基金残高に係る経年分析!F56</f>
        <v>163</v>
      </c>
      <c r="C73" s="185">
        <f>基金残高に係る経年分析!G56</f>
        <v>163</v>
      </c>
      <c r="D73" s="185">
        <f>基金残高に係る経年分析!H56</f>
        <v>163</v>
      </c>
    </row>
    <row r="74" spans="1:16">
      <c r="A74" s="184" t="s">
        <v>79</v>
      </c>
      <c r="B74" s="185">
        <f>基金残高に係る経年分析!F57</f>
        <v>424</v>
      </c>
      <c r="C74" s="185">
        <f>基金残高に係る経年分析!G57</f>
        <v>555</v>
      </c>
      <c r="D74" s="185">
        <f>基金残高に係る経年分析!H57</f>
        <v>691</v>
      </c>
    </row>
  </sheetData>
  <sheetProtection algorithmName="SHA-512" hashValue="52n8cxtKjZ/DNJ4c22DgYz2YBI1oNmPtb5/YbmpgLQcHDdfOiJAT0/02xJXwz5iwEVceqxFXSFwfnSEHrAW9iw==" saltValue="7eMpVLTsxRG2y9YFtSZB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217</v>
      </c>
      <c r="DI1" s="762"/>
      <c r="DJ1" s="762"/>
      <c r="DK1" s="762"/>
      <c r="DL1" s="762"/>
      <c r="DM1" s="762"/>
      <c r="DN1" s="763"/>
      <c r="DO1" s="226"/>
      <c r="DP1" s="761" t="s">
        <v>218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220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223</v>
      </c>
      <c r="S4" s="704"/>
      <c r="T4" s="704"/>
      <c r="U4" s="704"/>
      <c r="V4" s="704"/>
      <c r="W4" s="704"/>
      <c r="X4" s="704"/>
      <c r="Y4" s="705"/>
      <c r="Z4" s="703" t="s">
        <v>224</v>
      </c>
      <c r="AA4" s="704"/>
      <c r="AB4" s="704"/>
      <c r="AC4" s="705"/>
      <c r="AD4" s="703" t="s">
        <v>225</v>
      </c>
      <c r="AE4" s="704"/>
      <c r="AF4" s="704"/>
      <c r="AG4" s="704"/>
      <c r="AH4" s="704"/>
      <c r="AI4" s="704"/>
      <c r="AJ4" s="704"/>
      <c r="AK4" s="705"/>
      <c r="AL4" s="703" t="s">
        <v>224</v>
      </c>
      <c r="AM4" s="704"/>
      <c r="AN4" s="704"/>
      <c r="AO4" s="705"/>
      <c r="AP4" s="764" t="s">
        <v>226</v>
      </c>
      <c r="AQ4" s="764"/>
      <c r="AR4" s="764"/>
      <c r="AS4" s="764"/>
      <c r="AT4" s="764"/>
      <c r="AU4" s="764"/>
      <c r="AV4" s="764"/>
      <c r="AW4" s="764"/>
      <c r="AX4" s="764"/>
      <c r="AY4" s="764"/>
      <c r="AZ4" s="764"/>
      <c r="BA4" s="764"/>
      <c r="BB4" s="764"/>
      <c r="BC4" s="764"/>
      <c r="BD4" s="764"/>
      <c r="BE4" s="764"/>
      <c r="BF4" s="764"/>
      <c r="BG4" s="764" t="s">
        <v>227</v>
      </c>
      <c r="BH4" s="764"/>
      <c r="BI4" s="764"/>
      <c r="BJ4" s="764"/>
      <c r="BK4" s="764"/>
      <c r="BL4" s="764"/>
      <c r="BM4" s="764"/>
      <c r="BN4" s="764"/>
      <c r="BO4" s="764" t="s">
        <v>224</v>
      </c>
      <c r="BP4" s="764"/>
      <c r="BQ4" s="764"/>
      <c r="BR4" s="764"/>
      <c r="BS4" s="764" t="s">
        <v>228</v>
      </c>
      <c r="BT4" s="764"/>
      <c r="BU4" s="764"/>
      <c r="BV4" s="764"/>
      <c r="BW4" s="764"/>
      <c r="BX4" s="764"/>
      <c r="BY4" s="764"/>
      <c r="BZ4" s="764"/>
      <c r="CA4" s="764"/>
      <c r="CB4" s="764"/>
      <c r="CD4" s="746" t="s">
        <v>229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12" t="s">
        <v>230</v>
      </c>
      <c r="C5" s="713"/>
      <c r="D5" s="713"/>
      <c r="E5" s="713"/>
      <c r="F5" s="713"/>
      <c r="G5" s="713"/>
      <c r="H5" s="713"/>
      <c r="I5" s="713"/>
      <c r="J5" s="713"/>
      <c r="K5" s="713"/>
      <c r="L5" s="713"/>
      <c r="M5" s="713"/>
      <c r="N5" s="713"/>
      <c r="O5" s="713"/>
      <c r="P5" s="713"/>
      <c r="Q5" s="714"/>
      <c r="R5" s="697">
        <v>2841383</v>
      </c>
      <c r="S5" s="698"/>
      <c r="T5" s="698"/>
      <c r="U5" s="698"/>
      <c r="V5" s="698"/>
      <c r="W5" s="698"/>
      <c r="X5" s="698"/>
      <c r="Y5" s="741"/>
      <c r="Z5" s="759">
        <v>24.6</v>
      </c>
      <c r="AA5" s="759"/>
      <c r="AB5" s="759"/>
      <c r="AC5" s="759"/>
      <c r="AD5" s="760">
        <v>2632648</v>
      </c>
      <c r="AE5" s="760"/>
      <c r="AF5" s="760"/>
      <c r="AG5" s="760"/>
      <c r="AH5" s="760"/>
      <c r="AI5" s="760"/>
      <c r="AJ5" s="760"/>
      <c r="AK5" s="760"/>
      <c r="AL5" s="742">
        <v>62.3</v>
      </c>
      <c r="AM5" s="717"/>
      <c r="AN5" s="717"/>
      <c r="AO5" s="743"/>
      <c r="AP5" s="712" t="s">
        <v>231</v>
      </c>
      <c r="AQ5" s="713"/>
      <c r="AR5" s="713"/>
      <c r="AS5" s="713"/>
      <c r="AT5" s="713"/>
      <c r="AU5" s="713"/>
      <c r="AV5" s="713"/>
      <c r="AW5" s="713"/>
      <c r="AX5" s="713"/>
      <c r="AY5" s="713"/>
      <c r="AZ5" s="713"/>
      <c r="BA5" s="713"/>
      <c r="BB5" s="713"/>
      <c r="BC5" s="713"/>
      <c r="BD5" s="713"/>
      <c r="BE5" s="713"/>
      <c r="BF5" s="714"/>
      <c r="BG5" s="642">
        <v>2632630</v>
      </c>
      <c r="BH5" s="643"/>
      <c r="BI5" s="643"/>
      <c r="BJ5" s="643"/>
      <c r="BK5" s="643"/>
      <c r="BL5" s="643"/>
      <c r="BM5" s="643"/>
      <c r="BN5" s="644"/>
      <c r="BO5" s="675">
        <v>92.7</v>
      </c>
      <c r="BP5" s="675"/>
      <c r="BQ5" s="675"/>
      <c r="BR5" s="675"/>
      <c r="BS5" s="676">
        <v>54066</v>
      </c>
      <c r="BT5" s="676"/>
      <c r="BU5" s="676"/>
      <c r="BV5" s="676"/>
      <c r="BW5" s="676"/>
      <c r="BX5" s="676"/>
      <c r="BY5" s="676"/>
      <c r="BZ5" s="676"/>
      <c r="CA5" s="676"/>
      <c r="CB5" s="730"/>
      <c r="CD5" s="746" t="s">
        <v>226</v>
      </c>
      <c r="CE5" s="747"/>
      <c r="CF5" s="747"/>
      <c r="CG5" s="747"/>
      <c r="CH5" s="747"/>
      <c r="CI5" s="747"/>
      <c r="CJ5" s="747"/>
      <c r="CK5" s="747"/>
      <c r="CL5" s="747"/>
      <c r="CM5" s="747"/>
      <c r="CN5" s="747"/>
      <c r="CO5" s="747"/>
      <c r="CP5" s="747"/>
      <c r="CQ5" s="748"/>
      <c r="CR5" s="746" t="s">
        <v>232</v>
      </c>
      <c r="CS5" s="747"/>
      <c r="CT5" s="747"/>
      <c r="CU5" s="747"/>
      <c r="CV5" s="747"/>
      <c r="CW5" s="747"/>
      <c r="CX5" s="747"/>
      <c r="CY5" s="748"/>
      <c r="CZ5" s="746" t="s">
        <v>224</v>
      </c>
      <c r="DA5" s="747"/>
      <c r="DB5" s="747"/>
      <c r="DC5" s="748"/>
      <c r="DD5" s="746" t="s">
        <v>233</v>
      </c>
      <c r="DE5" s="747"/>
      <c r="DF5" s="747"/>
      <c r="DG5" s="747"/>
      <c r="DH5" s="747"/>
      <c r="DI5" s="747"/>
      <c r="DJ5" s="747"/>
      <c r="DK5" s="747"/>
      <c r="DL5" s="747"/>
      <c r="DM5" s="747"/>
      <c r="DN5" s="747"/>
      <c r="DO5" s="747"/>
      <c r="DP5" s="748"/>
      <c r="DQ5" s="746" t="s">
        <v>234</v>
      </c>
      <c r="DR5" s="747"/>
      <c r="DS5" s="747"/>
      <c r="DT5" s="747"/>
      <c r="DU5" s="747"/>
      <c r="DV5" s="747"/>
      <c r="DW5" s="747"/>
      <c r="DX5" s="747"/>
      <c r="DY5" s="747"/>
      <c r="DZ5" s="747"/>
      <c r="EA5" s="747"/>
      <c r="EB5" s="747"/>
      <c r="EC5" s="748"/>
    </row>
    <row r="6" spans="2:143" ht="11.25" customHeight="1">
      <c r="B6" s="639" t="s">
        <v>235</v>
      </c>
      <c r="C6" s="640"/>
      <c r="D6" s="640"/>
      <c r="E6" s="640"/>
      <c r="F6" s="640"/>
      <c r="G6" s="640"/>
      <c r="H6" s="640"/>
      <c r="I6" s="640"/>
      <c r="J6" s="640"/>
      <c r="K6" s="640"/>
      <c r="L6" s="640"/>
      <c r="M6" s="640"/>
      <c r="N6" s="640"/>
      <c r="O6" s="640"/>
      <c r="P6" s="640"/>
      <c r="Q6" s="641"/>
      <c r="R6" s="642">
        <v>50449</v>
      </c>
      <c r="S6" s="643"/>
      <c r="T6" s="643"/>
      <c r="U6" s="643"/>
      <c r="V6" s="643"/>
      <c r="W6" s="643"/>
      <c r="X6" s="643"/>
      <c r="Y6" s="644"/>
      <c r="Z6" s="675">
        <v>0.4</v>
      </c>
      <c r="AA6" s="675"/>
      <c r="AB6" s="675"/>
      <c r="AC6" s="675"/>
      <c r="AD6" s="676">
        <v>50449</v>
      </c>
      <c r="AE6" s="676"/>
      <c r="AF6" s="676"/>
      <c r="AG6" s="676"/>
      <c r="AH6" s="676"/>
      <c r="AI6" s="676"/>
      <c r="AJ6" s="676"/>
      <c r="AK6" s="676"/>
      <c r="AL6" s="645">
        <v>1.2</v>
      </c>
      <c r="AM6" s="646"/>
      <c r="AN6" s="646"/>
      <c r="AO6" s="677"/>
      <c r="AP6" s="639" t="s">
        <v>236</v>
      </c>
      <c r="AQ6" s="640"/>
      <c r="AR6" s="640"/>
      <c r="AS6" s="640"/>
      <c r="AT6" s="640"/>
      <c r="AU6" s="640"/>
      <c r="AV6" s="640"/>
      <c r="AW6" s="640"/>
      <c r="AX6" s="640"/>
      <c r="AY6" s="640"/>
      <c r="AZ6" s="640"/>
      <c r="BA6" s="640"/>
      <c r="BB6" s="640"/>
      <c r="BC6" s="640"/>
      <c r="BD6" s="640"/>
      <c r="BE6" s="640"/>
      <c r="BF6" s="641"/>
      <c r="BG6" s="642">
        <v>2632630</v>
      </c>
      <c r="BH6" s="643"/>
      <c r="BI6" s="643"/>
      <c r="BJ6" s="643"/>
      <c r="BK6" s="643"/>
      <c r="BL6" s="643"/>
      <c r="BM6" s="643"/>
      <c r="BN6" s="644"/>
      <c r="BO6" s="675">
        <v>92.7</v>
      </c>
      <c r="BP6" s="675"/>
      <c r="BQ6" s="675"/>
      <c r="BR6" s="675"/>
      <c r="BS6" s="676">
        <v>54066</v>
      </c>
      <c r="BT6" s="676"/>
      <c r="BU6" s="676"/>
      <c r="BV6" s="676"/>
      <c r="BW6" s="676"/>
      <c r="BX6" s="676"/>
      <c r="BY6" s="676"/>
      <c r="BZ6" s="676"/>
      <c r="CA6" s="676"/>
      <c r="CB6" s="730"/>
      <c r="CD6" s="700" t="s">
        <v>237</v>
      </c>
      <c r="CE6" s="701"/>
      <c r="CF6" s="701"/>
      <c r="CG6" s="701"/>
      <c r="CH6" s="701"/>
      <c r="CI6" s="701"/>
      <c r="CJ6" s="701"/>
      <c r="CK6" s="701"/>
      <c r="CL6" s="701"/>
      <c r="CM6" s="701"/>
      <c r="CN6" s="701"/>
      <c r="CO6" s="701"/>
      <c r="CP6" s="701"/>
      <c r="CQ6" s="702"/>
      <c r="CR6" s="642">
        <v>131909</v>
      </c>
      <c r="CS6" s="643"/>
      <c r="CT6" s="643"/>
      <c r="CU6" s="643"/>
      <c r="CV6" s="643"/>
      <c r="CW6" s="643"/>
      <c r="CX6" s="643"/>
      <c r="CY6" s="644"/>
      <c r="CZ6" s="742">
        <v>1.2</v>
      </c>
      <c r="DA6" s="717"/>
      <c r="DB6" s="717"/>
      <c r="DC6" s="745"/>
      <c r="DD6" s="648">
        <v>1419</v>
      </c>
      <c r="DE6" s="643"/>
      <c r="DF6" s="643"/>
      <c r="DG6" s="643"/>
      <c r="DH6" s="643"/>
      <c r="DI6" s="643"/>
      <c r="DJ6" s="643"/>
      <c r="DK6" s="643"/>
      <c r="DL6" s="643"/>
      <c r="DM6" s="643"/>
      <c r="DN6" s="643"/>
      <c r="DO6" s="643"/>
      <c r="DP6" s="644"/>
      <c r="DQ6" s="648">
        <v>130509</v>
      </c>
      <c r="DR6" s="643"/>
      <c r="DS6" s="643"/>
      <c r="DT6" s="643"/>
      <c r="DU6" s="643"/>
      <c r="DV6" s="643"/>
      <c r="DW6" s="643"/>
      <c r="DX6" s="643"/>
      <c r="DY6" s="643"/>
      <c r="DZ6" s="643"/>
      <c r="EA6" s="643"/>
      <c r="EB6" s="643"/>
      <c r="EC6" s="688"/>
    </row>
    <row r="7" spans="2:143" ht="11.25" customHeight="1">
      <c r="B7" s="639" t="s">
        <v>238</v>
      </c>
      <c r="C7" s="640"/>
      <c r="D7" s="640"/>
      <c r="E7" s="640"/>
      <c r="F7" s="640"/>
      <c r="G7" s="640"/>
      <c r="H7" s="640"/>
      <c r="I7" s="640"/>
      <c r="J7" s="640"/>
      <c r="K7" s="640"/>
      <c r="L7" s="640"/>
      <c r="M7" s="640"/>
      <c r="N7" s="640"/>
      <c r="O7" s="640"/>
      <c r="P7" s="640"/>
      <c r="Q7" s="641"/>
      <c r="R7" s="642">
        <v>2556</v>
      </c>
      <c r="S7" s="643"/>
      <c r="T7" s="643"/>
      <c r="U7" s="643"/>
      <c r="V7" s="643"/>
      <c r="W7" s="643"/>
      <c r="X7" s="643"/>
      <c r="Y7" s="644"/>
      <c r="Z7" s="675">
        <v>0</v>
      </c>
      <c r="AA7" s="675"/>
      <c r="AB7" s="675"/>
      <c r="AC7" s="675"/>
      <c r="AD7" s="676">
        <v>2556</v>
      </c>
      <c r="AE7" s="676"/>
      <c r="AF7" s="676"/>
      <c r="AG7" s="676"/>
      <c r="AH7" s="676"/>
      <c r="AI7" s="676"/>
      <c r="AJ7" s="676"/>
      <c r="AK7" s="676"/>
      <c r="AL7" s="645">
        <v>0.1</v>
      </c>
      <c r="AM7" s="646"/>
      <c r="AN7" s="646"/>
      <c r="AO7" s="677"/>
      <c r="AP7" s="639" t="s">
        <v>239</v>
      </c>
      <c r="AQ7" s="640"/>
      <c r="AR7" s="640"/>
      <c r="AS7" s="640"/>
      <c r="AT7" s="640"/>
      <c r="AU7" s="640"/>
      <c r="AV7" s="640"/>
      <c r="AW7" s="640"/>
      <c r="AX7" s="640"/>
      <c r="AY7" s="640"/>
      <c r="AZ7" s="640"/>
      <c r="BA7" s="640"/>
      <c r="BB7" s="640"/>
      <c r="BC7" s="640"/>
      <c r="BD7" s="640"/>
      <c r="BE7" s="640"/>
      <c r="BF7" s="641"/>
      <c r="BG7" s="642">
        <v>1157911</v>
      </c>
      <c r="BH7" s="643"/>
      <c r="BI7" s="643"/>
      <c r="BJ7" s="643"/>
      <c r="BK7" s="643"/>
      <c r="BL7" s="643"/>
      <c r="BM7" s="643"/>
      <c r="BN7" s="644"/>
      <c r="BO7" s="675">
        <v>40.799999999999997</v>
      </c>
      <c r="BP7" s="675"/>
      <c r="BQ7" s="675"/>
      <c r="BR7" s="675"/>
      <c r="BS7" s="676">
        <v>54066</v>
      </c>
      <c r="BT7" s="676"/>
      <c r="BU7" s="676"/>
      <c r="BV7" s="676"/>
      <c r="BW7" s="676"/>
      <c r="BX7" s="676"/>
      <c r="BY7" s="676"/>
      <c r="BZ7" s="676"/>
      <c r="CA7" s="676"/>
      <c r="CB7" s="730"/>
      <c r="CD7" s="689" t="s">
        <v>240</v>
      </c>
      <c r="CE7" s="686"/>
      <c r="CF7" s="686"/>
      <c r="CG7" s="686"/>
      <c r="CH7" s="686"/>
      <c r="CI7" s="686"/>
      <c r="CJ7" s="686"/>
      <c r="CK7" s="686"/>
      <c r="CL7" s="686"/>
      <c r="CM7" s="686"/>
      <c r="CN7" s="686"/>
      <c r="CO7" s="686"/>
      <c r="CP7" s="686"/>
      <c r="CQ7" s="687"/>
      <c r="CR7" s="642">
        <v>3117921</v>
      </c>
      <c r="CS7" s="643"/>
      <c r="CT7" s="643"/>
      <c r="CU7" s="643"/>
      <c r="CV7" s="643"/>
      <c r="CW7" s="643"/>
      <c r="CX7" s="643"/>
      <c r="CY7" s="644"/>
      <c r="CZ7" s="675">
        <v>28.3</v>
      </c>
      <c r="DA7" s="675"/>
      <c r="DB7" s="675"/>
      <c r="DC7" s="675"/>
      <c r="DD7" s="648">
        <v>31261</v>
      </c>
      <c r="DE7" s="643"/>
      <c r="DF7" s="643"/>
      <c r="DG7" s="643"/>
      <c r="DH7" s="643"/>
      <c r="DI7" s="643"/>
      <c r="DJ7" s="643"/>
      <c r="DK7" s="643"/>
      <c r="DL7" s="643"/>
      <c r="DM7" s="643"/>
      <c r="DN7" s="643"/>
      <c r="DO7" s="643"/>
      <c r="DP7" s="644"/>
      <c r="DQ7" s="648">
        <v>1237377</v>
      </c>
      <c r="DR7" s="643"/>
      <c r="DS7" s="643"/>
      <c r="DT7" s="643"/>
      <c r="DU7" s="643"/>
      <c r="DV7" s="643"/>
      <c r="DW7" s="643"/>
      <c r="DX7" s="643"/>
      <c r="DY7" s="643"/>
      <c r="DZ7" s="643"/>
      <c r="EA7" s="643"/>
      <c r="EB7" s="643"/>
      <c r="EC7" s="688"/>
    </row>
    <row r="8" spans="2:143" ht="11.25" customHeight="1">
      <c r="B8" s="639" t="s">
        <v>241</v>
      </c>
      <c r="C8" s="640"/>
      <c r="D8" s="640"/>
      <c r="E8" s="640"/>
      <c r="F8" s="640"/>
      <c r="G8" s="640"/>
      <c r="H8" s="640"/>
      <c r="I8" s="640"/>
      <c r="J8" s="640"/>
      <c r="K8" s="640"/>
      <c r="L8" s="640"/>
      <c r="M8" s="640"/>
      <c r="N8" s="640"/>
      <c r="O8" s="640"/>
      <c r="P8" s="640"/>
      <c r="Q8" s="641"/>
      <c r="R8" s="642">
        <v>12325</v>
      </c>
      <c r="S8" s="643"/>
      <c r="T8" s="643"/>
      <c r="U8" s="643"/>
      <c r="V8" s="643"/>
      <c r="W8" s="643"/>
      <c r="X8" s="643"/>
      <c r="Y8" s="644"/>
      <c r="Z8" s="675">
        <v>0.1</v>
      </c>
      <c r="AA8" s="675"/>
      <c r="AB8" s="675"/>
      <c r="AC8" s="675"/>
      <c r="AD8" s="676">
        <v>12325</v>
      </c>
      <c r="AE8" s="676"/>
      <c r="AF8" s="676"/>
      <c r="AG8" s="676"/>
      <c r="AH8" s="676"/>
      <c r="AI8" s="676"/>
      <c r="AJ8" s="676"/>
      <c r="AK8" s="676"/>
      <c r="AL8" s="645">
        <v>0.3</v>
      </c>
      <c r="AM8" s="646"/>
      <c r="AN8" s="646"/>
      <c r="AO8" s="677"/>
      <c r="AP8" s="639" t="s">
        <v>242</v>
      </c>
      <c r="AQ8" s="640"/>
      <c r="AR8" s="640"/>
      <c r="AS8" s="640"/>
      <c r="AT8" s="640"/>
      <c r="AU8" s="640"/>
      <c r="AV8" s="640"/>
      <c r="AW8" s="640"/>
      <c r="AX8" s="640"/>
      <c r="AY8" s="640"/>
      <c r="AZ8" s="640"/>
      <c r="BA8" s="640"/>
      <c r="BB8" s="640"/>
      <c r="BC8" s="640"/>
      <c r="BD8" s="640"/>
      <c r="BE8" s="640"/>
      <c r="BF8" s="641"/>
      <c r="BG8" s="642">
        <v>29155</v>
      </c>
      <c r="BH8" s="643"/>
      <c r="BI8" s="643"/>
      <c r="BJ8" s="643"/>
      <c r="BK8" s="643"/>
      <c r="BL8" s="643"/>
      <c r="BM8" s="643"/>
      <c r="BN8" s="644"/>
      <c r="BO8" s="675">
        <v>1</v>
      </c>
      <c r="BP8" s="675"/>
      <c r="BQ8" s="675"/>
      <c r="BR8" s="675"/>
      <c r="BS8" s="648" t="s">
        <v>137</v>
      </c>
      <c r="BT8" s="643"/>
      <c r="BU8" s="643"/>
      <c r="BV8" s="643"/>
      <c r="BW8" s="643"/>
      <c r="BX8" s="643"/>
      <c r="BY8" s="643"/>
      <c r="BZ8" s="643"/>
      <c r="CA8" s="643"/>
      <c r="CB8" s="688"/>
      <c r="CD8" s="689" t="s">
        <v>243</v>
      </c>
      <c r="CE8" s="686"/>
      <c r="CF8" s="686"/>
      <c r="CG8" s="686"/>
      <c r="CH8" s="686"/>
      <c r="CI8" s="686"/>
      <c r="CJ8" s="686"/>
      <c r="CK8" s="686"/>
      <c r="CL8" s="686"/>
      <c r="CM8" s="686"/>
      <c r="CN8" s="686"/>
      <c r="CO8" s="686"/>
      <c r="CP8" s="686"/>
      <c r="CQ8" s="687"/>
      <c r="CR8" s="642">
        <v>3798418</v>
      </c>
      <c r="CS8" s="643"/>
      <c r="CT8" s="643"/>
      <c r="CU8" s="643"/>
      <c r="CV8" s="643"/>
      <c r="CW8" s="643"/>
      <c r="CX8" s="643"/>
      <c r="CY8" s="644"/>
      <c r="CZ8" s="675">
        <v>34.5</v>
      </c>
      <c r="DA8" s="675"/>
      <c r="DB8" s="675"/>
      <c r="DC8" s="675"/>
      <c r="DD8" s="648">
        <v>18353</v>
      </c>
      <c r="DE8" s="643"/>
      <c r="DF8" s="643"/>
      <c r="DG8" s="643"/>
      <c r="DH8" s="643"/>
      <c r="DI8" s="643"/>
      <c r="DJ8" s="643"/>
      <c r="DK8" s="643"/>
      <c r="DL8" s="643"/>
      <c r="DM8" s="643"/>
      <c r="DN8" s="643"/>
      <c r="DO8" s="643"/>
      <c r="DP8" s="644"/>
      <c r="DQ8" s="648">
        <v>1823664</v>
      </c>
      <c r="DR8" s="643"/>
      <c r="DS8" s="643"/>
      <c r="DT8" s="643"/>
      <c r="DU8" s="643"/>
      <c r="DV8" s="643"/>
      <c r="DW8" s="643"/>
      <c r="DX8" s="643"/>
      <c r="DY8" s="643"/>
      <c r="DZ8" s="643"/>
      <c r="EA8" s="643"/>
      <c r="EB8" s="643"/>
      <c r="EC8" s="688"/>
    </row>
    <row r="9" spans="2:143" ht="11.25" customHeight="1">
      <c r="B9" s="639" t="s">
        <v>244</v>
      </c>
      <c r="C9" s="640"/>
      <c r="D9" s="640"/>
      <c r="E9" s="640"/>
      <c r="F9" s="640"/>
      <c r="G9" s="640"/>
      <c r="H9" s="640"/>
      <c r="I9" s="640"/>
      <c r="J9" s="640"/>
      <c r="K9" s="640"/>
      <c r="L9" s="640"/>
      <c r="M9" s="640"/>
      <c r="N9" s="640"/>
      <c r="O9" s="640"/>
      <c r="P9" s="640"/>
      <c r="Q9" s="641"/>
      <c r="R9" s="642">
        <v>14270</v>
      </c>
      <c r="S9" s="643"/>
      <c r="T9" s="643"/>
      <c r="U9" s="643"/>
      <c r="V9" s="643"/>
      <c r="W9" s="643"/>
      <c r="X9" s="643"/>
      <c r="Y9" s="644"/>
      <c r="Z9" s="675">
        <v>0.1</v>
      </c>
      <c r="AA9" s="675"/>
      <c r="AB9" s="675"/>
      <c r="AC9" s="675"/>
      <c r="AD9" s="676">
        <v>14270</v>
      </c>
      <c r="AE9" s="676"/>
      <c r="AF9" s="676"/>
      <c r="AG9" s="676"/>
      <c r="AH9" s="676"/>
      <c r="AI9" s="676"/>
      <c r="AJ9" s="676"/>
      <c r="AK9" s="676"/>
      <c r="AL9" s="645">
        <v>0.3</v>
      </c>
      <c r="AM9" s="646"/>
      <c r="AN9" s="646"/>
      <c r="AO9" s="677"/>
      <c r="AP9" s="639" t="s">
        <v>245</v>
      </c>
      <c r="AQ9" s="640"/>
      <c r="AR9" s="640"/>
      <c r="AS9" s="640"/>
      <c r="AT9" s="640"/>
      <c r="AU9" s="640"/>
      <c r="AV9" s="640"/>
      <c r="AW9" s="640"/>
      <c r="AX9" s="640"/>
      <c r="AY9" s="640"/>
      <c r="AZ9" s="640"/>
      <c r="BA9" s="640"/>
      <c r="BB9" s="640"/>
      <c r="BC9" s="640"/>
      <c r="BD9" s="640"/>
      <c r="BE9" s="640"/>
      <c r="BF9" s="641"/>
      <c r="BG9" s="642">
        <v>781023</v>
      </c>
      <c r="BH9" s="643"/>
      <c r="BI9" s="643"/>
      <c r="BJ9" s="643"/>
      <c r="BK9" s="643"/>
      <c r="BL9" s="643"/>
      <c r="BM9" s="643"/>
      <c r="BN9" s="644"/>
      <c r="BO9" s="675">
        <v>27.5</v>
      </c>
      <c r="BP9" s="675"/>
      <c r="BQ9" s="675"/>
      <c r="BR9" s="675"/>
      <c r="BS9" s="648" t="s">
        <v>246</v>
      </c>
      <c r="BT9" s="643"/>
      <c r="BU9" s="643"/>
      <c r="BV9" s="643"/>
      <c r="BW9" s="643"/>
      <c r="BX9" s="643"/>
      <c r="BY9" s="643"/>
      <c r="BZ9" s="643"/>
      <c r="CA9" s="643"/>
      <c r="CB9" s="688"/>
      <c r="CD9" s="689" t="s">
        <v>247</v>
      </c>
      <c r="CE9" s="686"/>
      <c r="CF9" s="686"/>
      <c r="CG9" s="686"/>
      <c r="CH9" s="686"/>
      <c r="CI9" s="686"/>
      <c r="CJ9" s="686"/>
      <c r="CK9" s="686"/>
      <c r="CL9" s="686"/>
      <c r="CM9" s="686"/>
      <c r="CN9" s="686"/>
      <c r="CO9" s="686"/>
      <c r="CP9" s="686"/>
      <c r="CQ9" s="687"/>
      <c r="CR9" s="642">
        <v>870820</v>
      </c>
      <c r="CS9" s="643"/>
      <c r="CT9" s="643"/>
      <c r="CU9" s="643"/>
      <c r="CV9" s="643"/>
      <c r="CW9" s="643"/>
      <c r="CX9" s="643"/>
      <c r="CY9" s="644"/>
      <c r="CZ9" s="675">
        <v>7.9</v>
      </c>
      <c r="DA9" s="675"/>
      <c r="DB9" s="675"/>
      <c r="DC9" s="675"/>
      <c r="DD9" s="648">
        <v>2081</v>
      </c>
      <c r="DE9" s="643"/>
      <c r="DF9" s="643"/>
      <c r="DG9" s="643"/>
      <c r="DH9" s="643"/>
      <c r="DI9" s="643"/>
      <c r="DJ9" s="643"/>
      <c r="DK9" s="643"/>
      <c r="DL9" s="643"/>
      <c r="DM9" s="643"/>
      <c r="DN9" s="643"/>
      <c r="DO9" s="643"/>
      <c r="DP9" s="644"/>
      <c r="DQ9" s="648">
        <v>514481</v>
      </c>
      <c r="DR9" s="643"/>
      <c r="DS9" s="643"/>
      <c r="DT9" s="643"/>
      <c r="DU9" s="643"/>
      <c r="DV9" s="643"/>
      <c r="DW9" s="643"/>
      <c r="DX9" s="643"/>
      <c r="DY9" s="643"/>
      <c r="DZ9" s="643"/>
      <c r="EA9" s="643"/>
      <c r="EB9" s="643"/>
      <c r="EC9" s="688"/>
    </row>
    <row r="10" spans="2:143" ht="11.25" customHeight="1">
      <c r="B10" s="639" t="s">
        <v>248</v>
      </c>
      <c r="C10" s="640"/>
      <c r="D10" s="640"/>
      <c r="E10" s="640"/>
      <c r="F10" s="640"/>
      <c r="G10" s="640"/>
      <c r="H10" s="640"/>
      <c r="I10" s="640"/>
      <c r="J10" s="640"/>
      <c r="K10" s="640"/>
      <c r="L10" s="640"/>
      <c r="M10" s="640"/>
      <c r="N10" s="640"/>
      <c r="O10" s="640"/>
      <c r="P10" s="640"/>
      <c r="Q10" s="641"/>
      <c r="R10" s="642" t="s">
        <v>137</v>
      </c>
      <c r="S10" s="643"/>
      <c r="T10" s="643"/>
      <c r="U10" s="643"/>
      <c r="V10" s="643"/>
      <c r="W10" s="643"/>
      <c r="X10" s="643"/>
      <c r="Y10" s="644"/>
      <c r="Z10" s="675" t="s">
        <v>246</v>
      </c>
      <c r="AA10" s="675"/>
      <c r="AB10" s="675"/>
      <c r="AC10" s="675"/>
      <c r="AD10" s="676" t="s">
        <v>137</v>
      </c>
      <c r="AE10" s="676"/>
      <c r="AF10" s="676"/>
      <c r="AG10" s="676"/>
      <c r="AH10" s="676"/>
      <c r="AI10" s="676"/>
      <c r="AJ10" s="676"/>
      <c r="AK10" s="676"/>
      <c r="AL10" s="645" t="s">
        <v>137</v>
      </c>
      <c r="AM10" s="646"/>
      <c r="AN10" s="646"/>
      <c r="AO10" s="677"/>
      <c r="AP10" s="639" t="s">
        <v>249</v>
      </c>
      <c r="AQ10" s="640"/>
      <c r="AR10" s="640"/>
      <c r="AS10" s="640"/>
      <c r="AT10" s="640"/>
      <c r="AU10" s="640"/>
      <c r="AV10" s="640"/>
      <c r="AW10" s="640"/>
      <c r="AX10" s="640"/>
      <c r="AY10" s="640"/>
      <c r="AZ10" s="640"/>
      <c r="BA10" s="640"/>
      <c r="BB10" s="640"/>
      <c r="BC10" s="640"/>
      <c r="BD10" s="640"/>
      <c r="BE10" s="640"/>
      <c r="BF10" s="641"/>
      <c r="BG10" s="642">
        <v>77819</v>
      </c>
      <c r="BH10" s="643"/>
      <c r="BI10" s="643"/>
      <c r="BJ10" s="643"/>
      <c r="BK10" s="643"/>
      <c r="BL10" s="643"/>
      <c r="BM10" s="643"/>
      <c r="BN10" s="644"/>
      <c r="BO10" s="675">
        <v>2.7</v>
      </c>
      <c r="BP10" s="675"/>
      <c r="BQ10" s="675"/>
      <c r="BR10" s="675"/>
      <c r="BS10" s="648" t="s">
        <v>246</v>
      </c>
      <c r="BT10" s="643"/>
      <c r="BU10" s="643"/>
      <c r="BV10" s="643"/>
      <c r="BW10" s="643"/>
      <c r="BX10" s="643"/>
      <c r="BY10" s="643"/>
      <c r="BZ10" s="643"/>
      <c r="CA10" s="643"/>
      <c r="CB10" s="688"/>
      <c r="CD10" s="689" t="s">
        <v>250</v>
      </c>
      <c r="CE10" s="686"/>
      <c r="CF10" s="686"/>
      <c r="CG10" s="686"/>
      <c r="CH10" s="686"/>
      <c r="CI10" s="686"/>
      <c r="CJ10" s="686"/>
      <c r="CK10" s="686"/>
      <c r="CL10" s="686"/>
      <c r="CM10" s="686"/>
      <c r="CN10" s="686"/>
      <c r="CO10" s="686"/>
      <c r="CP10" s="686"/>
      <c r="CQ10" s="687"/>
      <c r="CR10" s="642">
        <v>87526</v>
      </c>
      <c r="CS10" s="643"/>
      <c r="CT10" s="643"/>
      <c r="CU10" s="643"/>
      <c r="CV10" s="643"/>
      <c r="CW10" s="643"/>
      <c r="CX10" s="643"/>
      <c r="CY10" s="644"/>
      <c r="CZ10" s="675">
        <v>0.8</v>
      </c>
      <c r="DA10" s="675"/>
      <c r="DB10" s="675"/>
      <c r="DC10" s="675"/>
      <c r="DD10" s="648" t="s">
        <v>246</v>
      </c>
      <c r="DE10" s="643"/>
      <c r="DF10" s="643"/>
      <c r="DG10" s="643"/>
      <c r="DH10" s="643"/>
      <c r="DI10" s="643"/>
      <c r="DJ10" s="643"/>
      <c r="DK10" s="643"/>
      <c r="DL10" s="643"/>
      <c r="DM10" s="643"/>
      <c r="DN10" s="643"/>
      <c r="DO10" s="643"/>
      <c r="DP10" s="644"/>
      <c r="DQ10" s="648">
        <v>71836</v>
      </c>
      <c r="DR10" s="643"/>
      <c r="DS10" s="643"/>
      <c r="DT10" s="643"/>
      <c r="DU10" s="643"/>
      <c r="DV10" s="643"/>
      <c r="DW10" s="643"/>
      <c r="DX10" s="643"/>
      <c r="DY10" s="643"/>
      <c r="DZ10" s="643"/>
      <c r="EA10" s="643"/>
      <c r="EB10" s="643"/>
      <c r="EC10" s="688"/>
    </row>
    <row r="11" spans="2:143" ht="11.25" customHeight="1">
      <c r="B11" s="639" t="s">
        <v>251</v>
      </c>
      <c r="C11" s="640"/>
      <c r="D11" s="640"/>
      <c r="E11" s="640"/>
      <c r="F11" s="640"/>
      <c r="G11" s="640"/>
      <c r="H11" s="640"/>
      <c r="I11" s="640"/>
      <c r="J11" s="640"/>
      <c r="K11" s="640"/>
      <c r="L11" s="640"/>
      <c r="M11" s="640"/>
      <c r="N11" s="640"/>
      <c r="O11" s="640"/>
      <c r="P11" s="640"/>
      <c r="Q11" s="641"/>
      <c r="R11" s="642">
        <v>393838</v>
      </c>
      <c r="S11" s="643"/>
      <c r="T11" s="643"/>
      <c r="U11" s="643"/>
      <c r="V11" s="643"/>
      <c r="W11" s="643"/>
      <c r="X11" s="643"/>
      <c r="Y11" s="644"/>
      <c r="Z11" s="645">
        <v>3.4</v>
      </c>
      <c r="AA11" s="646"/>
      <c r="AB11" s="646"/>
      <c r="AC11" s="647"/>
      <c r="AD11" s="648">
        <v>393838</v>
      </c>
      <c r="AE11" s="643"/>
      <c r="AF11" s="643"/>
      <c r="AG11" s="643"/>
      <c r="AH11" s="643"/>
      <c r="AI11" s="643"/>
      <c r="AJ11" s="643"/>
      <c r="AK11" s="644"/>
      <c r="AL11" s="645">
        <v>9.3000000000000007</v>
      </c>
      <c r="AM11" s="646"/>
      <c r="AN11" s="646"/>
      <c r="AO11" s="677"/>
      <c r="AP11" s="639" t="s">
        <v>252</v>
      </c>
      <c r="AQ11" s="640"/>
      <c r="AR11" s="640"/>
      <c r="AS11" s="640"/>
      <c r="AT11" s="640"/>
      <c r="AU11" s="640"/>
      <c r="AV11" s="640"/>
      <c r="AW11" s="640"/>
      <c r="AX11" s="640"/>
      <c r="AY11" s="640"/>
      <c r="AZ11" s="640"/>
      <c r="BA11" s="640"/>
      <c r="BB11" s="640"/>
      <c r="BC11" s="640"/>
      <c r="BD11" s="640"/>
      <c r="BE11" s="640"/>
      <c r="BF11" s="641"/>
      <c r="BG11" s="642">
        <v>269914</v>
      </c>
      <c r="BH11" s="643"/>
      <c r="BI11" s="643"/>
      <c r="BJ11" s="643"/>
      <c r="BK11" s="643"/>
      <c r="BL11" s="643"/>
      <c r="BM11" s="643"/>
      <c r="BN11" s="644"/>
      <c r="BO11" s="675">
        <v>9.5</v>
      </c>
      <c r="BP11" s="675"/>
      <c r="BQ11" s="675"/>
      <c r="BR11" s="675"/>
      <c r="BS11" s="648">
        <v>54066</v>
      </c>
      <c r="BT11" s="643"/>
      <c r="BU11" s="643"/>
      <c r="BV11" s="643"/>
      <c r="BW11" s="643"/>
      <c r="BX11" s="643"/>
      <c r="BY11" s="643"/>
      <c r="BZ11" s="643"/>
      <c r="CA11" s="643"/>
      <c r="CB11" s="688"/>
      <c r="CD11" s="689" t="s">
        <v>253</v>
      </c>
      <c r="CE11" s="686"/>
      <c r="CF11" s="686"/>
      <c r="CG11" s="686"/>
      <c r="CH11" s="686"/>
      <c r="CI11" s="686"/>
      <c r="CJ11" s="686"/>
      <c r="CK11" s="686"/>
      <c r="CL11" s="686"/>
      <c r="CM11" s="686"/>
      <c r="CN11" s="686"/>
      <c r="CO11" s="686"/>
      <c r="CP11" s="686"/>
      <c r="CQ11" s="687"/>
      <c r="CR11" s="642">
        <v>190029</v>
      </c>
      <c r="CS11" s="643"/>
      <c r="CT11" s="643"/>
      <c r="CU11" s="643"/>
      <c r="CV11" s="643"/>
      <c r="CW11" s="643"/>
      <c r="CX11" s="643"/>
      <c r="CY11" s="644"/>
      <c r="CZ11" s="675">
        <v>1.7</v>
      </c>
      <c r="DA11" s="675"/>
      <c r="DB11" s="675"/>
      <c r="DC11" s="675"/>
      <c r="DD11" s="648">
        <v>102639</v>
      </c>
      <c r="DE11" s="643"/>
      <c r="DF11" s="643"/>
      <c r="DG11" s="643"/>
      <c r="DH11" s="643"/>
      <c r="DI11" s="643"/>
      <c r="DJ11" s="643"/>
      <c r="DK11" s="643"/>
      <c r="DL11" s="643"/>
      <c r="DM11" s="643"/>
      <c r="DN11" s="643"/>
      <c r="DO11" s="643"/>
      <c r="DP11" s="644"/>
      <c r="DQ11" s="648">
        <v>68022</v>
      </c>
      <c r="DR11" s="643"/>
      <c r="DS11" s="643"/>
      <c r="DT11" s="643"/>
      <c r="DU11" s="643"/>
      <c r="DV11" s="643"/>
      <c r="DW11" s="643"/>
      <c r="DX11" s="643"/>
      <c r="DY11" s="643"/>
      <c r="DZ11" s="643"/>
      <c r="EA11" s="643"/>
      <c r="EB11" s="643"/>
      <c r="EC11" s="688"/>
    </row>
    <row r="12" spans="2:143" ht="11.25" customHeight="1">
      <c r="B12" s="639" t="s">
        <v>254</v>
      </c>
      <c r="C12" s="640"/>
      <c r="D12" s="640"/>
      <c r="E12" s="640"/>
      <c r="F12" s="640"/>
      <c r="G12" s="640"/>
      <c r="H12" s="640"/>
      <c r="I12" s="640"/>
      <c r="J12" s="640"/>
      <c r="K12" s="640"/>
      <c r="L12" s="640"/>
      <c r="M12" s="640"/>
      <c r="N12" s="640"/>
      <c r="O12" s="640"/>
      <c r="P12" s="640"/>
      <c r="Q12" s="641"/>
      <c r="R12" s="642" t="s">
        <v>246</v>
      </c>
      <c r="S12" s="643"/>
      <c r="T12" s="643"/>
      <c r="U12" s="643"/>
      <c r="V12" s="643"/>
      <c r="W12" s="643"/>
      <c r="X12" s="643"/>
      <c r="Y12" s="644"/>
      <c r="Z12" s="675" t="s">
        <v>246</v>
      </c>
      <c r="AA12" s="675"/>
      <c r="AB12" s="675"/>
      <c r="AC12" s="675"/>
      <c r="AD12" s="676" t="s">
        <v>137</v>
      </c>
      <c r="AE12" s="676"/>
      <c r="AF12" s="676"/>
      <c r="AG12" s="676"/>
      <c r="AH12" s="676"/>
      <c r="AI12" s="676"/>
      <c r="AJ12" s="676"/>
      <c r="AK12" s="676"/>
      <c r="AL12" s="645" t="s">
        <v>137</v>
      </c>
      <c r="AM12" s="646"/>
      <c r="AN12" s="646"/>
      <c r="AO12" s="677"/>
      <c r="AP12" s="639" t="s">
        <v>255</v>
      </c>
      <c r="AQ12" s="640"/>
      <c r="AR12" s="640"/>
      <c r="AS12" s="640"/>
      <c r="AT12" s="640"/>
      <c r="AU12" s="640"/>
      <c r="AV12" s="640"/>
      <c r="AW12" s="640"/>
      <c r="AX12" s="640"/>
      <c r="AY12" s="640"/>
      <c r="AZ12" s="640"/>
      <c r="BA12" s="640"/>
      <c r="BB12" s="640"/>
      <c r="BC12" s="640"/>
      <c r="BD12" s="640"/>
      <c r="BE12" s="640"/>
      <c r="BF12" s="641"/>
      <c r="BG12" s="642">
        <v>1306622</v>
      </c>
      <c r="BH12" s="643"/>
      <c r="BI12" s="643"/>
      <c r="BJ12" s="643"/>
      <c r="BK12" s="643"/>
      <c r="BL12" s="643"/>
      <c r="BM12" s="643"/>
      <c r="BN12" s="644"/>
      <c r="BO12" s="675">
        <v>46</v>
      </c>
      <c r="BP12" s="675"/>
      <c r="BQ12" s="675"/>
      <c r="BR12" s="675"/>
      <c r="BS12" s="648" t="s">
        <v>137</v>
      </c>
      <c r="BT12" s="643"/>
      <c r="BU12" s="643"/>
      <c r="BV12" s="643"/>
      <c r="BW12" s="643"/>
      <c r="BX12" s="643"/>
      <c r="BY12" s="643"/>
      <c r="BZ12" s="643"/>
      <c r="CA12" s="643"/>
      <c r="CB12" s="688"/>
      <c r="CD12" s="689" t="s">
        <v>256</v>
      </c>
      <c r="CE12" s="686"/>
      <c r="CF12" s="686"/>
      <c r="CG12" s="686"/>
      <c r="CH12" s="686"/>
      <c r="CI12" s="686"/>
      <c r="CJ12" s="686"/>
      <c r="CK12" s="686"/>
      <c r="CL12" s="686"/>
      <c r="CM12" s="686"/>
      <c r="CN12" s="686"/>
      <c r="CO12" s="686"/>
      <c r="CP12" s="686"/>
      <c r="CQ12" s="687"/>
      <c r="CR12" s="642">
        <v>239926</v>
      </c>
      <c r="CS12" s="643"/>
      <c r="CT12" s="643"/>
      <c r="CU12" s="643"/>
      <c r="CV12" s="643"/>
      <c r="CW12" s="643"/>
      <c r="CX12" s="643"/>
      <c r="CY12" s="644"/>
      <c r="CZ12" s="675">
        <v>2.2000000000000002</v>
      </c>
      <c r="DA12" s="675"/>
      <c r="DB12" s="675"/>
      <c r="DC12" s="675"/>
      <c r="DD12" s="648">
        <v>71050</v>
      </c>
      <c r="DE12" s="643"/>
      <c r="DF12" s="643"/>
      <c r="DG12" s="643"/>
      <c r="DH12" s="643"/>
      <c r="DI12" s="643"/>
      <c r="DJ12" s="643"/>
      <c r="DK12" s="643"/>
      <c r="DL12" s="643"/>
      <c r="DM12" s="643"/>
      <c r="DN12" s="643"/>
      <c r="DO12" s="643"/>
      <c r="DP12" s="644"/>
      <c r="DQ12" s="648">
        <v>158749</v>
      </c>
      <c r="DR12" s="643"/>
      <c r="DS12" s="643"/>
      <c r="DT12" s="643"/>
      <c r="DU12" s="643"/>
      <c r="DV12" s="643"/>
      <c r="DW12" s="643"/>
      <c r="DX12" s="643"/>
      <c r="DY12" s="643"/>
      <c r="DZ12" s="643"/>
      <c r="EA12" s="643"/>
      <c r="EB12" s="643"/>
      <c r="EC12" s="688"/>
    </row>
    <row r="13" spans="2:143" ht="11.25" customHeight="1">
      <c r="B13" s="639" t="s">
        <v>257</v>
      </c>
      <c r="C13" s="640"/>
      <c r="D13" s="640"/>
      <c r="E13" s="640"/>
      <c r="F13" s="640"/>
      <c r="G13" s="640"/>
      <c r="H13" s="640"/>
      <c r="I13" s="640"/>
      <c r="J13" s="640"/>
      <c r="K13" s="640"/>
      <c r="L13" s="640"/>
      <c r="M13" s="640"/>
      <c r="N13" s="640"/>
      <c r="O13" s="640"/>
      <c r="P13" s="640"/>
      <c r="Q13" s="641"/>
      <c r="R13" s="642" t="s">
        <v>137</v>
      </c>
      <c r="S13" s="643"/>
      <c r="T13" s="643"/>
      <c r="U13" s="643"/>
      <c r="V13" s="643"/>
      <c r="W13" s="643"/>
      <c r="X13" s="643"/>
      <c r="Y13" s="644"/>
      <c r="Z13" s="675" t="s">
        <v>246</v>
      </c>
      <c r="AA13" s="675"/>
      <c r="AB13" s="675"/>
      <c r="AC13" s="675"/>
      <c r="AD13" s="676" t="s">
        <v>137</v>
      </c>
      <c r="AE13" s="676"/>
      <c r="AF13" s="676"/>
      <c r="AG13" s="676"/>
      <c r="AH13" s="676"/>
      <c r="AI13" s="676"/>
      <c r="AJ13" s="676"/>
      <c r="AK13" s="676"/>
      <c r="AL13" s="645" t="s">
        <v>137</v>
      </c>
      <c r="AM13" s="646"/>
      <c r="AN13" s="646"/>
      <c r="AO13" s="677"/>
      <c r="AP13" s="639" t="s">
        <v>258</v>
      </c>
      <c r="AQ13" s="640"/>
      <c r="AR13" s="640"/>
      <c r="AS13" s="640"/>
      <c r="AT13" s="640"/>
      <c r="AU13" s="640"/>
      <c r="AV13" s="640"/>
      <c r="AW13" s="640"/>
      <c r="AX13" s="640"/>
      <c r="AY13" s="640"/>
      <c r="AZ13" s="640"/>
      <c r="BA13" s="640"/>
      <c r="BB13" s="640"/>
      <c r="BC13" s="640"/>
      <c r="BD13" s="640"/>
      <c r="BE13" s="640"/>
      <c r="BF13" s="641"/>
      <c r="BG13" s="642">
        <v>1306622</v>
      </c>
      <c r="BH13" s="643"/>
      <c r="BI13" s="643"/>
      <c r="BJ13" s="643"/>
      <c r="BK13" s="643"/>
      <c r="BL13" s="643"/>
      <c r="BM13" s="643"/>
      <c r="BN13" s="644"/>
      <c r="BO13" s="675">
        <v>46</v>
      </c>
      <c r="BP13" s="675"/>
      <c r="BQ13" s="675"/>
      <c r="BR13" s="675"/>
      <c r="BS13" s="648" t="s">
        <v>137</v>
      </c>
      <c r="BT13" s="643"/>
      <c r="BU13" s="643"/>
      <c r="BV13" s="643"/>
      <c r="BW13" s="643"/>
      <c r="BX13" s="643"/>
      <c r="BY13" s="643"/>
      <c r="BZ13" s="643"/>
      <c r="CA13" s="643"/>
      <c r="CB13" s="688"/>
      <c r="CD13" s="689" t="s">
        <v>259</v>
      </c>
      <c r="CE13" s="686"/>
      <c r="CF13" s="686"/>
      <c r="CG13" s="686"/>
      <c r="CH13" s="686"/>
      <c r="CI13" s="686"/>
      <c r="CJ13" s="686"/>
      <c r="CK13" s="686"/>
      <c r="CL13" s="686"/>
      <c r="CM13" s="686"/>
      <c r="CN13" s="686"/>
      <c r="CO13" s="686"/>
      <c r="CP13" s="686"/>
      <c r="CQ13" s="687"/>
      <c r="CR13" s="642">
        <v>584141</v>
      </c>
      <c r="CS13" s="643"/>
      <c r="CT13" s="643"/>
      <c r="CU13" s="643"/>
      <c r="CV13" s="643"/>
      <c r="CW13" s="643"/>
      <c r="CX13" s="643"/>
      <c r="CY13" s="644"/>
      <c r="CZ13" s="675">
        <v>5.3</v>
      </c>
      <c r="DA13" s="675"/>
      <c r="DB13" s="675"/>
      <c r="DC13" s="675"/>
      <c r="DD13" s="648">
        <v>79969</v>
      </c>
      <c r="DE13" s="643"/>
      <c r="DF13" s="643"/>
      <c r="DG13" s="643"/>
      <c r="DH13" s="643"/>
      <c r="DI13" s="643"/>
      <c r="DJ13" s="643"/>
      <c r="DK13" s="643"/>
      <c r="DL13" s="643"/>
      <c r="DM13" s="643"/>
      <c r="DN13" s="643"/>
      <c r="DO13" s="643"/>
      <c r="DP13" s="644"/>
      <c r="DQ13" s="648">
        <v>343849</v>
      </c>
      <c r="DR13" s="643"/>
      <c r="DS13" s="643"/>
      <c r="DT13" s="643"/>
      <c r="DU13" s="643"/>
      <c r="DV13" s="643"/>
      <c r="DW13" s="643"/>
      <c r="DX13" s="643"/>
      <c r="DY13" s="643"/>
      <c r="DZ13" s="643"/>
      <c r="EA13" s="643"/>
      <c r="EB13" s="643"/>
      <c r="EC13" s="688"/>
    </row>
    <row r="14" spans="2:143" ht="11.25" customHeight="1">
      <c r="B14" s="639" t="s">
        <v>260</v>
      </c>
      <c r="C14" s="640"/>
      <c r="D14" s="640"/>
      <c r="E14" s="640"/>
      <c r="F14" s="640"/>
      <c r="G14" s="640"/>
      <c r="H14" s="640"/>
      <c r="I14" s="640"/>
      <c r="J14" s="640"/>
      <c r="K14" s="640"/>
      <c r="L14" s="640"/>
      <c r="M14" s="640"/>
      <c r="N14" s="640"/>
      <c r="O14" s="640"/>
      <c r="P14" s="640"/>
      <c r="Q14" s="641"/>
      <c r="R14" s="642">
        <v>4</v>
      </c>
      <c r="S14" s="643"/>
      <c r="T14" s="643"/>
      <c r="U14" s="643"/>
      <c r="V14" s="643"/>
      <c r="W14" s="643"/>
      <c r="X14" s="643"/>
      <c r="Y14" s="644"/>
      <c r="Z14" s="675">
        <v>0</v>
      </c>
      <c r="AA14" s="675"/>
      <c r="AB14" s="675"/>
      <c r="AC14" s="675"/>
      <c r="AD14" s="676">
        <v>4</v>
      </c>
      <c r="AE14" s="676"/>
      <c r="AF14" s="676"/>
      <c r="AG14" s="676"/>
      <c r="AH14" s="676"/>
      <c r="AI14" s="676"/>
      <c r="AJ14" s="676"/>
      <c r="AK14" s="676"/>
      <c r="AL14" s="645">
        <v>0</v>
      </c>
      <c r="AM14" s="646"/>
      <c r="AN14" s="646"/>
      <c r="AO14" s="677"/>
      <c r="AP14" s="639" t="s">
        <v>261</v>
      </c>
      <c r="AQ14" s="640"/>
      <c r="AR14" s="640"/>
      <c r="AS14" s="640"/>
      <c r="AT14" s="640"/>
      <c r="AU14" s="640"/>
      <c r="AV14" s="640"/>
      <c r="AW14" s="640"/>
      <c r="AX14" s="640"/>
      <c r="AY14" s="640"/>
      <c r="AZ14" s="640"/>
      <c r="BA14" s="640"/>
      <c r="BB14" s="640"/>
      <c r="BC14" s="640"/>
      <c r="BD14" s="640"/>
      <c r="BE14" s="640"/>
      <c r="BF14" s="641"/>
      <c r="BG14" s="642">
        <v>47744</v>
      </c>
      <c r="BH14" s="643"/>
      <c r="BI14" s="643"/>
      <c r="BJ14" s="643"/>
      <c r="BK14" s="643"/>
      <c r="BL14" s="643"/>
      <c r="BM14" s="643"/>
      <c r="BN14" s="644"/>
      <c r="BO14" s="675">
        <v>1.7</v>
      </c>
      <c r="BP14" s="675"/>
      <c r="BQ14" s="675"/>
      <c r="BR14" s="675"/>
      <c r="BS14" s="648" t="s">
        <v>137</v>
      </c>
      <c r="BT14" s="643"/>
      <c r="BU14" s="643"/>
      <c r="BV14" s="643"/>
      <c r="BW14" s="643"/>
      <c r="BX14" s="643"/>
      <c r="BY14" s="643"/>
      <c r="BZ14" s="643"/>
      <c r="CA14" s="643"/>
      <c r="CB14" s="688"/>
      <c r="CD14" s="689" t="s">
        <v>262</v>
      </c>
      <c r="CE14" s="686"/>
      <c r="CF14" s="686"/>
      <c r="CG14" s="686"/>
      <c r="CH14" s="686"/>
      <c r="CI14" s="686"/>
      <c r="CJ14" s="686"/>
      <c r="CK14" s="686"/>
      <c r="CL14" s="686"/>
      <c r="CM14" s="686"/>
      <c r="CN14" s="686"/>
      <c r="CO14" s="686"/>
      <c r="CP14" s="686"/>
      <c r="CQ14" s="687"/>
      <c r="CR14" s="642">
        <v>359535</v>
      </c>
      <c r="CS14" s="643"/>
      <c r="CT14" s="643"/>
      <c r="CU14" s="643"/>
      <c r="CV14" s="643"/>
      <c r="CW14" s="643"/>
      <c r="CX14" s="643"/>
      <c r="CY14" s="644"/>
      <c r="CZ14" s="675">
        <v>3.3</v>
      </c>
      <c r="DA14" s="675"/>
      <c r="DB14" s="675"/>
      <c r="DC14" s="675"/>
      <c r="DD14" s="648">
        <v>32112</v>
      </c>
      <c r="DE14" s="643"/>
      <c r="DF14" s="643"/>
      <c r="DG14" s="643"/>
      <c r="DH14" s="643"/>
      <c r="DI14" s="643"/>
      <c r="DJ14" s="643"/>
      <c r="DK14" s="643"/>
      <c r="DL14" s="643"/>
      <c r="DM14" s="643"/>
      <c r="DN14" s="643"/>
      <c r="DO14" s="643"/>
      <c r="DP14" s="644"/>
      <c r="DQ14" s="648">
        <v>207868</v>
      </c>
      <c r="DR14" s="643"/>
      <c r="DS14" s="643"/>
      <c r="DT14" s="643"/>
      <c r="DU14" s="643"/>
      <c r="DV14" s="643"/>
      <c r="DW14" s="643"/>
      <c r="DX14" s="643"/>
      <c r="DY14" s="643"/>
      <c r="DZ14" s="643"/>
      <c r="EA14" s="643"/>
      <c r="EB14" s="643"/>
      <c r="EC14" s="688"/>
    </row>
    <row r="15" spans="2:143" ht="11.25" customHeight="1">
      <c r="B15" s="639" t="s">
        <v>263</v>
      </c>
      <c r="C15" s="640"/>
      <c r="D15" s="640"/>
      <c r="E15" s="640"/>
      <c r="F15" s="640"/>
      <c r="G15" s="640"/>
      <c r="H15" s="640"/>
      <c r="I15" s="640"/>
      <c r="J15" s="640"/>
      <c r="K15" s="640"/>
      <c r="L15" s="640"/>
      <c r="M15" s="640"/>
      <c r="N15" s="640"/>
      <c r="O15" s="640"/>
      <c r="P15" s="640"/>
      <c r="Q15" s="641"/>
      <c r="R15" s="642" t="s">
        <v>246</v>
      </c>
      <c r="S15" s="643"/>
      <c r="T15" s="643"/>
      <c r="U15" s="643"/>
      <c r="V15" s="643"/>
      <c r="W15" s="643"/>
      <c r="X15" s="643"/>
      <c r="Y15" s="644"/>
      <c r="Z15" s="675" t="s">
        <v>246</v>
      </c>
      <c r="AA15" s="675"/>
      <c r="AB15" s="675"/>
      <c r="AC15" s="675"/>
      <c r="AD15" s="676" t="s">
        <v>137</v>
      </c>
      <c r="AE15" s="676"/>
      <c r="AF15" s="676"/>
      <c r="AG15" s="676"/>
      <c r="AH15" s="676"/>
      <c r="AI15" s="676"/>
      <c r="AJ15" s="676"/>
      <c r="AK15" s="676"/>
      <c r="AL15" s="645" t="s">
        <v>246</v>
      </c>
      <c r="AM15" s="646"/>
      <c r="AN15" s="646"/>
      <c r="AO15" s="677"/>
      <c r="AP15" s="639" t="s">
        <v>264</v>
      </c>
      <c r="AQ15" s="640"/>
      <c r="AR15" s="640"/>
      <c r="AS15" s="640"/>
      <c r="AT15" s="640"/>
      <c r="AU15" s="640"/>
      <c r="AV15" s="640"/>
      <c r="AW15" s="640"/>
      <c r="AX15" s="640"/>
      <c r="AY15" s="640"/>
      <c r="AZ15" s="640"/>
      <c r="BA15" s="640"/>
      <c r="BB15" s="640"/>
      <c r="BC15" s="640"/>
      <c r="BD15" s="640"/>
      <c r="BE15" s="640"/>
      <c r="BF15" s="641"/>
      <c r="BG15" s="642">
        <v>120353</v>
      </c>
      <c r="BH15" s="643"/>
      <c r="BI15" s="643"/>
      <c r="BJ15" s="643"/>
      <c r="BK15" s="643"/>
      <c r="BL15" s="643"/>
      <c r="BM15" s="643"/>
      <c r="BN15" s="644"/>
      <c r="BO15" s="675">
        <v>4.2</v>
      </c>
      <c r="BP15" s="675"/>
      <c r="BQ15" s="675"/>
      <c r="BR15" s="675"/>
      <c r="BS15" s="648" t="s">
        <v>137</v>
      </c>
      <c r="BT15" s="643"/>
      <c r="BU15" s="643"/>
      <c r="BV15" s="643"/>
      <c r="BW15" s="643"/>
      <c r="BX15" s="643"/>
      <c r="BY15" s="643"/>
      <c r="BZ15" s="643"/>
      <c r="CA15" s="643"/>
      <c r="CB15" s="688"/>
      <c r="CD15" s="689" t="s">
        <v>265</v>
      </c>
      <c r="CE15" s="686"/>
      <c r="CF15" s="686"/>
      <c r="CG15" s="686"/>
      <c r="CH15" s="686"/>
      <c r="CI15" s="686"/>
      <c r="CJ15" s="686"/>
      <c r="CK15" s="686"/>
      <c r="CL15" s="686"/>
      <c r="CM15" s="686"/>
      <c r="CN15" s="686"/>
      <c r="CO15" s="686"/>
      <c r="CP15" s="686"/>
      <c r="CQ15" s="687"/>
      <c r="CR15" s="642">
        <v>1021209</v>
      </c>
      <c r="CS15" s="643"/>
      <c r="CT15" s="643"/>
      <c r="CU15" s="643"/>
      <c r="CV15" s="643"/>
      <c r="CW15" s="643"/>
      <c r="CX15" s="643"/>
      <c r="CY15" s="644"/>
      <c r="CZ15" s="675">
        <v>9.3000000000000007</v>
      </c>
      <c r="DA15" s="675"/>
      <c r="DB15" s="675"/>
      <c r="DC15" s="675"/>
      <c r="DD15" s="648">
        <v>225239</v>
      </c>
      <c r="DE15" s="643"/>
      <c r="DF15" s="643"/>
      <c r="DG15" s="643"/>
      <c r="DH15" s="643"/>
      <c r="DI15" s="643"/>
      <c r="DJ15" s="643"/>
      <c r="DK15" s="643"/>
      <c r="DL15" s="643"/>
      <c r="DM15" s="643"/>
      <c r="DN15" s="643"/>
      <c r="DO15" s="643"/>
      <c r="DP15" s="644"/>
      <c r="DQ15" s="648">
        <v>607770</v>
      </c>
      <c r="DR15" s="643"/>
      <c r="DS15" s="643"/>
      <c r="DT15" s="643"/>
      <c r="DU15" s="643"/>
      <c r="DV15" s="643"/>
      <c r="DW15" s="643"/>
      <c r="DX15" s="643"/>
      <c r="DY15" s="643"/>
      <c r="DZ15" s="643"/>
      <c r="EA15" s="643"/>
      <c r="EB15" s="643"/>
      <c r="EC15" s="688"/>
    </row>
    <row r="16" spans="2:143" ht="11.25" customHeight="1">
      <c r="B16" s="639" t="s">
        <v>266</v>
      </c>
      <c r="C16" s="640"/>
      <c r="D16" s="640"/>
      <c r="E16" s="640"/>
      <c r="F16" s="640"/>
      <c r="G16" s="640"/>
      <c r="H16" s="640"/>
      <c r="I16" s="640"/>
      <c r="J16" s="640"/>
      <c r="K16" s="640"/>
      <c r="L16" s="640"/>
      <c r="M16" s="640"/>
      <c r="N16" s="640"/>
      <c r="O16" s="640"/>
      <c r="P16" s="640"/>
      <c r="Q16" s="641"/>
      <c r="R16" s="642">
        <v>7675</v>
      </c>
      <c r="S16" s="643"/>
      <c r="T16" s="643"/>
      <c r="U16" s="643"/>
      <c r="V16" s="643"/>
      <c r="W16" s="643"/>
      <c r="X16" s="643"/>
      <c r="Y16" s="644"/>
      <c r="Z16" s="675">
        <v>0.1</v>
      </c>
      <c r="AA16" s="675"/>
      <c r="AB16" s="675"/>
      <c r="AC16" s="675"/>
      <c r="AD16" s="676">
        <v>7675</v>
      </c>
      <c r="AE16" s="676"/>
      <c r="AF16" s="676"/>
      <c r="AG16" s="676"/>
      <c r="AH16" s="676"/>
      <c r="AI16" s="676"/>
      <c r="AJ16" s="676"/>
      <c r="AK16" s="676"/>
      <c r="AL16" s="645">
        <v>0.2</v>
      </c>
      <c r="AM16" s="646"/>
      <c r="AN16" s="646"/>
      <c r="AO16" s="677"/>
      <c r="AP16" s="639" t="s">
        <v>267</v>
      </c>
      <c r="AQ16" s="640"/>
      <c r="AR16" s="640"/>
      <c r="AS16" s="640"/>
      <c r="AT16" s="640"/>
      <c r="AU16" s="640"/>
      <c r="AV16" s="640"/>
      <c r="AW16" s="640"/>
      <c r="AX16" s="640"/>
      <c r="AY16" s="640"/>
      <c r="AZ16" s="640"/>
      <c r="BA16" s="640"/>
      <c r="BB16" s="640"/>
      <c r="BC16" s="640"/>
      <c r="BD16" s="640"/>
      <c r="BE16" s="640"/>
      <c r="BF16" s="641"/>
      <c r="BG16" s="642" t="s">
        <v>246</v>
      </c>
      <c r="BH16" s="643"/>
      <c r="BI16" s="643"/>
      <c r="BJ16" s="643"/>
      <c r="BK16" s="643"/>
      <c r="BL16" s="643"/>
      <c r="BM16" s="643"/>
      <c r="BN16" s="644"/>
      <c r="BO16" s="675" t="s">
        <v>137</v>
      </c>
      <c r="BP16" s="675"/>
      <c r="BQ16" s="675"/>
      <c r="BR16" s="675"/>
      <c r="BS16" s="648" t="s">
        <v>137</v>
      </c>
      <c r="BT16" s="643"/>
      <c r="BU16" s="643"/>
      <c r="BV16" s="643"/>
      <c r="BW16" s="643"/>
      <c r="BX16" s="643"/>
      <c r="BY16" s="643"/>
      <c r="BZ16" s="643"/>
      <c r="CA16" s="643"/>
      <c r="CB16" s="688"/>
      <c r="CD16" s="689" t="s">
        <v>268</v>
      </c>
      <c r="CE16" s="686"/>
      <c r="CF16" s="686"/>
      <c r="CG16" s="686"/>
      <c r="CH16" s="686"/>
      <c r="CI16" s="686"/>
      <c r="CJ16" s="686"/>
      <c r="CK16" s="686"/>
      <c r="CL16" s="686"/>
      <c r="CM16" s="686"/>
      <c r="CN16" s="686"/>
      <c r="CO16" s="686"/>
      <c r="CP16" s="686"/>
      <c r="CQ16" s="687"/>
      <c r="CR16" s="642">
        <v>58994</v>
      </c>
      <c r="CS16" s="643"/>
      <c r="CT16" s="643"/>
      <c r="CU16" s="643"/>
      <c r="CV16" s="643"/>
      <c r="CW16" s="643"/>
      <c r="CX16" s="643"/>
      <c r="CY16" s="644"/>
      <c r="CZ16" s="675">
        <v>0.5</v>
      </c>
      <c r="DA16" s="675"/>
      <c r="DB16" s="675"/>
      <c r="DC16" s="675"/>
      <c r="DD16" s="648" t="s">
        <v>137</v>
      </c>
      <c r="DE16" s="643"/>
      <c r="DF16" s="643"/>
      <c r="DG16" s="643"/>
      <c r="DH16" s="643"/>
      <c r="DI16" s="643"/>
      <c r="DJ16" s="643"/>
      <c r="DK16" s="643"/>
      <c r="DL16" s="643"/>
      <c r="DM16" s="643"/>
      <c r="DN16" s="643"/>
      <c r="DO16" s="643"/>
      <c r="DP16" s="644"/>
      <c r="DQ16" s="648">
        <v>1650</v>
      </c>
      <c r="DR16" s="643"/>
      <c r="DS16" s="643"/>
      <c r="DT16" s="643"/>
      <c r="DU16" s="643"/>
      <c r="DV16" s="643"/>
      <c r="DW16" s="643"/>
      <c r="DX16" s="643"/>
      <c r="DY16" s="643"/>
      <c r="DZ16" s="643"/>
      <c r="EA16" s="643"/>
      <c r="EB16" s="643"/>
      <c r="EC16" s="688"/>
    </row>
    <row r="17" spans="2:133" ht="11.25" customHeight="1">
      <c r="B17" s="639" t="s">
        <v>269</v>
      </c>
      <c r="C17" s="640"/>
      <c r="D17" s="640"/>
      <c r="E17" s="640"/>
      <c r="F17" s="640"/>
      <c r="G17" s="640"/>
      <c r="H17" s="640"/>
      <c r="I17" s="640"/>
      <c r="J17" s="640"/>
      <c r="K17" s="640"/>
      <c r="L17" s="640"/>
      <c r="M17" s="640"/>
      <c r="N17" s="640"/>
      <c r="O17" s="640"/>
      <c r="P17" s="640"/>
      <c r="Q17" s="641"/>
      <c r="R17" s="642">
        <v>11577</v>
      </c>
      <c r="S17" s="643"/>
      <c r="T17" s="643"/>
      <c r="U17" s="643"/>
      <c r="V17" s="643"/>
      <c r="W17" s="643"/>
      <c r="X17" s="643"/>
      <c r="Y17" s="644"/>
      <c r="Z17" s="675">
        <v>0.1</v>
      </c>
      <c r="AA17" s="675"/>
      <c r="AB17" s="675"/>
      <c r="AC17" s="675"/>
      <c r="AD17" s="676">
        <v>11577</v>
      </c>
      <c r="AE17" s="676"/>
      <c r="AF17" s="676"/>
      <c r="AG17" s="676"/>
      <c r="AH17" s="676"/>
      <c r="AI17" s="676"/>
      <c r="AJ17" s="676"/>
      <c r="AK17" s="676"/>
      <c r="AL17" s="645">
        <v>0.3</v>
      </c>
      <c r="AM17" s="646"/>
      <c r="AN17" s="646"/>
      <c r="AO17" s="677"/>
      <c r="AP17" s="639" t="s">
        <v>270</v>
      </c>
      <c r="AQ17" s="640"/>
      <c r="AR17" s="640"/>
      <c r="AS17" s="640"/>
      <c r="AT17" s="640"/>
      <c r="AU17" s="640"/>
      <c r="AV17" s="640"/>
      <c r="AW17" s="640"/>
      <c r="AX17" s="640"/>
      <c r="AY17" s="640"/>
      <c r="AZ17" s="640"/>
      <c r="BA17" s="640"/>
      <c r="BB17" s="640"/>
      <c r="BC17" s="640"/>
      <c r="BD17" s="640"/>
      <c r="BE17" s="640"/>
      <c r="BF17" s="641"/>
      <c r="BG17" s="642" t="s">
        <v>137</v>
      </c>
      <c r="BH17" s="643"/>
      <c r="BI17" s="643"/>
      <c r="BJ17" s="643"/>
      <c r="BK17" s="643"/>
      <c r="BL17" s="643"/>
      <c r="BM17" s="643"/>
      <c r="BN17" s="644"/>
      <c r="BO17" s="675" t="s">
        <v>137</v>
      </c>
      <c r="BP17" s="675"/>
      <c r="BQ17" s="675"/>
      <c r="BR17" s="675"/>
      <c r="BS17" s="648" t="s">
        <v>137</v>
      </c>
      <c r="BT17" s="643"/>
      <c r="BU17" s="643"/>
      <c r="BV17" s="643"/>
      <c r="BW17" s="643"/>
      <c r="BX17" s="643"/>
      <c r="BY17" s="643"/>
      <c r="BZ17" s="643"/>
      <c r="CA17" s="643"/>
      <c r="CB17" s="688"/>
      <c r="CD17" s="689" t="s">
        <v>271</v>
      </c>
      <c r="CE17" s="686"/>
      <c r="CF17" s="686"/>
      <c r="CG17" s="686"/>
      <c r="CH17" s="686"/>
      <c r="CI17" s="686"/>
      <c r="CJ17" s="686"/>
      <c r="CK17" s="686"/>
      <c r="CL17" s="686"/>
      <c r="CM17" s="686"/>
      <c r="CN17" s="686"/>
      <c r="CO17" s="686"/>
      <c r="CP17" s="686"/>
      <c r="CQ17" s="687"/>
      <c r="CR17" s="642">
        <v>560928</v>
      </c>
      <c r="CS17" s="643"/>
      <c r="CT17" s="643"/>
      <c r="CU17" s="643"/>
      <c r="CV17" s="643"/>
      <c r="CW17" s="643"/>
      <c r="CX17" s="643"/>
      <c r="CY17" s="644"/>
      <c r="CZ17" s="675">
        <v>5.0999999999999996</v>
      </c>
      <c r="DA17" s="675"/>
      <c r="DB17" s="675"/>
      <c r="DC17" s="675"/>
      <c r="DD17" s="648" t="s">
        <v>137</v>
      </c>
      <c r="DE17" s="643"/>
      <c r="DF17" s="643"/>
      <c r="DG17" s="643"/>
      <c r="DH17" s="643"/>
      <c r="DI17" s="643"/>
      <c r="DJ17" s="643"/>
      <c r="DK17" s="643"/>
      <c r="DL17" s="643"/>
      <c r="DM17" s="643"/>
      <c r="DN17" s="643"/>
      <c r="DO17" s="643"/>
      <c r="DP17" s="644"/>
      <c r="DQ17" s="648">
        <v>531652</v>
      </c>
      <c r="DR17" s="643"/>
      <c r="DS17" s="643"/>
      <c r="DT17" s="643"/>
      <c r="DU17" s="643"/>
      <c r="DV17" s="643"/>
      <c r="DW17" s="643"/>
      <c r="DX17" s="643"/>
      <c r="DY17" s="643"/>
      <c r="DZ17" s="643"/>
      <c r="EA17" s="643"/>
      <c r="EB17" s="643"/>
      <c r="EC17" s="688"/>
    </row>
    <row r="18" spans="2:133" ht="11.25" customHeight="1">
      <c r="B18" s="639" t="s">
        <v>272</v>
      </c>
      <c r="C18" s="640"/>
      <c r="D18" s="640"/>
      <c r="E18" s="640"/>
      <c r="F18" s="640"/>
      <c r="G18" s="640"/>
      <c r="H18" s="640"/>
      <c r="I18" s="640"/>
      <c r="J18" s="640"/>
      <c r="K18" s="640"/>
      <c r="L18" s="640"/>
      <c r="M18" s="640"/>
      <c r="N18" s="640"/>
      <c r="O18" s="640"/>
      <c r="P18" s="640"/>
      <c r="Q18" s="641"/>
      <c r="R18" s="642">
        <v>23779</v>
      </c>
      <c r="S18" s="643"/>
      <c r="T18" s="643"/>
      <c r="U18" s="643"/>
      <c r="V18" s="643"/>
      <c r="W18" s="643"/>
      <c r="X18" s="643"/>
      <c r="Y18" s="644"/>
      <c r="Z18" s="675">
        <v>0.2</v>
      </c>
      <c r="AA18" s="675"/>
      <c r="AB18" s="675"/>
      <c r="AC18" s="675"/>
      <c r="AD18" s="676">
        <v>23779</v>
      </c>
      <c r="AE18" s="676"/>
      <c r="AF18" s="676"/>
      <c r="AG18" s="676"/>
      <c r="AH18" s="676"/>
      <c r="AI18" s="676"/>
      <c r="AJ18" s="676"/>
      <c r="AK18" s="676"/>
      <c r="AL18" s="645">
        <v>0.6</v>
      </c>
      <c r="AM18" s="646"/>
      <c r="AN18" s="646"/>
      <c r="AO18" s="677"/>
      <c r="AP18" s="639" t="s">
        <v>273</v>
      </c>
      <c r="AQ18" s="640"/>
      <c r="AR18" s="640"/>
      <c r="AS18" s="640"/>
      <c r="AT18" s="640"/>
      <c r="AU18" s="640"/>
      <c r="AV18" s="640"/>
      <c r="AW18" s="640"/>
      <c r="AX18" s="640"/>
      <c r="AY18" s="640"/>
      <c r="AZ18" s="640"/>
      <c r="BA18" s="640"/>
      <c r="BB18" s="640"/>
      <c r="BC18" s="640"/>
      <c r="BD18" s="640"/>
      <c r="BE18" s="640"/>
      <c r="BF18" s="641"/>
      <c r="BG18" s="642" t="s">
        <v>137</v>
      </c>
      <c r="BH18" s="643"/>
      <c r="BI18" s="643"/>
      <c r="BJ18" s="643"/>
      <c r="BK18" s="643"/>
      <c r="BL18" s="643"/>
      <c r="BM18" s="643"/>
      <c r="BN18" s="644"/>
      <c r="BO18" s="675" t="s">
        <v>137</v>
      </c>
      <c r="BP18" s="675"/>
      <c r="BQ18" s="675"/>
      <c r="BR18" s="675"/>
      <c r="BS18" s="648" t="s">
        <v>137</v>
      </c>
      <c r="BT18" s="643"/>
      <c r="BU18" s="643"/>
      <c r="BV18" s="643"/>
      <c r="BW18" s="643"/>
      <c r="BX18" s="643"/>
      <c r="BY18" s="643"/>
      <c r="BZ18" s="643"/>
      <c r="CA18" s="643"/>
      <c r="CB18" s="688"/>
      <c r="CD18" s="689" t="s">
        <v>274</v>
      </c>
      <c r="CE18" s="686"/>
      <c r="CF18" s="686"/>
      <c r="CG18" s="686"/>
      <c r="CH18" s="686"/>
      <c r="CI18" s="686"/>
      <c r="CJ18" s="686"/>
      <c r="CK18" s="686"/>
      <c r="CL18" s="686"/>
      <c r="CM18" s="686"/>
      <c r="CN18" s="686"/>
      <c r="CO18" s="686"/>
      <c r="CP18" s="686"/>
      <c r="CQ18" s="687"/>
      <c r="CR18" s="642" t="s">
        <v>137</v>
      </c>
      <c r="CS18" s="643"/>
      <c r="CT18" s="643"/>
      <c r="CU18" s="643"/>
      <c r="CV18" s="643"/>
      <c r="CW18" s="643"/>
      <c r="CX18" s="643"/>
      <c r="CY18" s="644"/>
      <c r="CZ18" s="675" t="s">
        <v>137</v>
      </c>
      <c r="DA18" s="675"/>
      <c r="DB18" s="675"/>
      <c r="DC18" s="675"/>
      <c r="DD18" s="648" t="s">
        <v>137</v>
      </c>
      <c r="DE18" s="643"/>
      <c r="DF18" s="643"/>
      <c r="DG18" s="643"/>
      <c r="DH18" s="643"/>
      <c r="DI18" s="643"/>
      <c r="DJ18" s="643"/>
      <c r="DK18" s="643"/>
      <c r="DL18" s="643"/>
      <c r="DM18" s="643"/>
      <c r="DN18" s="643"/>
      <c r="DO18" s="643"/>
      <c r="DP18" s="644"/>
      <c r="DQ18" s="648" t="s">
        <v>137</v>
      </c>
      <c r="DR18" s="643"/>
      <c r="DS18" s="643"/>
      <c r="DT18" s="643"/>
      <c r="DU18" s="643"/>
      <c r="DV18" s="643"/>
      <c r="DW18" s="643"/>
      <c r="DX18" s="643"/>
      <c r="DY18" s="643"/>
      <c r="DZ18" s="643"/>
      <c r="EA18" s="643"/>
      <c r="EB18" s="643"/>
      <c r="EC18" s="688"/>
    </row>
    <row r="19" spans="2:133" ht="11.25" customHeight="1">
      <c r="B19" s="639" t="s">
        <v>275</v>
      </c>
      <c r="C19" s="640"/>
      <c r="D19" s="640"/>
      <c r="E19" s="640"/>
      <c r="F19" s="640"/>
      <c r="G19" s="640"/>
      <c r="H19" s="640"/>
      <c r="I19" s="640"/>
      <c r="J19" s="640"/>
      <c r="K19" s="640"/>
      <c r="L19" s="640"/>
      <c r="M19" s="640"/>
      <c r="N19" s="640"/>
      <c r="O19" s="640"/>
      <c r="P19" s="640"/>
      <c r="Q19" s="641"/>
      <c r="R19" s="642">
        <v>17632</v>
      </c>
      <c r="S19" s="643"/>
      <c r="T19" s="643"/>
      <c r="U19" s="643"/>
      <c r="V19" s="643"/>
      <c r="W19" s="643"/>
      <c r="X19" s="643"/>
      <c r="Y19" s="644"/>
      <c r="Z19" s="675">
        <v>0.2</v>
      </c>
      <c r="AA19" s="675"/>
      <c r="AB19" s="675"/>
      <c r="AC19" s="675"/>
      <c r="AD19" s="676">
        <v>17632</v>
      </c>
      <c r="AE19" s="676"/>
      <c r="AF19" s="676"/>
      <c r="AG19" s="676"/>
      <c r="AH19" s="676"/>
      <c r="AI19" s="676"/>
      <c r="AJ19" s="676"/>
      <c r="AK19" s="676"/>
      <c r="AL19" s="645">
        <v>0.4</v>
      </c>
      <c r="AM19" s="646"/>
      <c r="AN19" s="646"/>
      <c r="AO19" s="677"/>
      <c r="AP19" s="639" t="s">
        <v>276</v>
      </c>
      <c r="AQ19" s="640"/>
      <c r="AR19" s="640"/>
      <c r="AS19" s="640"/>
      <c r="AT19" s="640"/>
      <c r="AU19" s="640"/>
      <c r="AV19" s="640"/>
      <c r="AW19" s="640"/>
      <c r="AX19" s="640"/>
      <c r="AY19" s="640"/>
      <c r="AZ19" s="640"/>
      <c r="BA19" s="640"/>
      <c r="BB19" s="640"/>
      <c r="BC19" s="640"/>
      <c r="BD19" s="640"/>
      <c r="BE19" s="640"/>
      <c r="BF19" s="641"/>
      <c r="BG19" s="642">
        <v>208753</v>
      </c>
      <c r="BH19" s="643"/>
      <c r="BI19" s="643"/>
      <c r="BJ19" s="643"/>
      <c r="BK19" s="643"/>
      <c r="BL19" s="643"/>
      <c r="BM19" s="643"/>
      <c r="BN19" s="644"/>
      <c r="BO19" s="675">
        <v>7.3</v>
      </c>
      <c r="BP19" s="675"/>
      <c r="BQ19" s="675"/>
      <c r="BR19" s="675"/>
      <c r="BS19" s="648" t="s">
        <v>137</v>
      </c>
      <c r="BT19" s="643"/>
      <c r="BU19" s="643"/>
      <c r="BV19" s="643"/>
      <c r="BW19" s="643"/>
      <c r="BX19" s="643"/>
      <c r="BY19" s="643"/>
      <c r="BZ19" s="643"/>
      <c r="CA19" s="643"/>
      <c r="CB19" s="688"/>
      <c r="CD19" s="689" t="s">
        <v>277</v>
      </c>
      <c r="CE19" s="686"/>
      <c r="CF19" s="686"/>
      <c r="CG19" s="686"/>
      <c r="CH19" s="686"/>
      <c r="CI19" s="686"/>
      <c r="CJ19" s="686"/>
      <c r="CK19" s="686"/>
      <c r="CL19" s="686"/>
      <c r="CM19" s="686"/>
      <c r="CN19" s="686"/>
      <c r="CO19" s="686"/>
      <c r="CP19" s="686"/>
      <c r="CQ19" s="687"/>
      <c r="CR19" s="642" t="s">
        <v>246</v>
      </c>
      <c r="CS19" s="643"/>
      <c r="CT19" s="643"/>
      <c r="CU19" s="643"/>
      <c r="CV19" s="643"/>
      <c r="CW19" s="643"/>
      <c r="CX19" s="643"/>
      <c r="CY19" s="644"/>
      <c r="CZ19" s="675" t="s">
        <v>246</v>
      </c>
      <c r="DA19" s="675"/>
      <c r="DB19" s="675"/>
      <c r="DC19" s="675"/>
      <c r="DD19" s="648" t="s">
        <v>137</v>
      </c>
      <c r="DE19" s="643"/>
      <c r="DF19" s="643"/>
      <c r="DG19" s="643"/>
      <c r="DH19" s="643"/>
      <c r="DI19" s="643"/>
      <c r="DJ19" s="643"/>
      <c r="DK19" s="643"/>
      <c r="DL19" s="643"/>
      <c r="DM19" s="643"/>
      <c r="DN19" s="643"/>
      <c r="DO19" s="643"/>
      <c r="DP19" s="644"/>
      <c r="DQ19" s="648" t="s">
        <v>137</v>
      </c>
      <c r="DR19" s="643"/>
      <c r="DS19" s="643"/>
      <c r="DT19" s="643"/>
      <c r="DU19" s="643"/>
      <c r="DV19" s="643"/>
      <c r="DW19" s="643"/>
      <c r="DX19" s="643"/>
      <c r="DY19" s="643"/>
      <c r="DZ19" s="643"/>
      <c r="EA19" s="643"/>
      <c r="EB19" s="643"/>
      <c r="EC19" s="688"/>
    </row>
    <row r="20" spans="2:133" ht="11.25" customHeight="1">
      <c r="B20" s="639" t="s">
        <v>278</v>
      </c>
      <c r="C20" s="640"/>
      <c r="D20" s="640"/>
      <c r="E20" s="640"/>
      <c r="F20" s="640"/>
      <c r="G20" s="640"/>
      <c r="H20" s="640"/>
      <c r="I20" s="640"/>
      <c r="J20" s="640"/>
      <c r="K20" s="640"/>
      <c r="L20" s="640"/>
      <c r="M20" s="640"/>
      <c r="N20" s="640"/>
      <c r="O20" s="640"/>
      <c r="P20" s="640"/>
      <c r="Q20" s="641"/>
      <c r="R20" s="642">
        <v>4363</v>
      </c>
      <c r="S20" s="643"/>
      <c r="T20" s="643"/>
      <c r="U20" s="643"/>
      <c r="V20" s="643"/>
      <c r="W20" s="643"/>
      <c r="X20" s="643"/>
      <c r="Y20" s="644"/>
      <c r="Z20" s="675">
        <v>0</v>
      </c>
      <c r="AA20" s="675"/>
      <c r="AB20" s="675"/>
      <c r="AC20" s="675"/>
      <c r="AD20" s="676">
        <v>4363</v>
      </c>
      <c r="AE20" s="676"/>
      <c r="AF20" s="676"/>
      <c r="AG20" s="676"/>
      <c r="AH20" s="676"/>
      <c r="AI20" s="676"/>
      <c r="AJ20" s="676"/>
      <c r="AK20" s="676"/>
      <c r="AL20" s="645">
        <v>0.1</v>
      </c>
      <c r="AM20" s="646"/>
      <c r="AN20" s="646"/>
      <c r="AO20" s="677"/>
      <c r="AP20" s="639" t="s">
        <v>279</v>
      </c>
      <c r="AQ20" s="640"/>
      <c r="AR20" s="640"/>
      <c r="AS20" s="640"/>
      <c r="AT20" s="640"/>
      <c r="AU20" s="640"/>
      <c r="AV20" s="640"/>
      <c r="AW20" s="640"/>
      <c r="AX20" s="640"/>
      <c r="AY20" s="640"/>
      <c r="AZ20" s="640"/>
      <c r="BA20" s="640"/>
      <c r="BB20" s="640"/>
      <c r="BC20" s="640"/>
      <c r="BD20" s="640"/>
      <c r="BE20" s="640"/>
      <c r="BF20" s="641"/>
      <c r="BG20" s="642">
        <v>208753</v>
      </c>
      <c r="BH20" s="643"/>
      <c r="BI20" s="643"/>
      <c r="BJ20" s="643"/>
      <c r="BK20" s="643"/>
      <c r="BL20" s="643"/>
      <c r="BM20" s="643"/>
      <c r="BN20" s="644"/>
      <c r="BO20" s="675">
        <v>7.3</v>
      </c>
      <c r="BP20" s="675"/>
      <c r="BQ20" s="675"/>
      <c r="BR20" s="675"/>
      <c r="BS20" s="648" t="s">
        <v>137</v>
      </c>
      <c r="BT20" s="643"/>
      <c r="BU20" s="643"/>
      <c r="BV20" s="643"/>
      <c r="BW20" s="643"/>
      <c r="BX20" s="643"/>
      <c r="BY20" s="643"/>
      <c r="BZ20" s="643"/>
      <c r="CA20" s="643"/>
      <c r="CB20" s="688"/>
      <c r="CD20" s="689" t="s">
        <v>280</v>
      </c>
      <c r="CE20" s="686"/>
      <c r="CF20" s="686"/>
      <c r="CG20" s="686"/>
      <c r="CH20" s="686"/>
      <c r="CI20" s="686"/>
      <c r="CJ20" s="686"/>
      <c r="CK20" s="686"/>
      <c r="CL20" s="686"/>
      <c r="CM20" s="686"/>
      <c r="CN20" s="686"/>
      <c r="CO20" s="686"/>
      <c r="CP20" s="686"/>
      <c r="CQ20" s="687"/>
      <c r="CR20" s="642">
        <v>11021356</v>
      </c>
      <c r="CS20" s="643"/>
      <c r="CT20" s="643"/>
      <c r="CU20" s="643"/>
      <c r="CV20" s="643"/>
      <c r="CW20" s="643"/>
      <c r="CX20" s="643"/>
      <c r="CY20" s="644"/>
      <c r="CZ20" s="675">
        <v>100</v>
      </c>
      <c r="DA20" s="675"/>
      <c r="DB20" s="675"/>
      <c r="DC20" s="675"/>
      <c r="DD20" s="648">
        <v>564123</v>
      </c>
      <c r="DE20" s="643"/>
      <c r="DF20" s="643"/>
      <c r="DG20" s="643"/>
      <c r="DH20" s="643"/>
      <c r="DI20" s="643"/>
      <c r="DJ20" s="643"/>
      <c r="DK20" s="643"/>
      <c r="DL20" s="643"/>
      <c r="DM20" s="643"/>
      <c r="DN20" s="643"/>
      <c r="DO20" s="643"/>
      <c r="DP20" s="644"/>
      <c r="DQ20" s="648">
        <v>5697427</v>
      </c>
      <c r="DR20" s="643"/>
      <c r="DS20" s="643"/>
      <c r="DT20" s="643"/>
      <c r="DU20" s="643"/>
      <c r="DV20" s="643"/>
      <c r="DW20" s="643"/>
      <c r="DX20" s="643"/>
      <c r="DY20" s="643"/>
      <c r="DZ20" s="643"/>
      <c r="EA20" s="643"/>
      <c r="EB20" s="643"/>
      <c r="EC20" s="688"/>
    </row>
    <row r="21" spans="2:133" ht="11.25" customHeight="1">
      <c r="B21" s="639" t="s">
        <v>281</v>
      </c>
      <c r="C21" s="640"/>
      <c r="D21" s="640"/>
      <c r="E21" s="640"/>
      <c r="F21" s="640"/>
      <c r="G21" s="640"/>
      <c r="H21" s="640"/>
      <c r="I21" s="640"/>
      <c r="J21" s="640"/>
      <c r="K21" s="640"/>
      <c r="L21" s="640"/>
      <c r="M21" s="640"/>
      <c r="N21" s="640"/>
      <c r="O21" s="640"/>
      <c r="P21" s="640"/>
      <c r="Q21" s="641"/>
      <c r="R21" s="642">
        <v>1784</v>
      </c>
      <c r="S21" s="643"/>
      <c r="T21" s="643"/>
      <c r="U21" s="643"/>
      <c r="V21" s="643"/>
      <c r="W21" s="643"/>
      <c r="X21" s="643"/>
      <c r="Y21" s="644"/>
      <c r="Z21" s="675">
        <v>0</v>
      </c>
      <c r="AA21" s="675"/>
      <c r="AB21" s="675"/>
      <c r="AC21" s="675"/>
      <c r="AD21" s="676">
        <v>1784</v>
      </c>
      <c r="AE21" s="676"/>
      <c r="AF21" s="676"/>
      <c r="AG21" s="676"/>
      <c r="AH21" s="676"/>
      <c r="AI21" s="676"/>
      <c r="AJ21" s="676"/>
      <c r="AK21" s="676"/>
      <c r="AL21" s="645">
        <v>0</v>
      </c>
      <c r="AM21" s="646"/>
      <c r="AN21" s="646"/>
      <c r="AO21" s="677"/>
      <c r="AP21" s="737" t="s">
        <v>282</v>
      </c>
      <c r="AQ21" s="744"/>
      <c r="AR21" s="744"/>
      <c r="AS21" s="744"/>
      <c r="AT21" s="744"/>
      <c r="AU21" s="744"/>
      <c r="AV21" s="744"/>
      <c r="AW21" s="744"/>
      <c r="AX21" s="744"/>
      <c r="AY21" s="744"/>
      <c r="AZ21" s="744"/>
      <c r="BA21" s="744"/>
      <c r="BB21" s="744"/>
      <c r="BC21" s="744"/>
      <c r="BD21" s="744"/>
      <c r="BE21" s="744"/>
      <c r="BF21" s="739"/>
      <c r="BG21" s="642">
        <v>18</v>
      </c>
      <c r="BH21" s="643"/>
      <c r="BI21" s="643"/>
      <c r="BJ21" s="643"/>
      <c r="BK21" s="643"/>
      <c r="BL21" s="643"/>
      <c r="BM21" s="643"/>
      <c r="BN21" s="644"/>
      <c r="BO21" s="675">
        <v>0</v>
      </c>
      <c r="BP21" s="675"/>
      <c r="BQ21" s="675"/>
      <c r="BR21" s="675"/>
      <c r="BS21" s="648" t="s">
        <v>246</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283</v>
      </c>
      <c r="C22" s="640"/>
      <c r="D22" s="640"/>
      <c r="E22" s="640"/>
      <c r="F22" s="640"/>
      <c r="G22" s="640"/>
      <c r="H22" s="640"/>
      <c r="I22" s="640"/>
      <c r="J22" s="640"/>
      <c r="K22" s="640"/>
      <c r="L22" s="640"/>
      <c r="M22" s="640"/>
      <c r="N22" s="640"/>
      <c r="O22" s="640"/>
      <c r="P22" s="640"/>
      <c r="Q22" s="641"/>
      <c r="R22" s="642">
        <v>1042055</v>
      </c>
      <c r="S22" s="643"/>
      <c r="T22" s="643"/>
      <c r="U22" s="643"/>
      <c r="V22" s="643"/>
      <c r="W22" s="643"/>
      <c r="X22" s="643"/>
      <c r="Y22" s="644"/>
      <c r="Z22" s="675">
        <v>9</v>
      </c>
      <c r="AA22" s="675"/>
      <c r="AB22" s="675"/>
      <c r="AC22" s="675"/>
      <c r="AD22" s="676">
        <v>997413</v>
      </c>
      <c r="AE22" s="676"/>
      <c r="AF22" s="676"/>
      <c r="AG22" s="676"/>
      <c r="AH22" s="676"/>
      <c r="AI22" s="676"/>
      <c r="AJ22" s="676"/>
      <c r="AK22" s="676"/>
      <c r="AL22" s="645">
        <v>23.6</v>
      </c>
      <c r="AM22" s="646"/>
      <c r="AN22" s="646"/>
      <c r="AO22" s="677"/>
      <c r="AP22" s="737" t="s">
        <v>284</v>
      </c>
      <c r="AQ22" s="744"/>
      <c r="AR22" s="744"/>
      <c r="AS22" s="744"/>
      <c r="AT22" s="744"/>
      <c r="AU22" s="744"/>
      <c r="AV22" s="744"/>
      <c r="AW22" s="744"/>
      <c r="AX22" s="744"/>
      <c r="AY22" s="744"/>
      <c r="AZ22" s="744"/>
      <c r="BA22" s="744"/>
      <c r="BB22" s="744"/>
      <c r="BC22" s="744"/>
      <c r="BD22" s="744"/>
      <c r="BE22" s="744"/>
      <c r="BF22" s="739"/>
      <c r="BG22" s="642" t="s">
        <v>137</v>
      </c>
      <c r="BH22" s="643"/>
      <c r="BI22" s="643"/>
      <c r="BJ22" s="643"/>
      <c r="BK22" s="643"/>
      <c r="BL22" s="643"/>
      <c r="BM22" s="643"/>
      <c r="BN22" s="644"/>
      <c r="BO22" s="675" t="s">
        <v>137</v>
      </c>
      <c r="BP22" s="675"/>
      <c r="BQ22" s="675"/>
      <c r="BR22" s="675"/>
      <c r="BS22" s="648" t="s">
        <v>246</v>
      </c>
      <c r="BT22" s="643"/>
      <c r="BU22" s="643"/>
      <c r="BV22" s="643"/>
      <c r="BW22" s="643"/>
      <c r="BX22" s="643"/>
      <c r="BY22" s="643"/>
      <c r="BZ22" s="643"/>
      <c r="CA22" s="643"/>
      <c r="CB22" s="688"/>
      <c r="CD22" s="746" t="s">
        <v>285</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286</v>
      </c>
      <c r="C23" s="640"/>
      <c r="D23" s="640"/>
      <c r="E23" s="640"/>
      <c r="F23" s="640"/>
      <c r="G23" s="640"/>
      <c r="H23" s="640"/>
      <c r="I23" s="640"/>
      <c r="J23" s="640"/>
      <c r="K23" s="640"/>
      <c r="L23" s="640"/>
      <c r="M23" s="640"/>
      <c r="N23" s="640"/>
      <c r="O23" s="640"/>
      <c r="P23" s="640"/>
      <c r="Q23" s="641"/>
      <c r="R23" s="642">
        <v>997413</v>
      </c>
      <c r="S23" s="643"/>
      <c r="T23" s="643"/>
      <c r="U23" s="643"/>
      <c r="V23" s="643"/>
      <c r="W23" s="643"/>
      <c r="X23" s="643"/>
      <c r="Y23" s="644"/>
      <c r="Z23" s="675">
        <v>8.6</v>
      </c>
      <c r="AA23" s="675"/>
      <c r="AB23" s="675"/>
      <c r="AC23" s="675"/>
      <c r="AD23" s="676">
        <v>997413</v>
      </c>
      <c r="AE23" s="676"/>
      <c r="AF23" s="676"/>
      <c r="AG23" s="676"/>
      <c r="AH23" s="676"/>
      <c r="AI23" s="676"/>
      <c r="AJ23" s="676"/>
      <c r="AK23" s="676"/>
      <c r="AL23" s="645">
        <v>23.6</v>
      </c>
      <c r="AM23" s="646"/>
      <c r="AN23" s="646"/>
      <c r="AO23" s="677"/>
      <c r="AP23" s="737" t="s">
        <v>287</v>
      </c>
      <c r="AQ23" s="744"/>
      <c r="AR23" s="744"/>
      <c r="AS23" s="744"/>
      <c r="AT23" s="744"/>
      <c r="AU23" s="744"/>
      <c r="AV23" s="744"/>
      <c r="AW23" s="744"/>
      <c r="AX23" s="744"/>
      <c r="AY23" s="744"/>
      <c r="AZ23" s="744"/>
      <c r="BA23" s="744"/>
      <c r="BB23" s="744"/>
      <c r="BC23" s="744"/>
      <c r="BD23" s="744"/>
      <c r="BE23" s="744"/>
      <c r="BF23" s="739"/>
      <c r="BG23" s="642">
        <v>208735</v>
      </c>
      <c r="BH23" s="643"/>
      <c r="BI23" s="643"/>
      <c r="BJ23" s="643"/>
      <c r="BK23" s="643"/>
      <c r="BL23" s="643"/>
      <c r="BM23" s="643"/>
      <c r="BN23" s="644"/>
      <c r="BO23" s="675">
        <v>7.3</v>
      </c>
      <c r="BP23" s="675"/>
      <c r="BQ23" s="675"/>
      <c r="BR23" s="675"/>
      <c r="BS23" s="648" t="s">
        <v>246</v>
      </c>
      <c r="BT23" s="643"/>
      <c r="BU23" s="643"/>
      <c r="BV23" s="643"/>
      <c r="BW23" s="643"/>
      <c r="BX23" s="643"/>
      <c r="BY23" s="643"/>
      <c r="BZ23" s="643"/>
      <c r="CA23" s="643"/>
      <c r="CB23" s="688"/>
      <c r="CD23" s="746" t="s">
        <v>226</v>
      </c>
      <c r="CE23" s="747"/>
      <c r="CF23" s="747"/>
      <c r="CG23" s="747"/>
      <c r="CH23" s="747"/>
      <c r="CI23" s="747"/>
      <c r="CJ23" s="747"/>
      <c r="CK23" s="747"/>
      <c r="CL23" s="747"/>
      <c r="CM23" s="747"/>
      <c r="CN23" s="747"/>
      <c r="CO23" s="747"/>
      <c r="CP23" s="747"/>
      <c r="CQ23" s="748"/>
      <c r="CR23" s="746" t="s">
        <v>288</v>
      </c>
      <c r="CS23" s="747"/>
      <c r="CT23" s="747"/>
      <c r="CU23" s="747"/>
      <c r="CV23" s="747"/>
      <c r="CW23" s="747"/>
      <c r="CX23" s="747"/>
      <c r="CY23" s="748"/>
      <c r="CZ23" s="746" t="s">
        <v>289</v>
      </c>
      <c r="DA23" s="747"/>
      <c r="DB23" s="747"/>
      <c r="DC23" s="748"/>
      <c r="DD23" s="746" t="s">
        <v>290</v>
      </c>
      <c r="DE23" s="747"/>
      <c r="DF23" s="747"/>
      <c r="DG23" s="747"/>
      <c r="DH23" s="747"/>
      <c r="DI23" s="747"/>
      <c r="DJ23" s="747"/>
      <c r="DK23" s="748"/>
      <c r="DL23" s="755" t="s">
        <v>291</v>
      </c>
      <c r="DM23" s="756"/>
      <c r="DN23" s="756"/>
      <c r="DO23" s="756"/>
      <c r="DP23" s="756"/>
      <c r="DQ23" s="756"/>
      <c r="DR23" s="756"/>
      <c r="DS23" s="756"/>
      <c r="DT23" s="756"/>
      <c r="DU23" s="756"/>
      <c r="DV23" s="757"/>
      <c r="DW23" s="746" t="s">
        <v>292</v>
      </c>
      <c r="DX23" s="747"/>
      <c r="DY23" s="747"/>
      <c r="DZ23" s="747"/>
      <c r="EA23" s="747"/>
      <c r="EB23" s="747"/>
      <c r="EC23" s="748"/>
    </row>
    <row r="24" spans="2:133" ht="11.25" customHeight="1">
      <c r="B24" s="639" t="s">
        <v>293</v>
      </c>
      <c r="C24" s="640"/>
      <c r="D24" s="640"/>
      <c r="E24" s="640"/>
      <c r="F24" s="640"/>
      <c r="G24" s="640"/>
      <c r="H24" s="640"/>
      <c r="I24" s="640"/>
      <c r="J24" s="640"/>
      <c r="K24" s="640"/>
      <c r="L24" s="640"/>
      <c r="M24" s="640"/>
      <c r="N24" s="640"/>
      <c r="O24" s="640"/>
      <c r="P24" s="640"/>
      <c r="Q24" s="641"/>
      <c r="R24" s="642">
        <v>44642</v>
      </c>
      <c r="S24" s="643"/>
      <c r="T24" s="643"/>
      <c r="U24" s="643"/>
      <c r="V24" s="643"/>
      <c r="W24" s="643"/>
      <c r="X24" s="643"/>
      <c r="Y24" s="644"/>
      <c r="Z24" s="675">
        <v>0.4</v>
      </c>
      <c r="AA24" s="675"/>
      <c r="AB24" s="675"/>
      <c r="AC24" s="675"/>
      <c r="AD24" s="676" t="s">
        <v>137</v>
      </c>
      <c r="AE24" s="676"/>
      <c r="AF24" s="676"/>
      <c r="AG24" s="676"/>
      <c r="AH24" s="676"/>
      <c r="AI24" s="676"/>
      <c r="AJ24" s="676"/>
      <c r="AK24" s="676"/>
      <c r="AL24" s="645" t="s">
        <v>137</v>
      </c>
      <c r="AM24" s="646"/>
      <c r="AN24" s="646"/>
      <c r="AO24" s="677"/>
      <c r="AP24" s="737" t="s">
        <v>294</v>
      </c>
      <c r="AQ24" s="744"/>
      <c r="AR24" s="744"/>
      <c r="AS24" s="744"/>
      <c r="AT24" s="744"/>
      <c r="AU24" s="744"/>
      <c r="AV24" s="744"/>
      <c r="AW24" s="744"/>
      <c r="AX24" s="744"/>
      <c r="AY24" s="744"/>
      <c r="AZ24" s="744"/>
      <c r="BA24" s="744"/>
      <c r="BB24" s="744"/>
      <c r="BC24" s="744"/>
      <c r="BD24" s="744"/>
      <c r="BE24" s="744"/>
      <c r="BF24" s="739"/>
      <c r="BG24" s="642" t="s">
        <v>137</v>
      </c>
      <c r="BH24" s="643"/>
      <c r="BI24" s="643"/>
      <c r="BJ24" s="643"/>
      <c r="BK24" s="643"/>
      <c r="BL24" s="643"/>
      <c r="BM24" s="643"/>
      <c r="BN24" s="644"/>
      <c r="BO24" s="675" t="s">
        <v>137</v>
      </c>
      <c r="BP24" s="675"/>
      <c r="BQ24" s="675"/>
      <c r="BR24" s="675"/>
      <c r="BS24" s="648" t="s">
        <v>246</v>
      </c>
      <c r="BT24" s="643"/>
      <c r="BU24" s="643"/>
      <c r="BV24" s="643"/>
      <c r="BW24" s="643"/>
      <c r="BX24" s="643"/>
      <c r="BY24" s="643"/>
      <c r="BZ24" s="643"/>
      <c r="CA24" s="643"/>
      <c r="CB24" s="688"/>
      <c r="CD24" s="700" t="s">
        <v>295</v>
      </c>
      <c r="CE24" s="701"/>
      <c r="CF24" s="701"/>
      <c r="CG24" s="701"/>
      <c r="CH24" s="701"/>
      <c r="CI24" s="701"/>
      <c r="CJ24" s="701"/>
      <c r="CK24" s="701"/>
      <c r="CL24" s="701"/>
      <c r="CM24" s="701"/>
      <c r="CN24" s="701"/>
      <c r="CO24" s="701"/>
      <c r="CP24" s="701"/>
      <c r="CQ24" s="702"/>
      <c r="CR24" s="697">
        <v>3929921</v>
      </c>
      <c r="CS24" s="698"/>
      <c r="CT24" s="698"/>
      <c r="CU24" s="698"/>
      <c r="CV24" s="698"/>
      <c r="CW24" s="698"/>
      <c r="CX24" s="698"/>
      <c r="CY24" s="741"/>
      <c r="CZ24" s="742">
        <v>35.700000000000003</v>
      </c>
      <c r="DA24" s="717"/>
      <c r="DB24" s="717"/>
      <c r="DC24" s="745"/>
      <c r="DD24" s="740">
        <v>2170931</v>
      </c>
      <c r="DE24" s="698"/>
      <c r="DF24" s="698"/>
      <c r="DG24" s="698"/>
      <c r="DH24" s="698"/>
      <c r="DI24" s="698"/>
      <c r="DJ24" s="698"/>
      <c r="DK24" s="741"/>
      <c r="DL24" s="740">
        <v>2151079</v>
      </c>
      <c r="DM24" s="698"/>
      <c r="DN24" s="698"/>
      <c r="DO24" s="698"/>
      <c r="DP24" s="698"/>
      <c r="DQ24" s="698"/>
      <c r="DR24" s="698"/>
      <c r="DS24" s="698"/>
      <c r="DT24" s="698"/>
      <c r="DU24" s="698"/>
      <c r="DV24" s="741"/>
      <c r="DW24" s="742">
        <v>48.2</v>
      </c>
      <c r="DX24" s="717"/>
      <c r="DY24" s="717"/>
      <c r="DZ24" s="717"/>
      <c r="EA24" s="717"/>
      <c r="EB24" s="717"/>
      <c r="EC24" s="743"/>
    </row>
    <row r="25" spans="2:133" ht="11.25" customHeight="1">
      <c r="B25" s="639" t="s">
        <v>296</v>
      </c>
      <c r="C25" s="640"/>
      <c r="D25" s="640"/>
      <c r="E25" s="640"/>
      <c r="F25" s="640"/>
      <c r="G25" s="640"/>
      <c r="H25" s="640"/>
      <c r="I25" s="640"/>
      <c r="J25" s="640"/>
      <c r="K25" s="640"/>
      <c r="L25" s="640"/>
      <c r="M25" s="640"/>
      <c r="N25" s="640"/>
      <c r="O25" s="640"/>
      <c r="P25" s="640"/>
      <c r="Q25" s="641"/>
      <c r="R25" s="642" t="s">
        <v>246</v>
      </c>
      <c r="S25" s="643"/>
      <c r="T25" s="643"/>
      <c r="U25" s="643"/>
      <c r="V25" s="643"/>
      <c r="W25" s="643"/>
      <c r="X25" s="643"/>
      <c r="Y25" s="644"/>
      <c r="Z25" s="675" t="s">
        <v>246</v>
      </c>
      <c r="AA25" s="675"/>
      <c r="AB25" s="675"/>
      <c r="AC25" s="675"/>
      <c r="AD25" s="676" t="s">
        <v>137</v>
      </c>
      <c r="AE25" s="676"/>
      <c r="AF25" s="676"/>
      <c r="AG25" s="676"/>
      <c r="AH25" s="676"/>
      <c r="AI25" s="676"/>
      <c r="AJ25" s="676"/>
      <c r="AK25" s="676"/>
      <c r="AL25" s="645" t="s">
        <v>137</v>
      </c>
      <c r="AM25" s="646"/>
      <c r="AN25" s="646"/>
      <c r="AO25" s="677"/>
      <c r="AP25" s="737" t="s">
        <v>297</v>
      </c>
      <c r="AQ25" s="744"/>
      <c r="AR25" s="744"/>
      <c r="AS25" s="744"/>
      <c r="AT25" s="744"/>
      <c r="AU25" s="744"/>
      <c r="AV25" s="744"/>
      <c r="AW25" s="744"/>
      <c r="AX25" s="744"/>
      <c r="AY25" s="744"/>
      <c r="AZ25" s="744"/>
      <c r="BA25" s="744"/>
      <c r="BB25" s="744"/>
      <c r="BC25" s="744"/>
      <c r="BD25" s="744"/>
      <c r="BE25" s="744"/>
      <c r="BF25" s="739"/>
      <c r="BG25" s="642" t="s">
        <v>137</v>
      </c>
      <c r="BH25" s="643"/>
      <c r="BI25" s="643"/>
      <c r="BJ25" s="643"/>
      <c r="BK25" s="643"/>
      <c r="BL25" s="643"/>
      <c r="BM25" s="643"/>
      <c r="BN25" s="644"/>
      <c r="BO25" s="675" t="s">
        <v>137</v>
      </c>
      <c r="BP25" s="675"/>
      <c r="BQ25" s="675"/>
      <c r="BR25" s="675"/>
      <c r="BS25" s="648" t="s">
        <v>246</v>
      </c>
      <c r="BT25" s="643"/>
      <c r="BU25" s="643"/>
      <c r="BV25" s="643"/>
      <c r="BW25" s="643"/>
      <c r="BX25" s="643"/>
      <c r="BY25" s="643"/>
      <c r="BZ25" s="643"/>
      <c r="CA25" s="643"/>
      <c r="CB25" s="688"/>
      <c r="CD25" s="689" t="s">
        <v>298</v>
      </c>
      <c r="CE25" s="686"/>
      <c r="CF25" s="686"/>
      <c r="CG25" s="686"/>
      <c r="CH25" s="686"/>
      <c r="CI25" s="686"/>
      <c r="CJ25" s="686"/>
      <c r="CK25" s="686"/>
      <c r="CL25" s="686"/>
      <c r="CM25" s="686"/>
      <c r="CN25" s="686"/>
      <c r="CO25" s="686"/>
      <c r="CP25" s="686"/>
      <c r="CQ25" s="687"/>
      <c r="CR25" s="642">
        <v>1511066</v>
      </c>
      <c r="CS25" s="661"/>
      <c r="CT25" s="661"/>
      <c r="CU25" s="661"/>
      <c r="CV25" s="661"/>
      <c r="CW25" s="661"/>
      <c r="CX25" s="661"/>
      <c r="CY25" s="662"/>
      <c r="CZ25" s="645">
        <v>13.7</v>
      </c>
      <c r="DA25" s="663"/>
      <c r="DB25" s="663"/>
      <c r="DC25" s="664"/>
      <c r="DD25" s="648">
        <v>1366589</v>
      </c>
      <c r="DE25" s="661"/>
      <c r="DF25" s="661"/>
      <c r="DG25" s="661"/>
      <c r="DH25" s="661"/>
      <c r="DI25" s="661"/>
      <c r="DJ25" s="661"/>
      <c r="DK25" s="662"/>
      <c r="DL25" s="648">
        <v>1357367</v>
      </c>
      <c r="DM25" s="661"/>
      <c r="DN25" s="661"/>
      <c r="DO25" s="661"/>
      <c r="DP25" s="661"/>
      <c r="DQ25" s="661"/>
      <c r="DR25" s="661"/>
      <c r="DS25" s="661"/>
      <c r="DT25" s="661"/>
      <c r="DU25" s="661"/>
      <c r="DV25" s="662"/>
      <c r="DW25" s="645">
        <v>30.4</v>
      </c>
      <c r="DX25" s="663"/>
      <c r="DY25" s="663"/>
      <c r="DZ25" s="663"/>
      <c r="EA25" s="663"/>
      <c r="EB25" s="663"/>
      <c r="EC25" s="681"/>
    </row>
    <row r="26" spans="2:133" ht="11.25" customHeight="1">
      <c r="B26" s="639" t="s">
        <v>299</v>
      </c>
      <c r="C26" s="640"/>
      <c r="D26" s="640"/>
      <c r="E26" s="640"/>
      <c r="F26" s="640"/>
      <c r="G26" s="640"/>
      <c r="H26" s="640"/>
      <c r="I26" s="640"/>
      <c r="J26" s="640"/>
      <c r="K26" s="640"/>
      <c r="L26" s="640"/>
      <c r="M26" s="640"/>
      <c r="N26" s="640"/>
      <c r="O26" s="640"/>
      <c r="P26" s="640"/>
      <c r="Q26" s="641"/>
      <c r="R26" s="642">
        <v>4399911</v>
      </c>
      <c r="S26" s="643"/>
      <c r="T26" s="643"/>
      <c r="U26" s="643"/>
      <c r="V26" s="643"/>
      <c r="W26" s="643"/>
      <c r="X26" s="643"/>
      <c r="Y26" s="644"/>
      <c r="Z26" s="675">
        <v>38.1</v>
      </c>
      <c r="AA26" s="675"/>
      <c r="AB26" s="675"/>
      <c r="AC26" s="675"/>
      <c r="AD26" s="676">
        <v>4146534</v>
      </c>
      <c r="AE26" s="676"/>
      <c r="AF26" s="676"/>
      <c r="AG26" s="676"/>
      <c r="AH26" s="676"/>
      <c r="AI26" s="676"/>
      <c r="AJ26" s="676"/>
      <c r="AK26" s="676"/>
      <c r="AL26" s="645">
        <v>98.1</v>
      </c>
      <c r="AM26" s="646"/>
      <c r="AN26" s="646"/>
      <c r="AO26" s="677"/>
      <c r="AP26" s="737" t="s">
        <v>300</v>
      </c>
      <c r="AQ26" s="738"/>
      <c r="AR26" s="738"/>
      <c r="AS26" s="738"/>
      <c r="AT26" s="738"/>
      <c r="AU26" s="738"/>
      <c r="AV26" s="738"/>
      <c r="AW26" s="738"/>
      <c r="AX26" s="738"/>
      <c r="AY26" s="738"/>
      <c r="AZ26" s="738"/>
      <c r="BA26" s="738"/>
      <c r="BB26" s="738"/>
      <c r="BC26" s="738"/>
      <c r="BD26" s="738"/>
      <c r="BE26" s="738"/>
      <c r="BF26" s="739"/>
      <c r="BG26" s="642" t="s">
        <v>246</v>
      </c>
      <c r="BH26" s="643"/>
      <c r="BI26" s="643"/>
      <c r="BJ26" s="643"/>
      <c r="BK26" s="643"/>
      <c r="BL26" s="643"/>
      <c r="BM26" s="643"/>
      <c r="BN26" s="644"/>
      <c r="BO26" s="675" t="s">
        <v>246</v>
      </c>
      <c r="BP26" s="675"/>
      <c r="BQ26" s="675"/>
      <c r="BR26" s="675"/>
      <c r="BS26" s="648" t="s">
        <v>246</v>
      </c>
      <c r="BT26" s="643"/>
      <c r="BU26" s="643"/>
      <c r="BV26" s="643"/>
      <c r="BW26" s="643"/>
      <c r="BX26" s="643"/>
      <c r="BY26" s="643"/>
      <c r="BZ26" s="643"/>
      <c r="CA26" s="643"/>
      <c r="CB26" s="688"/>
      <c r="CD26" s="689" t="s">
        <v>301</v>
      </c>
      <c r="CE26" s="686"/>
      <c r="CF26" s="686"/>
      <c r="CG26" s="686"/>
      <c r="CH26" s="686"/>
      <c r="CI26" s="686"/>
      <c r="CJ26" s="686"/>
      <c r="CK26" s="686"/>
      <c r="CL26" s="686"/>
      <c r="CM26" s="686"/>
      <c r="CN26" s="686"/>
      <c r="CO26" s="686"/>
      <c r="CP26" s="686"/>
      <c r="CQ26" s="687"/>
      <c r="CR26" s="642">
        <v>867979</v>
      </c>
      <c r="CS26" s="643"/>
      <c r="CT26" s="643"/>
      <c r="CU26" s="643"/>
      <c r="CV26" s="643"/>
      <c r="CW26" s="643"/>
      <c r="CX26" s="643"/>
      <c r="CY26" s="644"/>
      <c r="CZ26" s="645">
        <v>7.9</v>
      </c>
      <c r="DA26" s="663"/>
      <c r="DB26" s="663"/>
      <c r="DC26" s="664"/>
      <c r="DD26" s="648">
        <v>815198</v>
      </c>
      <c r="DE26" s="643"/>
      <c r="DF26" s="643"/>
      <c r="DG26" s="643"/>
      <c r="DH26" s="643"/>
      <c r="DI26" s="643"/>
      <c r="DJ26" s="643"/>
      <c r="DK26" s="644"/>
      <c r="DL26" s="648" t="s">
        <v>137</v>
      </c>
      <c r="DM26" s="643"/>
      <c r="DN26" s="643"/>
      <c r="DO26" s="643"/>
      <c r="DP26" s="643"/>
      <c r="DQ26" s="643"/>
      <c r="DR26" s="643"/>
      <c r="DS26" s="643"/>
      <c r="DT26" s="643"/>
      <c r="DU26" s="643"/>
      <c r="DV26" s="644"/>
      <c r="DW26" s="645" t="s">
        <v>246</v>
      </c>
      <c r="DX26" s="663"/>
      <c r="DY26" s="663"/>
      <c r="DZ26" s="663"/>
      <c r="EA26" s="663"/>
      <c r="EB26" s="663"/>
      <c r="EC26" s="681"/>
    </row>
    <row r="27" spans="2:133" ht="11.25" customHeight="1">
      <c r="B27" s="639" t="s">
        <v>302</v>
      </c>
      <c r="C27" s="640"/>
      <c r="D27" s="640"/>
      <c r="E27" s="640"/>
      <c r="F27" s="640"/>
      <c r="G27" s="640"/>
      <c r="H27" s="640"/>
      <c r="I27" s="640"/>
      <c r="J27" s="640"/>
      <c r="K27" s="640"/>
      <c r="L27" s="640"/>
      <c r="M27" s="640"/>
      <c r="N27" s="640"/>
      <c r="O27" s="640"/>
      <c r="P27" s="640"/>
      <c r="Q27" s="641"/>
      <c r="R27" s="642">
        <v>3362</v>
      </c>
      <c r="S27" s="643"/>
      <c r="T27" s="643"/>
      <c r="U27" s="643"/>
      <c r="V27" s="643"/>
      <c r="W27" s="643"/>
      <c r="X27" s="643"/>
      <c r="Y27" s="644"/>
      <c r="Z27" s="675">
        <v>0</v>
      </c>
      <c r="AA27" s="675"/>
      <c r="AB27" s="675"/>
      <c r="AC27" s="675"/>
      <c r="AD27" s="676">
        <v>3362</v>
      </c>
      <c r="AE27" s="676"/>
      <c r="AF27" s="676"/>
      <c r="AG27" s="676"/>
      <c r="AH27" s="676"/>
      <c r="AI27" s="676"/>
      <c r="AJ27" s="676"/>
      <c r="AK27" s="676"/>
      <c r="AL27" s="645">
        <v>0.1</v>
      </c>
      <c r="AM27" s="646"/>
      <c r="AN27" s="646"/>
      <c r="AO27" s="677"/>
      <c r="AP27" s="639" t="s">
        <v>303</v>
      </c>
      <c r="AQ27" s="640"/>
      <c r="AR27" s="640"/>
      <c r="AS27" s="640"/>
      <c r="AT27" s="640"/>
      <c r="AU27" s="640"/>
      <c r="AV27" s="640"/>
      <c r="AW27" s="640"/>
      <c r="AX27" s="640"/>
      <c r="AY27" s="640"/>
      <c r="AZ27" s="640"/>
      <c r="BA27" s="640"/>
      <c r="BB27" s="640"/>
      <c r="BC27" s="640"/>
      <c r="BD27" s="640"/>
      <c r="BE27" s="640"/>
      <c r="BF27" s="641"/>
      <c r="BG27" s="642">
        <v>2841383</v>
      </c>
      <c r="BH27" s="643"/>
      <c r="BI27" s="643"/>
      <c r="BJ27" s="643"/>
      <c r="BK27" s="643"/>
      <c r="BL27" s="643"/>
      <c r="BM27" s="643"/>
      <c r="BN27" s="644"/>
      <c r="BO27" s="675">
        <v>100</v>
      </c>
      <c r="BP27" s="675"/>
      <c r="BQ27" s="675"/>
      <c r="BR27" s="675"/>
      <c r="BS27" s="648">
        <v>54066</v>
      </c>
      <c r="BT27" s="643"/>
      <c r="BU27" s="643"/>
      <c r="BV27" s="643"/>
      <c r="BW27" s="643"/>
      <c r="BX27" s="643"/>
      <c r="BY27" s="643"/>
      <c r="BZ27" s="643"/>
      <c r="CA27" s="643"/>
      <c r="CB27" s="688"/>
      <c r="CD27" s="689" t="s">
        <v>304</v>
      </c>
      <c r="CE27" s="686"/>
      <c r="CF27" s="686"/>
      <c r="CG27" s="686"/>
      <c r="CH27" s="686"/>
      <c r="CI27" s="686"/>
      <c r="CJ27" s="686"/>
      <c r="CK27" s="686"/>
      <c r="CL27" s="686"/>
      <c r="CM27" s="686"/>
      <c r="CN27" s="686"/>
      <c r="CO27" s="686"/>
      <c r="CP27" s="686"/>
      <c r="CQ27" s="687"/>
      <c r="CR27" s="642">
        <v>1857927</v>
      </c>
      <c r="CS27" s="661"/>
      <c r="CT27" s="661"/>
      <c r="CU27" s="661"/>
      <c r="CV27" s="661"/>
      <c r="CW27" s="661"/>
      <c r="CX27" s="661"/>
      <c r="CY27" s="662"/>
      <c r="CZ27" s="645">
        <v>16.899999999999999</v>
      </c>
      <c r="DA27" s="663"/>
      <c r="DB27" s="663"/>
      <c r="DC27" s="664"/>
      <c r="DD27" s="648">
        <v>272690</v>
      </c>
      <c r="DE27" s="661"/>
      <c r="DF27" s="661"/>
      <c r="DG27" s="661"/>
      <c r="DH27" s="661"/>
      <c r="DI27" s="661"/>
      <c r="DJ27" s="661"/>
      <c r="DK27" s="662"/>
      <c r="DL27" s="648">
        <v>262060</v>
      </c>
      <c r="DM27" s="661"/>
      <c r="DN27" s="661"/>
      <c r="DO27" s="661"/>
      <c r="DP27" s="661"/>
      <c r="DQ27" s="661"/>
      <c r="DR27" s="661"/>
      <c r="DS27" s="661"/>
      <c r="DT27" s="661"/>
      <c r="DU27" s="661"/>
      <c r="DV27" s="662"/>
      <c r="DW27" s="645">
        <v>5.9</v>
      </c>
      <c r="DX27" s="663"/>
      <c r="DY27" s="663"/>
      <c r="DZ27" s="663"/>
      <c r="EA27" s="663"/>
      <c r="EB27" s="663"/>
      <c r="EC27" s="681"/>
    </row>
    <row r="28" spans="2:133" ht="11.25" customHeight="1">
      <c r="B28" s="639" t="s">
        <v>305</v>
      </c>
      <c r="C28" s="640"/>
      <c r="D28" s="640"/>
      <c r="E28" s="640"/>
      <c r="F28" s="640"/>
      <c r="G28" s="640"/>
      <c r="H28" s="640"/>
      <c r="I28" s="640"/>
      <c r="J28" s="640"/>
      <c r="K28" s="640"/>
      <c r="L28" s="640"/>
      <c r="M28" s="640"/>
      <c r="N28" s="640"/>
      <c r="O28" s="640"/>
      <c r="P28" s="640"/>
      <c r="Q28" s="641"/>
      <c r="R28" s="642">
        <v>35906</v>
      </c>
      <c r="S28" s="643"/>
      <c r="T28" s="643"/>
      <c r="U28" s="643"/>
      <c r="V28" s="643"/>
      <c r="W28" s="643"/>
      <c r="X28" s="643"/>
      <c r="Y28" s="644"/>
      <c r="Z28" s="675">
        <v>0.3</v>
      </c>
      <c r="AA28" s="675"/>
      <c r="AB28" s="675"/>
      <c r="AC28" s="675"/>
      <c r="AD28" s="676" t="s">
        <v>246</v>
      </c>
      <c r="AE28" s="676"/>
      <c r="AF28" s="676"/>
      <c r="AG28" s="676"/>
      <c r="AH28" s="676"/>
      <c r="AI28" s="676"/>
      <c r="AJ28" s="676"/>
      <c r="AK28" s="676"/>
      <c r="AL28" s="645" t="s">
        <v>137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306</v>
      </c>
      <c r="CE28" s="686"/>
      <c r="CF28" s="686"/>
      <c r="CG28" s="686"/>
      <c r="CH28" s="686"/>
      <c r="CI28" s="686"/>
      <c r="CJ28" s="686"/>
      <c r="CK28" s="686"/>
      <c r="CL28" s="686"/>
      <c r="CM28" s="686"/>
      <c r="CN28" s="686"/>
      <c r="CO28" s="686"/>
      <c r="CP28" s="686"/>
      <c r="CQ28" s="687"/>
      <c r="CR28" s="642">
        <v>560928</v>
      </c>
      <c r="CS28" s="643"/>
      <c r="CT28" s="643"/>
      <c r="CU28" s="643"/>
      <c r="CV28" s="643"/>
      <c r="CW28" s="643"/>
      <c r="CX28" s="643"/>
      <c r="CY28" s="644"/>
      <c r="CZ28" s="645">
        <v>5.0999999999999996</v>
      </c>
      <c r="DA28" s="663"/>
      <c r="DB28" s="663"/>
      <c r="DC28" s="664"/>
      <c r="DD28" s="648">
        <v>531652</v>
      </c>
      <c r="DE28" s="643"/>
      <c r="DF28" s="643"/>
      <c r="DG28" s="643"/>
      <c r="DH28" s="643"/>
      <c r="DI28" s="643"/>
      <c r="DJ28" s="643"/>
      <c r="DK28" s="644"/>
      <c r="DL28" s="648">
        <v>531652</v>
      </c>
      <c r="DM28" s="643"/>
      <c r="DN28" s="643"/>
      <c r="DO28" s="643"/>
      <c r="DP28" s="643"/>
      <c r="DQ28" s="643"/>
      <c r="DR28" s="643"/>
      <c r="DS28" s="643"/>
      <c r="DT28" s="643"/>
      <c r="DU28" s="643"/>
      <c r="DV28" s="644"/>
      <c r="DW28" s="645">
        <v>11.9</v>
      </c>
      <c r="DX28" s="663"/>
      <c r="DY28" s="663"/>
      <c r="DZ28" s="663"/>
      <c r="EA28" s="663"/>
      <c r="EB28" s="663"/>
      <c r="EC28" s="681"/>
    </row>
    <row r="29" spans="2:133" ht="11.25" customHeight="1">
      <c r="B29" s="639" t="s">
        <v>307</v>
      </c>
      <c r="C29" s="640"/>
      <c r="D29" s="640"/>
      <c r="E29" s="640"/>
      <c r="F29" s="640"/>
      <c r="G29" s="640"/>
      <c r="H29" s="640"/>
      <c r="I29" s="640"/>
      <c r="J29" s="640"/>
      <c r="K29" s="640"/>
      <c r="L29" s="640"/>
      <c r="M29" s="640"/>
      <c r="N29" s="640"/>
      <c r="O29" s="640"/>
      <c r="P29" s="640"/>
      <c r="Q29" s="641"/>
      <c r="R29" s="642">
        <v>43366</v>
      </c>
      <c r="S29" s="643"/>
      <c r="T29" s="643"/>
      <c r="U29" s="643"/>
      <c r="V29" s="643"/>
      <c r="W29" s="643"/>
      <c r="X29" s="643"/>
      <c r="Y29" s="644"/>
      <c r="Z29" s="675">
        <v>0.4</v>
      </c>
      <c r="AA29" s="675"/>
      <c r="AB29" s="675"/>
      <c r="AC29" s="675"/>
      <c r="AD29" s="676">
        <v>23</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308</v>
      </c>
      <c r="CE29" s="732"/>
      <c r="CF29" s="689" t="s">
        <v>309</v>
      </c>
      <c r="CG29" s="686"/>
      <c r="CH29" s="686"/>
      <c r="CI29" s="686"/>
      <c r="CJ29" s="686"/>
      <c r="CK29" s="686"/>
      <c r="CL29" s="686"/>
      <c r="CM29" s="686"/>
      <c r="CN29" s="686"/>
      <c r="CO29" s="686"/>
      <c r="CP29" s="686"/>
      <c r="CQ29" s="687"/>
      <c r="CR29" s="642">
        <v>560928</v>
      </c>
      <c r="CS29" s="661"/>
      <c r="CT29" s="661"/>
      <c r="CU29" s="661"/>
      <c r="CV29" s="661"/>
      <c r="CW29" s="661"/>
      <c r="CX29" s="661"/>
      <c r="CY29" s="662"/>
      <c r="CZ29" s="645">
        <v>5.0999999999999996</v>
      </c>
      <c r="DA29" s="663"/>
      <c r="DB29" s="663"/>
      <c r="DC29" s="664"/>
      <c r="DD29" s="648">
        <v>531652</v>
      </c>
      <c r="DE29" s="661"/>
      <c r="DF29" s="661"/>
      <c r="DG29" s="661"/>
      <c r="DH29" s="661"/>
      <c r="DI29" s="661"/>
      <c r="DJ29" s="661"/>
      <c r="DK29" s="662"/>
      <c r="DL29" s="648">
        <v>531652</v>
      </c>
      <c r="DM29" s="661"/>
      <c r="DN29" s="661"/>
      <c r="DO29" s="661"/>
      <c r="DP29" s="661"/>
      <c r="DQ29" s="661"/>
      <c r="DR29" s="661"/>
      <c r="DS29" s="661"/>
      <c r="DT29" s="661"/>
      <c r="DU29" s="661"/>
      <c r="DV29" s="662"/>
      <c r="DW29" s="645">
        <v>11.9</v>
      </c>
      <c r="DX29" s="663"/>
      <c r="DY29" s="663"/>
      <c r="DZ29" s="663"/>
      <c r="EA29" s="663"/>
      <c r="EB29" s="663"/>
      <c r="EC29" s="681"/>
    </row>
    <row r="30" spans="2:133" ht="11.25" customHeight="1">
      <c r="B30" s="639" t="s">
        <v>310</v>
      </c>
      <c r="C30" s="640"/>
      <c r="D30" s="640"/>
      <c r="E30" s="640"/>
      <c r="F30" s="640"/>
      <c r="G30" s="640"/>
      <c r="H30" s="640"/>
      <c r="I30" s="640"/>
      <c r="J30" s="640"/>
      <c r="K30" s="640"/>
      <c r="L30" s="640"/>
      <c r="M30" s="640"/>
      <c r="N30" s="640"/>
      <c r="O30" s="640"/>
      <c r="P30" s="640"/>
      <c r="Q30" s="641"/>
      <c r="R30" s="642">
        <v>82865</v>
      </c>
      <c r="S30" s="643"/>
      <c r="T30" s="643"/>
      <c r="U30" s="643"/>
      <c r="V30" s="643"/>
      <c r="W30" s="643"/>
      <c r="X30" s="643"/>
      <c r="Y30" s="644"/>
      <c r="Z30" s="675">
        <v>0.7</v>
      </c>
      <c r="AA30" s="675"/>
      <c r="AB30" s="675"/>
      <c r="AC30" s="675"/>
      <c r="AD30" s="676" t="s">
        <v>137</v>
      </c>
      <c r="AE30" s="676"/>
      <c r="AF30" s="676"/>
      <c r="AG30" s="676"/>
      <c r="AH30" s="676"/>
      <c r="AI30" s="676"/>
      <c r="AJ30" s="676"/>
      <c r="AK30" s="676"/>
      <c r="AL30" s="645" t="s">
        <v>246</v>
      </c>
      <c r="AM30" s="646"/>
      <c r="AN30" s="646"/>
      <c r="AO30" s="677"/>
      <c r="AP30" s="703" t="s">
        <v>226</v>
      </c>
      <c r="AQ30" s="704"/>
      <c r="AR30" s="704"/>
      <c r="AS30" s="704"/>
      <c r="AT30" s="704"/>
      <c r="AU30" s="704"/>
      <c r="AV30" s="704"/>
      <c r="AW30" s="704"/>
      <c r="AX30" s="704"/>
      <c r="AY30" s="704"/>
      <c r="AZ30" s="704"/>
      <c r="BA30" s="704"/>
      <c r="BB30" s="704"/>
      <c r="BC30" s="704"/>
      <c r="BD30" s="704"/>
      <c r="BE30" s="704"/>
      <c r="BF30" s="705"/>
      <c r="BG30" s="703" t="s">
        <v>311</v>
      </c>
      <c r="BH30" s="728"/>
      <c r="BI30" s="728"/>
      <c r="BJ30" s="728"/>
      <c r="BK30" s="728"/>
      <c r="BL30" s="728"/>
      <c r="BM30" s="728"/>
      <c r="BN30" s="728"/>
      <c r="BO30" s="728"/>
      <c r="BP30" s="728"/>
      <c r="BQ30" s="729"/>
      <c r="BR30" s="703" t="s">
        <v>312</v>
      </c>
      <c r="BS30" s="728"/>
      <c r="BT30" s="728"/>
      <c r="BU30" s="728"/>
      <c r="BV30" s="728"/>
      <c r="BW30" s="728"/>
      <c r="BX30" s="728"/>
      <c r="BY30" s="728"/>
      <c r="BZ30" s="728"/>
      <c r="CA30" s="728"/>
      <c r="CB30" s="729"/>
      <c r="CD30" s="733"/>
      <c r="CE30" s="734"/>
      <c r="CF30" s="689" t="s">
        <v>313</v>
      </c>
      <c r="CG30" s="686"/>
      <c r="CH30" s="686"/>
      <c r="CI30" s="686"/>
      <c r="CJ30" s="686"/>
      <c r="CK30" s="686"/>
      <c r="CL30" s="686"/>
      <c r="CM30" s="686"/>
      <c r="CN30" s="686"/>
      <c r="CO30" s="686"/>
      <c r="CP30" s="686"/>
      <c r="CQ30" s="687"/>
      <c r="CR30" s="642">
        <v>524661</v>
      </c>
      <c r="CS30" s="643"/>
      <c r="CT30" s="643"/>
      <c r="CU30" s="643"/>
      <c r="CV30" s="643"/>
      <c r="CW30" s="643"/>
      <c r="CX30" s="643"/>
      <c r="CY30" s="644"/>
      <c r="CZ30" s="645">
        <v>4.8</v>
      </c>
      <c r="DA30" s="663"/>
      <c r="DB30" s="663"/>
      <c r="DC30" s="664"/>
      <c r="DD30" s="648">
        <v>499164</v>
      </c>
      <c r="DE30" s="643"/>
      <c r="DF30" s="643"/>
      <c r="DG30" s="643"/>
      <c r="DH30" s="643"/>
      <c r="DI30" s="643"/>
      <c r="DJ30" s="643"/>
      <c r="DK30" s="644"/>
      <c r="DL30" s="648">
        <v>499164</v>
      </c>
      <c r="DM30" s="643"/>
      <c r="DN30" s="643"/>
      <c r="DO30" s="643"/>
      <c r="DP30" s="643"/>
      <c r="DQ30" s="643"/>
      <c r="DR30" s="643"/>
      <c r="DS30" s="643"/>
      <c r="DT30" s="643"/>
      <c r="DU30" s="643"/>
      <c r="DV30" s="644"/>
      <c r="DW30" s="645">
        <v>11.2</v>
      </c>
      <c r="DX30" s="663"/>
      <c r="DY30" s="663"/>
      <c r="DZ30" s="663"/>
      <c r="EA30" s="663"/>
      <c r="EB30" s="663"/>
      <c r="EC30" s="681"/>
    </row>
    <row r="31" spans="2:133" ht="11.25" customHeight="1">
      <c r="B31" s="639" t="s">
        <v>314</v>
      </c>
      <c r="C31" s="640"/>
      <c r="D31" s="640"/>
      <c r="E31" s="640"/>
      <c r="F31" s="640"/>
      <c r="G31" s="640"/>
      <c r="H31" s="640"/>
      <c r="I31" s="640"/>
      <c r="J31" s="640"/>
      <c r="K31" s="640"/>
      <c r="L31" s="640"/>
      <c r="M31" s="640"/>
      <c r="N31" s="640"/>
      <c r="O31" s="640"/>
      <c r="P31" s="640"/>
      <c r="Q31" s="641"/>
      <c r="R31" s="642">
        <v>2900562</v>
      </c>
      <c r="S31" s="643"/>
      <c r="T31" s="643"/>
      <c r="U31" s="643"/>
      <c r="V31" s="643"/>
      <c r="W31" s="643"/>
      <c r="X31" s="643"/>
      <c r="Y31" s="644"/>
      <c r="Z31" s="675">
        <v>25.1</v>
      </c>
      <c r="AA31" s="675"/>
      <c r="AB31" s="675"/>
      <c r="AC31" s="675"/>
      <c r="AD31" s="676" t="s">
        <v>246</v>
      </c>
      <c r="AE31" s="676"/>
      <c r="AF31" s="676"/>
      <c r="AG31" s="676"/>
      <c r="AH31" s="676"/>
      <c r="AI31" s="676"/>
      <c r="AJ31" s="676"/>
      <c r="AK31" s="676"/>
      <c r="AL31" s="645" t="s">
        <v>246</v>
      </c>
      <c r="AM31" s="646"/>
      <c r="AN31" s="646"/>
      <c r="AO31" s="677"/>
      <c r="AP31" s="719" t="s">
        <v>315</v>
      </c>
      <c r="AQ31" s="720"/>
      <c r="AR31" s="720"/>
      <c r="AS31" s="720"/>
      <c r="AT31" s="725" t="s">
        <v>316</v>
      </c>
      <c r="AU31" s="231"/>
      <c r="AV31" s="231"/>
      <c r="AW31" s="231"/>
      <c r="AX31" s="712" t="s">
        <v>190</v>
      </c>
      <c r="AY31" s="713"/>
      <c r="AZ31" s="713"/>
      <c r="BA31" s="713"/>
      <c r="BB31" s="713"/>
      <c r="BC31" s="713"/>
      <c r="BD31" s="713"/>
      <c r="BE31" s="713"/>
      <c r="BF31" s="714"/>
      <c r="BG31" s="715">
        <v>99.3</v>
      </c>
      <c r="BH31" s="716"/>
      <c r="BI31" s="716"/>
      <c r="BJ31" s="716"/>
      <c r="BK31" s="716"/>
      <c r="BL31" s="716"/>
      <c r="BM31" s="717">
        <v>97.5</v>
      </c>
      <c r="BN31" s="716"/>
      <c r="BO31" s="716"/>
      <c r="BP31" s="716"/>
      <c r="BQ31" s="718"/>
      <c r="BR31" s="715">
        <v>99</v>
      </c>
      <c r="BS31" s="716"/>
      <c r="BT31" s="716"/>
      <c r="BU31" s="716"/>
      <c r="BV31" s="716"/>
      <c r="BW31" s="716"/>
      <c r="BX31" s="717">
        <v>96.8</v>
      </c>
      <c r="BY31" s="716"/>
      <c r="BZ31" s="716"/>
      <c r="CA31" s="716"/>
      <c r="CB31" s="718"/>
      <c r="CD31" s="733"/>
      <c r="CE31" s="734"/>
      <c r="CF31" s="689" t="s">
        <v>317</v>
      </c>
      <c r="CG31" s="686"/>
      <c r="CH31" s="686"/>
      <c r="CI31" s="686"/>
      <c r="CJ31" s="686"/>
      <c r="CK31" s="686"/>
      <c r="CL31" s="686"/>
      <c r="CM31" s="686"/>
      <c r="CN31" s="686"/>
      <c r="CO31" s="686"/>
      <c r="CP31" s="686"/>
      <c r="CQ31" s="687"/>
      <c r="CR31" s="642">
        <v>36267</v>
      </c>
      <c r="CS31" s="661"/>
      <c r="CT31" s="661"/>
      <c r="CU31" s="661"/>
      <c r="CV31" s="661"/>
      <c r="CW31" s="661"/>
      <c r="CX31" s="661"/>
      <c r="CY31" s="662"/>
      <c r="CZ31" s="645">
        <v>0.3</v>
      </c>
      <c r="DA31" s="663"/>
      <c r="DB31" s="663"/>
      <c r="DC31" s="664"/>
      <c r="DD31" s="648">
        <v>32488</v>
      </c>
      <c r="DE31" s="661"/>
      <c r="DF31" s="661"/>
      <c r="DG31" s="661"/>
      <c r="DH31" s="661"/>
      <c r="DI31" s="661"/>
      <c r="DJ31" s="661"/>
      <c r="DK31" s="662"/>
      <c r="DL31" s="648">
        <v>32488</v>
      </c>
      <c r="DM31" s="661"/>
      <c r="DN31" s="661"/>
      <c r="DO31" s="661"/>
      <c r="DP31" s="661"/>
      <c r="DQ31" s="661"/>
      <c r="DR31" s="661"/>
      <c r="DS31" s="661"/>
      <c r="DT31" s="661"/>
      <c r="DU31" s="661"/>
      <c r="DV31" s="662"/>
      <c r="DW31" s="645">
        <v>0.7</v>
      </c>
      <c r="DX31" s="663"/>
      <c r="DY31" s="663"/>
      <c r="DZ31" s="663"/>
      <c r="EA31" s="663"/>
      <c r="EB31" s="663"/>
      <c r="EC31" s="681"/>
    </row>
    <row r="32" spans="2:133" ht="11.25" customHeight="1">
      <c r="B32" s="709" t="s">
        <v>318</v>
      </c>
      <c r="C32" s="710"/>
      <c r="D32" s="710"/>
      <c r="E32" s="710"/>
      <c r="F32" s="710"/>
      <c r="G32" s="710"/>
      <c r="H32" s="710"/>
      <c r="I32" s="710"/>
      <c r="J32" s="710"/>
      <c r="K32" s="710"/>
      <c r="L32" s="710"/>
      <c r="M32" s="710"/>
      <c r="N32" s="710"/>
      <c r="O32" s="710"/>
      <c r="P32" s="710"/>
      <c r="Q32" s="711"/>
      <c r="R32" s="642" t="s">
        <v>246</v>
      </c>
      <c r="S32" s="643"/>
      <c r="T32" s="643"/>
      <c r="U32" s="643"/>
      <c r="V32" s="643"/>
      <c r="W32" s="643"/>
      <c r="X32" s="643"/>
      <c r="Y32" s="644"/>
      <c r="Z32" s="675" t="s">
        <v>246</v>
      </c>
      <c r="AA32" s="675"/>
      <c r="AB32" s="675"/>
      <c r="AC32" s="675"/>
      <c r="AD32" s="676" t="s">
        <v>137</v>
      </c>
      <c r="AE32" s="676"/>
      <c r="AF32" s="676"/>
      <c r="AG32" s="676"/>
      <c r="AH32" s="676"/>
      <c r="AI32" s="676"/>
      <c r="AJ32" s="676"/>
      <c r="AK32" s="676"/>
      <c r="AL32" s="645" t="s">
        <v>246</v>
      </c>
      <c r="AM32" s="646"/>
      <c r="AN32" s="646"/>
      <c r="AO32" s="677"/>
      <c r="AP32" s="721"/>
      <c r="AQ32" s="722"/>
      <c r="AR32" s="722"/>
      <c r="AS32" s="722"/>
      <c r="AT32" s="726"/>
      <c r="AU32" s="230" t="s">
        <v>319</v>
      </c>
      <c r="AV32" s="230"/>
      <c r="AW32" s="230"/>
      <c r="AX32" s="639" t="s">
        <v>320</v>
      </c>
      <c r="AY32" s="640"/>
      <c r="AZ32" s="640"/>
      <c r="BA32" s="640"/>
      <c r="BB32" s="640"/>
      <c r="BC32" s="640"/>
      <c r="BD32" s="640"/>
      <c r="BE32" s="640"/>
      <c r="BF32" s="641"/>
      <c r="BG32" s="707">
        <v>99</v>
      </c>
      <c r="BH32" s="661"/>
      <c r="BI32" s="661"/>
      <c r="BJ32" s="661"/>
      <c r="BK32" s="661"/>
      <c r="BL32" s="661"/>
      <c r="BM32" s="646">
        <v>97</v>
      </c>
      <c r="BN32" s="708"/>
      <c r="BO32" s="708"/>
      <c r="BP32" s="708"/>
      <c r="BQ32" s="685"/>
      <c r="BR32" s="707">
        <v>99</v>
      </c>
      <c r="BS32" s="661"/>
      <c r="BT32" s="661"/>
      <c r="BU32" s="661"/>
      <c r="BV32" s="661"/>
      <c r="BW32" s="661"/>
      <c r="BX32" s="646">
        <v>96.8</v>
      </c>
      <c r="BY32" s="708"/>
      <c r="BZ32" s="708"/>
      <c r="CA32" s="708"/>
      <c r="CB32" s="685"/>
      <c r="CD32" s="735"/>
      <c r="CE32" s="736"/>
      <c r="CF32" s="689" t="s">
        <v>321</v>
      </c>
      <c r="CG32" s="686"/>
      <c r="CH32" s="686"/>
      <c r="CI32" s="686"/>
      <c r="CJ32" s="686"/>
      <c r="CK32" s="686"/>
      <c r="CL32" s="686"/>
      <c r="CM32" s="686"/>
      <c r="CN32" s="686"/>
      <c r="CO32" s="686"/>
      <c r="CP32" s="686"/>
      <c r="CQ32" s="687"/>
      <c r="CR32" s="642" t="s">
        <v>137</v>
      </c>
      <c r="CS32" s="643"/>
      <c r="CT32" s="643"/>
      <c r="CU32" s="643"/>
      <c r="CV32" s="643"/>
      <c r="CW32" s="643"/>
      <c r="CX32" s="643"/>
      <c r="CY32" s="644"/>
      <c r="CZ32" s="645" t="s">
        <v>246</v>
      </c>
      <c r="DA32" s="663"/>
      <c r="DB32" s="663"/>
      <c r="DC32" s="664"/>
      <c r="DD32" s="648" t="s">
        <v>137</v>
      </c>
      <c r="DE32" s="643"/>
      <c r="DF32" s="643"/>
      <c r="DG32" s="643"/>
      <c r="DH32" s="643"/>
      <c r="DI32" s="643"/>
      <c r="DJ32" s="643"/>
      <c r="DK32" s="644"/>
      <c r="DL32" s="648" t="s">
        <v>137</v>
      </c>
      <c r="DM32" s="643"/>
      <c r="DN32" s="643"/>
      <c r="DO32" s="643"/>
      <c r="DP32" s="643"/>
      <c r="DQ32" s="643"/>
      <c r="DR32" s="643"/>
      <c r="DS32" s="643"/>
      <c r="DT32" s="643"/>
      <c r="DU32" s="643"/>
      <c r="DV32" s="644"/>
      <c r="DW32" s="645" t="s">
        <v>246</v>
      </c>
      <c r="DX32" s="663"/>
      <c r="DY32" s="663"/>
      <c r="DZ32" s="663"/>
      <c r="EA32" s="663"/>
      <c r="EB32" s="663"/>
      <c r="EC32" s="681"/>
    </row>
    <row r="33" spans="2:133" ht="11.25" customHeight="1">
      <c r="B33" s="639" t="s">
        <v>322</v>
      </c>
      <c r="C33" s="640"/>
      <c r="D33" s="640"/>
      <c r="E33" s="640"/>
      <c r="F33" s="640"/>
      <c r="G33" s="640"/>
      <c r="H33" s="640"/>
      <c r="I33" s="640"/>
      <c r="J33" s="640"/>
      <c r="K33" s="640"/>
      <c r="L33" s="640"/>
      <c r="M33" s="640"/>
      <c r="N33" s="640"/>
      <c r="O33" s="640"/>
      <c r="P33" s="640"/>
      <c r="Q33" s="641"/>
      <c r="R33" s="642">
        <v>2203447</v>
      </c>
      <c r="S33" s="643"/>
      <c r="T33" s="643"/>
      <c r="U33" s="643"/>
      <c r="V33" s="643"/>
      <c r="W33" s="643"/>
      <c r="X33" s="643"/>
      <c r="Y33" s="644"/>
      <c r="Z33" s="675">
        <v>19.100000000000001</v>
      </c>
      <c r="AA33" s="675"/>
      <c r="AB33" s="675"/>
      <c r="AC33" s="675"/>
      <c r="AD33" s="676" t="s">
        <v>246</v>
      </c>
      <c r="AE33" s="676"/>
      <c r="AF33" s="676"/>
      <c r="AG33" s="676"/>
      <c r="AH33" s="676"/>
      <c r="AI33" s="676"/>
      <c r="AJ33" s="676"/>
      <c r="AK33" s="676"/>
      <c r="AL33" s="645" t="s">
        <v>137</v>
      </c>
      <c r="AM33" s="646"/>
      <c r="AN33" s="646"/>
      <c r="AO33" s="677"/>
      <c r="AP33" s="723"/>
      <c r="AQ33" s="724"/>
      <c r="AR33" s="724"/>
      <c r="AS33" s="724"/>
      <c r="AT33" s="727"/>
      <c r="AU33" s="232"/>
      <c r="AV33" s="232"/>
      <c r="AW33" s="232"/>
      <c r="AX33" s="623" t="s">
        <v>323</v>
      </c>
      <c r="AY33" s="624"/>
      <c r="AZ33" s="624"/>
      <c r="BA33" s="624"/>
      <c r="BB33" s="624"/>
      <c r="BC33" s="624"/>
      <c r="BD33" s="624"/>
      <c r="BE33" s="624"/>
      <c r="BF33" s="625"/>
      <c r="BG33" s="706">
        <v>99.4</v>
      </c>
      <c r="BH33" s="627"/>
      <c r="BI33" s="627"/>
      <c r="BJ33" s="627"/>
      <c r="BK33" s="627"/>
      <c r="BL33" s="627"/>
      <c r="BM33" s="669">
        <v>97.8</v>
      </c>
      <c r="BN33" s="627"/>
      <c r="BO33" s="627"/>
      <c r="BP33" s="627"/>
      <c r="BQ33" s="671"/>
      <c r="BR33" s="706">
        <v>99</v>
      </c>
      <c r="BS33" s="627"/>
      <c r="BT33" s="627"/>
      <c r="BU33" s="627"/>
      <c r="BV33" s="627"/>
      <c r="BW33" s="627"/>
      <c r="BX33" s="669">
        <v>96.7</v>
      </c>
      <c r="BY33" s="627"/>
      <c r="BZ33" s="627"/>
      <c r="CA33" s="627"/>
      <c r="CB33" s="671"/>
      <c r="CD33" s="689" t="s">
        <v>324</v>
      </c>
      <c r="CE33" s="686"/>
      <c r="CF33" s="686"/>
      <c r="CG33" s="686"/>
      <c r="CH33" s="686"/>
      <c r="CI33" s="686"/>
      <c r="CJ33" s="686"/>
      <c r="CK33" s="686"/>
      <c r="CL33" s="686"/>
      <c r="CM33" s="686"/>
      <c r="CN33" s="686"/>
      <c r="CO33" s="686"/>
      <c r="CP33" s="686"/>
      <c r="CQ33" s="687"/>
      <c r="CR33" s="642">
        <v>6468318</v>
      </c>
      <c r="CS33" s="661"/>
      <c r="CT33" s="661"/>
      <c r="CU33" s="661"/>
      <c r="CV33" s="661"/>
      <c r="CW33" s="661"/>
      <c r="CX33" s="661"/>
      <c r="CY33" s="662"/>
      <c r="CZ33" s="645">
        <v>58.7</v>
      </c>
      <c r="DA33" s="663"/>
      <c r="DB33" s="663"/>
      <c r="DC33" s="664"/>
      <c r="DD33" s="648">
        <v>3479283</v>
      </c>
      <c r="DE33" s="661"/>
      <c r="DF33" s="661"/>
      <c r="DG33" s="661"/>
      <c r="DH33" s="661"/>
      <c r="DI33" s="661"/>
      <c r="DJ33" s="661"/>
      <c r="DK33" s="662"/>
      <c r="DL33" s="648">
        <v>2559397</v>
      </c>
      <c r="DM33" s="661"/>
      <c r="DN33" s="661"/>
      <c r="DO33" s="661"/>
      <c r="DP33" s="661"/>
      <c r="DQ33" s="661"/>
      <c r="DR33" s="661"/>
      <c r="DS33" s="661"/>
      <c r="DT33" s="661"/>
      <c r="DU33" s="661"/>
      <c r="DV33" s="662"/>
      <c r="DW33" s="645">
        <v>57.3</v>
      </c>
      <c r="DX33" s="663"/>
      <c r="DY33" s="663"/>
      <c r="DZ33" s="663"/>
      <c r="EA33" s="663"/>
      <c r="EB33" s="663"/>
      <c r="EC33" s="681"/>
    </row>
    <row r="34" spans="2:133" ht="11.25" customHeight="1">
      <c r="B34" s="639" t="s">
        <v>325</v>
      </c>
      <c r="C34" s="640"/>
      <c r="D34" s="640"/>
      <c r="E34" s="640"/>
      <c r="F34" s="640"/>
      <c r="G34" s="640"/>
      <c r="H34" s="640"/>
      <c r="I34" s="640"/>
      <c r="J34" s="640"/>
      <c r="K34" s="640"/>
      <c r="L34" s="640"/>
      <c r="M34" s="640"/>
      <c r="N34" s="640"/>
      <c r="O34" s="640"/>
      <c r="P34" s="640"/>
      <c r="Q34" s="641"/>
      <c r="R34" s="642">
        <v>84668</v>
      </c>
      <c r="S34" s="643"/>
      <c r="T34" s="643"/>
      <c r="U34" s="643"/>
      <c r="V34" s="643"/>
      <c r="W34" s="643"/>
      <c r="X34" s="643"/>
      <c r="Y34" s="644"/>
      <c r="Z34" s="675">
        <v>0.7</v>
      </c>
      <c r="AA34" s="675"/>
      <c r="AB34" s="675"/>
      <c r="AC34" s="675"/>
      <c r="AD34" s="676">
        <v>77094</v>
      </c>
      <c r="AE34" s="676"/>
      <c r="AF34" s="676"/>
      <c r="AG34" s="676"/>
      <c r="AH34" s="676"/>
      <c r="AI34" s="676"/>
      <c r="AJ34" s="676"/>
      <c r="AK34" s="676"/>
      <c r="AL34" s="645">
        <v>1.8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326</v>
      </c>
      <c r="CE34" s="686"/>
      <c r="CF34" s="686"/>
      <c r="CG34" s="686"/>
      <c r="CH34" s="686"/>
      <c r="CI34" s="686"/>
      <c r="CJ34" s="686"/>
      <c r="CK34" s="686"/>
      <c r="CL34" s="686"/>
      <c r="CM34" s="686"/>
      <c r="CN34" s="686"/>
      <c r="CO34" s="686"/>
      <c r="CP34" s="686"/>
      <c r="CQ34" s="687"/>
      <c r="CR34" s="642">
        <v>1525884</v>
      </c>
      <c r="CS34" s="643"/>
      <c r="CT34" s="643"/>
      <c r="CU34" s="643"/>
      <c r="CV34" s="643"/>
      <c r="CW34" s="643"/>
      <c r="CX34" s="643"/>
      <c r="CY34" s="644"/>
      <c r="CZ34" s="645">
        <v>13.8</v>
      </c>
      <c r="DA34" s="663"/>
      <c r="DB34" s="663"/>
      <c r="DC34" s="664"/>
      <c r="DD34" s="648">
        <v>974096</v>
      </c>
      <c r="DE34" s="643"/>
      <c r="DF34" s="643"/>
      <c r="DG34" s="643"/>
      <c r="DH34" s="643"/>
      <c r="DI34" s="643"/>
      <c r="DJ34" s="643"/>
      <c r="DK34" s="644"/>
      <c r="DL34" s="648">
        <v>681187</v>
      </c>
      <c r="DM34" s="643"/>
      <c r="DN34" s="643"/>
      <c r="DO34" s="643"/>
      <c r="DP34" s="643"/>
      <c r="DQ34" s="643"/>
      <c r="DR34" s="643"/>
      <c r="DS34" s="643"/>
      <c r="DT34" s="643"/>
      <c r="DU34" s="643"/>
      <c r="DV34" s="644"/>
      <c r="DW34" s="645">
        <v>15.3</v>
      </c>
      <c r="DX34" s="663"/>
      <c r="DY34" s="663"/>
      <c r="DZ34" s="663"/>
      <c r="EA34" s="663"/>
      <c r="EB34" s="663"/>
      <c r="EC34" s="681"/>
    </row>
    <row r="35" spans="2:133" ht="11.25" customHeight="1">
      <c r="B35" s="639" t="s">
        <v>327</v>
      </c>
      <c r="C35" s="640"/>
      <c r="D35" s="640"/>
      <c r="E35" s="640"/>
      <c r="F35" s="640"/>
      <c r="G35" s="640"/>
      <c r="H35" s="640"/>
      <c r="I35" s="640"/>
      <c r="J35" s="640"/>
      <c r="K35" s="640"/>
      <c r="L35" s="640"/>
      <c r="M35" s="640"/>
      <c r="N35" s="640"/>
      <c r="O35" s="640"/>
      <c r="P35" s="640"/>
      <c r="Q35" s="641"/>
      <c r="R35" s="642">
        <v>220</v>
      </c>
      <c r="S35" s="643"/>
      <c r="T35" s="643"/>
      <c r="U35" s="643"/>
      <c r="V35" s="643"/>
      <c r="W35" s="643"/>
      <c r="X35" s="643"/>
      <c r="Y35" s="644"/>
      <c r="Z35" s="675">
        <v>0</v>
      </c>
      <c r="AA35" s="675"/>
      <c r="AB35" s="675"/>
      <c r="AC35" s="675"/>
      <c r="AD35" s="676" t="s">
        <v>137</v>
      </c>
      <c r="AE35" s="676"/>
      <c r="AF35" s="676"/>
      <c r="AG35" s="676"/>
      <c r="AH35" s="676"/>
      <c r="AI35" s="676"/>
      <c r="AJ35" s="676"/>
      <c r="AK35" s="676"/>
      <c r="AL35" s="645" t="s">
        <v>137</v>
      </c>
      <c r="AM35" s="646"/>
      <c r="AN35" s="646"/>
      <c r="AO35" s="677"/>
      <c r="AP35" s="235"/>
      <c r="AQ35" s="703" t="s">
        <v>328</v>
      </c>
      <c r="AR35" s="704"/>
      <c r="AS35" s="704"/>
      <c r="AT35" s="704"/>
      <c r="AU35" s="704"/>
      <c r="AV35" s="704"/>
      <c r="AW35" s="704"/>
      <c r="AX35" s="704"/>
      <c r="AY35" s="704"/>
      <c r="AZ35" s="704"/>
      <c r="BA35" s="704"/>
      <c r="BB35" s="704"/>
      <c r="BC35" s="704"/>
      <c r="BD35" s="704"/>
      <c r="BE35" s="704"/>
      <c r="BF35" s="705"/>
      <c r="BG35" s="703" t="s">
        <v>329</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330</v>
      </c>
      <c r="CE35" s="686"/>
      <c r="CF35" s="686"/>
      <c r="CG35" s="686"/>
      <c r="CH35" s="686"/>
      <c r="CI35" s="686"/>
      <c r="CJ35" s="686"/>
      <c r="CK35" s="686"/>
      <c r="CL35" s="686"/>
      <c r="CM35" s="686"/>
      <c r="CN35" s="686"/>
      <c r="CO35" s="686"/>
      <c r="CP35" s="686"/>
      <c r="CQ35" s="687"/>
      <c r="CR35" s="642">
        <v>42043</v>
      </c>
      <c r="CS35" s="661"/>
      <c r="CT35" s="661"/>
      <c r="CU35" s="661"/>
      <c r="CV35" s="661"/>
      <c r="CW35" s="661"/>
      <c r="CX35" s="661"/>
      <c r="CY35" s="662"/>
      <c r="CZ35" s="645">
        <v>0.4</v>
      </c>
      <c r="DA35" s="663"/>
      <c r="DB35" s="663"/>
      <c r="DC35" s="664"/>
      <c r="DD35" s="648">
        <v>39128</v>
      </c>
      <c r="DE35" s="661"/>
      <c r="DF35" s="661"/>
      <c r="DG35" s="661"/>
      <c r="DH35" s="661"/>
      <c r="DI35" s="661"/>
      <c r="DJ35" s="661"/>
      <c r="DK35" s="662"/>
      <c r="DL35" s="648">
        <v>39128</v>
      </c>
      <c r="DM35" s="661"/>
      <c r="DN35" s="661"/>
      <c r="DO35" s="661"/>
      <c r="DP35" s="661"/>
      <c r="DQ35" s="661"/>
      <c r="DR35" s="661"/>
      <c r="DS35" s="661"/>
      <c r="DT35" s="661"/>
      <c r="DU35" s="661"/>
      <c r="DV35" s="662"/>
      <c r="DW35" s="645">
        <v>0.9</v>
      </c>
      <c r="DX35" s="663"/>
      <c r="DY35" s="663"/>
      <c r="DZ35" s="663"/>
      <c r="EA35" s="663"/>
      <c r="EB35" s="663"/>
      <c r="EC35" s="681"/>
    </row>
    <row r="36" spans="2:133" ht="11.25" customHeight="1">
      <c r="B36" s="639" t="s">
        <v>331</v>
      </c>
      <c r="C36" s="640"/>
      <c r="D36" s="640"/>
      <c r="E36" s="640"/>
      <c r="F36" s="640"/>
      <c r="G36" s="640"/>
      <c r="H36" s="640"/>
      <c r="I36" s="640"/>
      <c r="J36" s="640"/>
      <c r="K36" s="640"/>
      <c r="L36" s="640"/>
      <c r="M36" s="640"/>
      <c r="N36" s="640"/>
      <c r="O36" s="640"/>
      <c r="P36" s="640"/>
      <c r="Q36" s="641"/>
      <c r="R36" s="642">
        <v>55231</v>
      </c>
      <c r="S36" s="643"/>
      <c r="T36" s="643"/>
      <c r="U36" s="643"/>
      <c r="V36" s="643"/>
      <c r="W36" s="643"/>
      <c r="X36" s="643"/>
      <c r="Y36" s="644"/>
      <c r="Z36" s="675">
        <v>0.5</v>
      </c>
      <c r="AA36" s="675"/>
      <c r="AB36" s="675"/>
      <c r="AC36" s="675"/>
      <c r="AD36" s="676" t="s">
        <v>246</v>
      </c>
      <c r="AE36" s="676"/>
      <c r="AF36" s="676"/>
      <c r="AG36" s="676"/>
      <c r="AH36" s="676"/>
      <c r="AI36" s="676"/>
      <c r="AJ36" s="676"/>
      <c r="AK36" s="676"/>
      <c r="AL36" s="645" t="s">
        <v>246</v>
      </c>
      <c r="AM36" s="646"/>
      <c r="AN36" s="646"/>
      <c r="AO36" s="677"/>
      <c r="AP36" s="235"/>
      <c r="AQ36" s="694" t="s">
        <v>332</v>
      </c>
      <c r="AR36" s="695"/>
      <c r="AS36" s="695"/>
      <c r="AT36" s="695"/>
      <c r="AU36" s="695"/>
      <c r="AV36" s="695"/>
      <c r="AW36" s="695"/>
      <c r="AX36" s="695"/>
      <c r="AY36" s="696"/>
      <c r="AZ36" s="697">
        <v>1320535</v>
      </c>
      <c r="BA36" s="698"/>
      <c r="BB36" s="698"/>
      <c r="BC36" s="698"/>
      <c r="BD36" s="698"/>
      <c r="BE36" s="698"/>
      <c r="BF36" s="699"/>
      <c r="BG36" s="700" t="s">
        <v>333</v>
      </c>
      <c r="BH36" s="701"/>
      <c r="BI36" s="701"/>
      <c r="BJ36" s="701"/>
      <c r="BK36" s="701"/>
      <c r="BL36" s="701"/>
      <c r="BM36" s="701"/>
      <c r="BN36" s="701"/>
      <c r="BO36" s="701"/>
      <c r="BP36" s="701"/>
      <c r="BQ36" s="701"/>
      <c r="BR36" s="701"/>
      <c r="BS36" s="701"/>
      <c r="BT36" s="701"/>
      <c r="BU36" s="702"/>
      <c r="BV36" s="697">
        <v>40651</v>
      </c>
      <c r="BW36" s="698"/>
      <c r="BX36" s="698"/>
      <c r="BY36" s="698"/>
      <c r="BZ36" s="698"/>
      <c r="CA36" s="698"/>
      <c r="CB36" s="699"/>
      <c r="CD36" s="689" t="s">
        <v>334</v>
      </c>
      <c r="CE36" s="686"/>
      <c r="CF36" s="686"/>
      <c r="CG36" s="686"/>
      <c r="CH36" s="686"/>
      <c r="CI36" s="686"/>
      <c r="CJ36" s="686"/>
      <c r="CK36" s="686"/>
      <c r="CL36" s="686"/>
      <c r="CM36" s="686"/>
      <c r="CN36" s="686"/>
      <c r="CO36" s="686"/>
      <c r="CP36" s="686"/>
      <c r="CQ36" s="687"/>
      <c r="CR36" s="642">
        <v>3376482</v>
      </c>
      <c r="CS36" s="643"/>
      <c r="CT36" s="643"/>
      <c r="CU36" s="643"/>
      <c r="CV36" s="643"/>
      <c r="CW36" s="643"/>
      <c r="CX36" s="643"/>
      <c r="CY36" s="644"/>
      <c r="CZ36" s="645">
        <v>30.6</v>
      </c>
      <c r="DA36" s="663"/>
      <c r="DB36" s="663"/>
      <c r="DC36" s="664"/>
      <c r="DD36" s="648">
        <v>1334834</v>
      </c>
      <c r="DE36" s="643"/>
      <c r="DF36" s="643"/>
      <c r="DG36" s="643"/>
      <c r="DH36" s="643"/>
      <c r="DI36" s="643"/>
      <c r="DJ36" s="643"/>
      <c r="DK36" s="644"/>
      <c r="DL36" s="648">
        <v>1186244</v>
      </c>
      <c r="DM36" s="643"/>
      <c r="DN36" s="643"/>
      <c r="DO36" s="643"/>
      <c r="DP36" s="643"/>
      <c r="DQ36" s="643"/>
      <c r="DR36" s="643"/>
      <c r="DS36" s="643"/>
      <c r="DT36" s="643"/>
      <c r="DU36" s="643"/>
      <c r="DV36" s="644"/>
      <c r="DW36" s="645">
        <v>26.6</v>
      </c>
      <c r="DX36" s="663"/>
      <c r="DY36" s="663"/>
      <c r="DZ36" s="663"/>
      <c r="EA36" s="663"/>
      <c r="EB36" s="663"/>
      <c r="EC36" s="681"/>
    </row>
    <row r="37" spans="2:133" ht="11.25" customHeight="1">
      <c r="B37" s="639" t="s">
        <v>335</v>
      </c>
      <c r="C37" s="640"/>
      <c r="D37" s="640"/>
      <c r="E37" s="640"/>
      <c r="F37" s="640"/>
      <c r="G37" s="640"/>
      <c r="H37" s="640"/>
      <c r="I37" s="640"/>
      <c r="J37" s="640"/>
      <c r="K37" s="640"/>
      <c r="L37" s="640"/>
      <c r="M37" s="640"/>
      <c r="N37" s="640"/>
      <c r="O37" s="640"/>
      <c r="P37" s="640"/>
      <c r="Q37" s="641"/>
      <c r="R37" s="642">
        <v>311101</v>
      </c>
      <c r="S37" s="643"/>
      <c r="T37" s="643"/>
      <c r="U37" s="643"/>
      <c r="V37" s="643"/>
      <c r="W37" s="643"/>
      <c r="X37" s="643"/>
      <c r="Y37" s="644"/>
      <c r="Z37" s="675">
        <v>2.7</v>
      </c>
      <c r="AA37" s="675"/>
      <c r="AB37" s="675"/>
      <c r="AC37" s="675"/>
      <c r="AD37" s="676" t="s">
        <v>246</v>
      </c>
      <c r="AE37" s="676"/>
      <c r="AF37" s="676"/>
      <c r="AG37" s="676"/>
      <c r="AH37" s="676"/>
      <c r="AI37" s="676"/>
      <c r="AJ37" s="676"/>
      <c r="AK37" s="676"/>
      <c r="AL37" s="645" t="s">
        <v>137</v>
      </c>
      <c r="AM37" s="646"/>
      <c r="AN37" s="646"/>
      <c r="AO37" s="677"/>
      <c r="AQ37" s="682" t="s">
        <v>336</v>
      </c>
      <c r="AR37" s="683"/>
      <c r="AS37" s="683"/>
      <c r="AT37" s="683"/>
      <c r="AU37" s="683"/>
      <c r="AV37" s="683"/>
      <c r="AW37" s="683"/>
      <c r="AX37" s="683"/>
      <c r="AY37" s="684"/>
      <c r="AZ37" s="642">
        <v>330781</v>
      </c>
      <c r="BA37" s="643"/>
      <c r="BB37" s="643"/>
      <c r="BC37" s="643"/>
      <c r="BD37" s="661"/>
      <c r="BE37" s="661"/>
      <c r="BF37" s="685"/>
      <c r="BG37" s="689" t="s">
        <v>337</v>
      </c>
      <c r="BH37" s="686"/>
      <c r="BI37" s="686"/>
      <c r="BJ37" s="686"/>
      <c r="BK37" s="686"/>
      <c r="BL37" s="686"/>
      <c r="BM37" s="686"/>
      <c r="BN37" s="686"/>
      <c r="BO37" s="686"/>
      <c r="BP37" s="686"/>
      <c r="BQ37" s="686"/>
      <c r="BR37" s="686"/>
      <c r="BS37" s="686"/>
      <c r="BT37" s="686"/>
      <c r="BU37" s="687"/>
      <c r="BV37" s="642">
        <v>-52925</v>
      </c>
      <c r="BW37" s="643"/>
      <c r="BX37" s="643"/>
      <c r="BY37" s="643"/>
      <c r="BZ37" s="643"/>
      <c r="CA37" s="643"/>
      <c r="CB37" s="688"/>
      <c r="CD37" s="689" t="s">
        <v>338</v>
      </c>
      <c r="CE37" s="686"/>
      <c r="CF37" s="686"/>
      <c r="CG37" s="686"/>
      <c r="CH37" s="686"/>
      <c r="CI37" s="686"/>
      <c r="CJ37" s="686"/>
      <c r="CK37" s="686"/>
      <c r="CL37" s="686"/>
      <c r="CM37" s="686"/>
      <c r="CN37" s="686"/>
      <c r="CO37" s="686"/>
      <c r="CP37" s="686"/>
      <c r="CQ37" s="687"/>
      <c r="CR37" s="642">
        <v>206843</v>
      </c>
      <c r="CS37" s="661"/>
      <c r="CT37" s="661"/>
      <c r="CU37" s="661"/>
      <c r="CV37" s="661"/>
      <c r="CW37" s="661"/>
      <c r="CX37" s="661"/>
      <c r="CY37" s="662"/>
      <c r="CZ37" s="645">
        <v>1.9</v>
      </c>
      <c r="DA37" s="663"/>
      <c r="DB37" s="663"/>
      <c r="DC37" s="664"/>
      <c r="DD37" s="648">
        <v>163143</v>
      </c>
      <c r="DE37" s="661"/>
      <c r="DF37" s="661"/>
      <c r="DG37" s="661"/>
      <c r="DH37" s="661"/>
      <c r="DI37" s="661"/>
      <c r="DJ37" s="661"/>
      <c r="DK37" s="662"/>
      <c r="DL37" s="648">
        <v>146510</v>
      </c>
      <c r="DM37" s="661"/>
      <c r="DN37" s="661"/>
      <c r="DO37" s="661"/>
      <c r="DP37" s="661"/>
      <c r="DQ37" s="661"/>
      <c r="DR37" s="661"/>
      <c r="DS37" s="661"/>
      <c r="DT37" s="661"/>
      <c r="DU37" s="661"/>
      <c r="DV37" s="662"/>
      <c r="DW37" s="645">
        <v>3.3</v>
      </c>
      <c r="DX37" s="663"/>
      <c r="DY37" s="663"/>
      <c r="DZ37" s="663"/>
      <c r="EA37" s="663"/>
      <c r="EB37" s="663"/>
      <c r="EC37" s="681"/>
    </row>
    <row r="38" spans="2:133" ht="11.25" customHeight="1">
      <c r="B38" s="639" t="s">
        <v>339</v>
      </c>
      <c r="C38" s="640"/>
      <c r="D38" s="640"/>
      <c r="E38" s="640"/>
      <c r="F38" s="640"/>
      <c r="G38" s="640"/>
      <c r="H38" s="640"/>
      <c r="I38" s="640"/>
      <c r="J38" s="640"/>
      <c r="K38" s="640"/>
      <c r="L38" s="640"/>
      <c r="M38" s="640"/>
      <c r="N38" s="640"/>
      <c r="O38" s="640"/>
      <c r="P38" s="640"/>
      <c r="Q38" s="641"/>
      <c r="R38" s="642">
        <v>1053012</v>
      </c>
      <c r="S38" s="643"/>
      <c r="T38" s="643"/>
      <c r="U38" s="643"/>
      <c r="V38" s="643"/>
      <c r="W38" s="643"/>
      <c r="X38" s="643"/>
      <c r="Y38" s="644"/>
      <c r="Z38" s="675">
        <v>9.1</v>
      </c>
      <c r="AA38" s="675"/>
      <c r="AB38" s="675"/>
      <c r="AC38" s="675"/>
      <c r="AD38" s="676">
        <v>886</v>
      </c>
      <c r="AE38" s="676"/>
      <c r="AF38" s="676"/>
      <c r="AG38" s="676"/>
      <c r="AH38" s="676"/>
      <c r="AI38" s="676"/>
      <c r="AJ38" s="676"/>
      <c r="AK38" s="676"/>
      <c r="AL38" s="645">
        <v>0</v>
      </c>
      <c r="AM38" s="646"/>
      <c r="AN38" s="646"/>
      <c r="AO38" s="677"/>
      <c r="AQ38" s="682" t="s">
        <v>340</v>
      </c>
      <c r="AR38" s="683"/>
      <c r="AS38" s="683"/>
      <c r="AT38" s="683"/>
      <c r="AU38" s="683"/>
      <c r="AV38" s="683"/>
      <c r="AW38" s="683"/>
      <c r="AX38" s="683"/>
      <c r="AY38" s="684"/>
      <c r="AZ38" s="642">
        <v>307640</v>
      </c>
      <c r="BA38" s="643"/>
      <c r="BB38" s="643"/>
      <c r="BC38" s="643"/>
      <c r="BD38" s="661"/>
      <c r="BE38" s="661"/>
      <c r="BF38" s="685"/>
      <c r="BG38" s="689" t="s">
        <v>341</v>
      </c>
      <c r="BH38" s="686"/>
      <c r="BI38" s="686"/>
      <c r="BJ38" s="686"/>
      <c r="BK38" s="686"/>
      <c r="BL38" s="686"/>
      <c r="BM38" s="686"/>
      <c r="BN38" s="686"/>
      <c r="BO38" s="686"/>
      <c r="BP38" s="686"/>
      <c r="BQ38" s="686"/>
      <c r="BR38" s="686"/>
      <c r="BS38" s="686"/>
      <c r="BT38" s="686"/>
      <c r="BU38" s="687"/>
      <c r="BV38" s="642">
        <v>2483</v>
      </c>
      <c r="BW38" s="643"/>
      <c r="BX38" s="643"/>
      <c r="BY38" s="643"/>
      <c r="BZ38" s="643"/>
      <c r="CA38" s="643"/>
      <c r="CB38" s="688"/>
      <c r="CD38" s="689" t="s">
        <v>342</v>
      </c>
      <c r="CE38" s="686"/>
      <c r="CF38" s="686"/>
      <c r="CG38" s="686"/>
      <c r="CH38" s="686"/>
      <c r="CI38" s="686"/>
      <c r="CJ38" s="686"/>
      <c r="CK38" s="686"/>
      <c r="CL38" s="686"/>
      <c r="CM38" s="686"/>
      <c r="CN38" s="686"/>
      <c r="CO38" s="686"/>
      <c r="CP38" s="686"/>
      <c r="CQ38" s="687"/>
      <c r="CR38" s="642">
        <v>1012895</v>
      </c>
      <c r="CS38" s="643"/>
      <c r="CT38" s="643"/>
      <c r="CU38" s="643"/>
      <c r="CV38" s="643"/>
      <c r="CW38" s="643"/>
      <c r="CX38" s="643"/>
      <c r="CY38" s="644"/>
      <c r="CZ38" s="645">
        <v>9.1999999999999993</v>
      </c>
      <c r="DA38" s="663"/>
      <c r="DB38" s="663"/>
      <c r="DC38" s="664"/>
      <c r="DD38" s="648">
        <v>767063</v>
      </c>
      <c r="DE38" s="643"/>
      <c r="DF38" s="643"/>
      <c r="DG38" s="643"/>
      <c r="DH38" s="643"/>
      <c r="DI38" s="643"/>
      <c r="DJ38" s="643"/>
      <c r="DK38" s="644"/>
      <c r="DL38" s="648">
        <v>652838</v>
      </c>
      <c r="DM38" s="643"/>
      <c r="DN38" s="643"/>
      <c r="DO38" s="643"/>
      <c r="DP38" s="643"/>
      <c r="DQ38" s="643"/>
      <c r="DR38" s="643"/>
      <c r="DS38" s="643"/>
      <c r="DT38" s="643"/>
      <c r="DU38" s="643"/>
      <c r="DV38" s="644"/>
      <c r="DW38" s="645">
        <v>14.6</v>
      </c>
      <c r="DX38" s="663"/>
      <c r="DY38" s="663"/>
      <c r="DZ38" s="663"/>
      <c r="EA38" s="663"/>
      <c r="EB38" s="663"/>
      <c r="EC38" s="681"/>
    </row>
    <row r="39" spans="2:133" ht="11.25" customHeight="1">
      <c r="B39" s="639" t="s">
        <v>343</v>
      </c>
      <c r="C39" s="640"/>
      <c r="D39" s="640"/>
      <c r="E39" s="640"/>
      <c r="F39" s="640"/>
      <c r="G39" s="640"/>
      <c r="H39" s="640"/>
      <c r="I39" s="640"/>
      <c r="J39" s="640"/>
      <c r="K39" s="640"/>
      <c r="L39" s="640"/>
      <c r="M39" s="640"/>
      <c r="N39" s="640"/>
      <c r="O39" s="640"/>
      <c r="P39" s="640"/>
      <c r="Q39" s="641"/>
      <c r="R39" s="642">
        <v>372658</v>
      </c>
      <c r="S39" s="643"/>
      <c r="T39" s="643"/>
      <c r="U39" s="643"/>
      <c r="V39" s="643"/>
      <c r="W39" s="643"/>
      <c r="X39" s="643"/>
      <c r="Y39" s="644"/>
      <c r="Z39" s="675">
        <v>3.2</v>
      </c>
      <c r="AA39" s="675"/>
      <c r="AB39" s="675"/>
      <c r="AC39" s="675"/>
      <c r="AD39" s="676" t="s">
        <v>137</v>
      </c>
      <c r="AE39" s="676"/>
      <c r="AF39" s="676"/>
      <c r="AG39" s="676"/>
      <c r="AH39" s="676"/>
      <c r="AI39" s="676"/>
      <c r="AJ39" s="676"/>
      <c r="AK39" s="676"/>
      <c r="AL39" s="645" t="s">
        <v>246</v>
      </c>
      <c r="AM39" s="646"/>
      <c r="AN39" s="646"/>
      <c r="AO39" s="677"/>
      <c r="AQ39" s="682" t="s">
        <v>344</v>
      </c>
      <c r="AR39" s="683"/>
      <c r="AS39" s="683"/>
      <c r="AT39" s="683"/>
      <c r="AU39" s="683"/>
      <c r="AV39" s="683"/>
      <c r="AW39" s="683"/>
      <c r="AX39" s="683"/>
      <c r="AY39" s="684"/>
      <c r="AZ39" s="642" t="s">
        <v>137</v>
      </c>
      <c r="BA39" s="643"/>
      <c r="BB39" s="643"/>
      <c r="BC39" s="643"/>
      <c r="BD39" s="661"/>
      <c r="BE39" s="661"/>
      <c r="BF39" s="685"/>
      <c r="BG39" s="689" t="s">
        <v>345</v>
      </c>
      <c r="BH39" s="686"/>
      <c r="BI39" s="686"/>
      <c r="BJ39" s="686"/>
      <c r="BK39" s="686"/>
      <c r="BL39" s="686"/>
      <c r="BM39" s="686"/>
      <c r="BN39" s="686"/>
      <c r="BO39" s="686"/>
      <c r="BP39" s="686"/>
      <c r="BQ39" s="686"/>
      <c r="BR39" s="686"/>
      <c r="BS39" s="686"/>
      <c r="BT39" s="686"/>
      <c r="BU39" s="687"/>
      <c r="BV39" s="642">
        <v>4015</v>
      </c>
      <c r="BW39" s="643"/>
      <c r="BX39" s="643"/>
      <c r="BY39" s="643"/>
      <c r="BZ39" s="643"/>
      <c r="CA39" s="643"/>
      <c r="CB39" s="688"/>
      <c r="CD39" s="689" t="s">
        <v>346</v>
      </c>
      <c r="CE39" s="686"/>
      <c r="CF39" s="686"/>
      <c r="CG39" s="686"/>
      <c r="CH39" s="686"/>
      <c r="CI39" s="686"/>
      <c r="CJ39" s="686"/>
      <c r="CK39" s="686"/>
      <c r="CL39" s="686"/>
      <c r="CM39" s="686"/>
      <c r="CN39" s="686"/>
      <c r="CO39" s="686"/>
      <c r="CP39" s="686"/>
      <c r="CQ39" s="687"/>
      <c r="CR39" s="642">
        <v>429386</v>
      </c>
      <c r="CS39" s="661"/>
      <c r="CT39" s="661"/>
      <c r="CU39" s="661"/>
      <c r="CV39" s="661"/>
      <c r="CW39" s="661"/>
      <c r="CX39" s="661"/>
      <c r="CY39" s="662"/>
      <c r="CZ39" s="645">
        <v>3.9</v>
      </c>
      <c r="DA39" s="663"/>
      <c r="DB39" s="663"/>
      <c r="DC39" s="664"/>
      <c r="DD39" s="648">
        <v>363534</v>
      </c>
      <c r="DE39" s="661"/>
      <c r="DF39" s="661"/>
      <c r="DG39" s="661"/>
      <c r="DH39" s="661"/>
      <c r="DI39" s="661"/>
      <c r="DJ39" s="661"/>
      <c r="DK39" s="662"/>
      <c r="DL39" s="648" t="s">
        <v>246</v>
      </c>
      <c r="DM39" s="661"/>
      <c r="DN39" s="661"/>
      <c r="DO39" s="661"/>
      <c r="DP39" s="661"/>
      <c r="DQ39" s="661"/>
      <c r="DR39" s="661"/>
      <c r="DS39" s="661"/>
      <c r="DT39" s="661"/>
      <c r="DU39" s="661"/>
      <c r="DV39" s="662"/>
      <c r="DW39" s="645" t="s">
        <v>137</v>
      </c>
      <c r="DX39" s="663"/>
      <c r="DY39" s="663"/>
      <c r="DZ39" s="663"/>
      <c r="EA39" s="663"/>
      <c r="EB39" s="663"/>
      <c r="EC39" s="681"/>
    </row>
    <row r="40" spans="2:133" ht="11.25" customHeight="1">
      <c r="B40" s="639" t="s">
        <v>347</v>
      </c>
      <c r="C40" s="640"/>
      <c r="D40" s="640"/>
      <c r="E40" s="640"/>
      <c r="F40" s="640"/>
      <c r="G40" s="640"/>
      <c r="H40" s="640"/>
      <c r="I40" s="640"/>
      <c r="J40" s="640"/>
      <c r="K40" s="640"/>
      <c r="L40" s="640"/>
      <c r="M40" s="640"/>
      <c r="N40" s="640"/>
      <c r="O40" s="640"/>
      <c r="P40" s="640"/>
      <c r="Q40" s="641"/>
      <c r="R40" s="642" t="s">
        <v>137</v>
      </c>
      <c r="S40" s="643"/>
      <c r="T40" s="643"/>
      <c r="U40" s="643"/>
      <c r="V40" s="643"/>
      <c r="W40" s="643"/>
      <c r="X40" s="643"/>
      <c r="Y40" s="644"/>
      <c r="Z40" s="675" t="s">
        <v>137</v>
      </c>
      <c r="AA40" s="675"/>
      <c r="AB40" s="675"/>
      <c r="AC40" s="675"/>
      <c r="AD40" s="676" t="s">
        <v>137</v>
      </c>
      <c r="AE40" s="676"/>
      <c r="AF40" s="676"/>
      <c r="AG40" s="676"/>
      <c r="AH40" s="676"/>
      <c r="AI40" s="676"/>
      <c r="AJ40" s="676"/>
      <c r="AK40" s="676"/>
      <c r="AL40" s="645" t="s">
        <v>246</v>
      </c>
      <c r="AM40" s="646"/>
      <c r="AN40" s="646"/>
      <c r="AO40" s="677"/>
      <c r="AQ40" s="682" t="s">
        <v>348</v>
      </c>
      <c r="AR40" s="683"/>
      <c r="AS40" s="683"/>
      <c r="AT40" s="683"/>
      <c r="AU40" s="683"/>
      <c r="AV40" s="683"/>
      <c r="AW40" s="683"/>
      <c r="AX40" s="683"/>
      <c r="AY40" s="684"/>
      <c r="AZ40" s="642" t="s">
        <v>246</v>
      </c>
      <c r="BA40" s="643"/>
      <c r="BB40" s="643"/>
      <c r="BC40" s="643"/>
      <c r="BD40" s="661"/>
      <c r="BE40" s="661"/>
      <c r="BF40" s="685"/>
      <c r="BG40" s="690" t="s">
        <v>349</v>
      </c>
      <c r="BH40" s="691"/>
      <c r="BI40" s="691"/>
      <c r="BJ40" s="691"/>
      <c r="BK40" s="691"/>
      <c r="BL40" s="236"/>
      <c r="BM40" s="686" t="s">
        <v>350</v>
      </c>
      <c r="BN40" s="686"/>
      <c r="BO40" s="686"/>
      <c r="BP40" s="686"/>
      <c r="BQ40" s="686"/>
      <c r="BR40" s="686"/>
      <c r="BS40" s="686"/>
      <c r="BT40" s="686"/>
      <c r="BU40" s="687"/>
      <c r="BV40" s="642">
        <v>84</v>
      </c>
      <c r="BW40" s="643"/>
      <c r="BX40" s="643"/>
      <c r="BY40" s="643"/>
      <c r="BZ40" s="643"/>
      <c r="CA40" s="643"/>
      <c r="CB40" s="688"/>
      <c r="CD40" s="689" t="s">
        <v>351</v>
      </c>
      <c r="CE40" s="686"/>
      <c r="CF40" s="686"/>
      <c r="CG40" s="686"/>
      <c r="CH40" s="686"/>
      <c r="CI40" s="686"/>
      <c r="CJ40" s="686"/>
      <c r="CK40" s="686"/>
      <c r="CL40" s="686"/>
      <c r="CM40" s="686"/>
      <c r="CN40" s="686"/>
      <c r="CO40" s="686"/>
      <c r="CP40" s="686"/>
      <c r="CQ40" s="687"/>
      <c r="CR40" s="642">
        <v>81628</v>
      </c>
      <c r="CS40" s="643"/>
      <c r="CT40" s="643"/>
      <c r="CU40" s="643"/>
      <c r="CV40" s="643"/>
      <c r="CW40" s="643"/>
      <c r="CX40" s="643"/>
      <c r="CY40" s="644"/>
      <c r="CZ40" s="645">
        <v>0.7</v>
      </c>
      <c r="DA40" s="663"/>
      <c r="DB40" s="663"/>
      <c r="DC40" s="664"/>
      <c r="DD40" s="648">
        <v>628</v>
      </c>
      <c r="DE40" s="643"/>
      <c r="DF40" s="643"/>
      <c r="DG40" s="643"/>
      <c r="DH40" s="643"/>
      <c r="DI40" s="643"/>
      <c r="DJ40" s="643"/>
      <c r="DK40" s="644"/>
      <c r="DL40" s="648" t="s">
        <v>246</v>
      </c>
      <c r="DM40" s="643"/>
      <c r="DN40" s="643"/>
      <c r="DO40" s="643"/>
      <c r="DP40" s="643"/>
      <c r="DQ40" s="643"/>
      <c r="DR40" s="643"/>
      <c r="DS40" s="643"/>
      <c r="DT40" s="643"/>
      <c r="DU40" s="643"/>
      <c r="DV40" s="644"/>
      <c r="DW40" s="645" t="s">
        <v>246</v>
      </c>
      <c r="DX40" s="663"/>
      <c r="DY40" s="663"/>
      <c r="DZ40" s="663"/>
      <c r="EA40" s="663"/>
      <c r="EB40" s="663"/>
      <c r="EC40" s="681"/>
    </row>
    <row r="41" spans="2:133" ht="11.25" customHeight="1">
      <c r="B41" s="639" t="s">
        <v>352</v>
      </c>
      <c r="C41" s="640"/>
      <c r="D41" s="640"/>
      <c r="E41" s="640"/>
      <c r="F41" s="640"/>
      <c r="G41" s="640"/>
      <c r="H41" s="640"/>
      <c r="I41" s="640"/>
      <c r="J41" s="640"/>
      <c r="K41" s="640"/>
      <c r="L41" s="640"/>
      <c r="M41" s="640"/>
      <c r="N41" s="640"/>
      <c r="O41" s="640"/>
      <c r="P41" s="640"/>
      <c r="Q41" s="641"/>
      <c r="R41" s="642" t="s">
        <v>137</v>
      </c>
      <c r="S41" s="643"/>
      <c r="T41" s="643"/>
      <c r="U41" s="643"/>
      <c r="V41" s="643"/>
      <c r="W41" s="643"/>
      <c r="X41" s="643"/>
      <c r="Y41" s="644"/>
      <c r="Z41" s="675" t="s">
        <v>246</v>
      </c>
      <c r="AA41" s="675"/>
      <c r="AB41" s="675"/>
      <c r="AC41" s="675"/>
      <c r="AD41" s="676" t="s">
        <v>246</v>
      </c>
      <c r="AE41" s="676"/>
      <c r="AF41" s="676"/>
      <c r="AG41" s="676"/>
      <c r="AH41" s="676"/>
      <c r="AI41" s="676"/>
      <c r="AJ41" s="676"/>
      <c r="AK41" s="676"/>
      <c r="AL41" s="645" t="s">
        <v>137</v>
      </c>
      <c r="AM41" s="646"/>
      <c r="AN41" s="646"/>
      <c r="AO41" s="677"/>
      <c r="AQ41" s="682" t="s">
        <v>353</v>
      </c>
      <c r="AR41" s="683"/>
      <c r="AS41" s="683"/>
      <c r="AT41" s="683"/>
      <c r="AU41" s="683"/>
      <c r="AV41" s="683"/>
      <c r="AW41" s="683"/>
      <c r="AX41" s="683"/>
      <c r="AY41" s="684"/>
      <c r="AZ41" s="642">
        <v>187683</v>
      </c>
      <c r="BA41" s="643"/>
      <c r="BB41" s="643"/>
      <c r="BC41" s="643"/>
      <c r="BD41" s="661"/>
      <c r="BE41" s="661"/>
      <c r="BF41" s="685"/>
      <c r="BG41" s="690"/>
      <c r="BH41" s="691"/>
      <c r="BI41" s="691"/>
      <c r="BJ41" s="691"/>
      <c r="BK41" s="691"/>
      <c r="BL41" s="236"/>
      <c r="BM41" s="686" t="s">
        <v>354</v>
      </c>
      <c r="BN41" s="686"/>
      <c r="BO41" s="686"/>
      <c r="BP41" s="686"/>
      <c r="BQ41" s="686"/>
      <c r="BR41" s="686"/>
      <c r="BS41" s="686"/>
      <c r="BT41" s="686"/>
      <c r="BU41" s="687"/>
      <c r="BV41" s="642">
        <v>2</v>
      </c>
      <c r="BW41" s="643"/>
      <c r="BX41" s="643"/>
      <c r="BY41" s="643"/>
      <c r="BZ41" s="643"/>
      <c r="CA41" s="643"/>
      <c r="CB41" s="688"/>
      <c r="CD41" s="689" t="s">
        <v>355</v>
      </c>
      <c r="CE41" s="686"/>
      <c r="CF41" s="686"/>
      <c r="CG41" s="686"/>
      <c r="CH41" s="686"/>
      <c r="CI41" s="686"/>
      <c r="CJ41" s="686"/>
      <c r="CK41" s="686"/>
      <c r="CL41" s="686"/>
      <c r="CM41" s="686"/>
      <c r="CN41" s="686"/>
      <c r="CO41" s="686"/>
      <c r="CP41" s="686"/>
      <c r="CQ41" s="687"/>
      <c r="CR41" s="642" t="s">
        <v>137</v>
      </c>
      <c r="CS41" s="661"/>
      <c r="CT41" s="661"/>
      <c r="CU41" s="661"/>
      <c r="CV41" s="661"/>
      <c r="CW41" s="661"/>
      <c r="CX41" s="661"/>
      <c r="CY41" s="662"/>
      <c r="CZ41" s="645" t="s">
        <v>246</v>
      </c>
      <c r="DA41" s="663"/>
      <c r="DB41" s="663"/>
      <c r="DC41" s="664"/>
      <c r="DD41" s="648" t="s">
        <v>137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356</v>
      </c>
      <c r="C42" s="640"/>
      <c r="D42" s="640"/>
      <c r="E42" s="640"/>
      <c r="F42" s="640"/>
      <c r="G42" s="640"/>
      <c r="H42" s="640"/>
      <c r="I42" s="640"/>
      <c r="J42" s="640"/>
      <c r="K42" s="640"/>
      <c r="L42" s="640"/>
      <c r="M42" s="640"/>
      <c r="N42" s="640"/>
      <c r="O42" s="640"/>
      <c r="P42" s="640"/>
      <c r="Q42" s="641"/>
      <c r="R42" s="642">
        <v>236858</v>
      </c>
      <c r="S42" s="643"/>
      <c r="T42" s="643"/>
      <c r="U42" s="643"/>
      <c r="V42" s="643"/>
      <c r="W42" s="643"/>
      <c r="X42" s="643"/>
      <c r="Y42" s="644"/>
      <c r="Z42" s="675">
        <v>2.1</v>
      </c>
      <c r="AA42" s="675"/>
      <c r="AB42" s="675"/>
      <c r="AC42" s="675"/>
      <c r="AD42" s="676" t="s">
        <v>246</v>
      </c>
      <c r="AE42" s="676"/>
      <c r="AF42" s="676"/>
      <c r="AG42" s="676"/>
      <c r="AH42" s="676"/>
      <c r="AI42" s="676"/>
      <c r="AJ42" s="676"/>
      <c r="AK42" s="676"/>
      <c r="AL42" s="645" t="s">
        <v>137</v>
      </c>
      <c r="AM42" s="646"/>
      <c r="AN42" s="646"/>
      <c r="AO42" s="677"/>
      <c r="AQ42" s="678" t="s">
        <v>357</v>
      </c>
      <c r="AR42" s="679"/>
      <c r="AS42" s="679"/>
      <c r="AT42" s="679"/>
      <c r="AU42" s="679"/>
      <c r="AV42" s="679"/>
      <c r="AW42" s="679"/>
      <c r="AX42" s="679"/>
      <c r="AY42" s="680"/>
      <c r="AZ42" s="626">
        <v>494431</v>
      </c>
      <c r="BA42" s="665"/>
      <c r="BB42" s="665"/>
      <c r="BC42" s="665"/>
      <c r="BD42" s="627"/>
      <c r="BE42" s="627"/>
      <c r="BF42" s="671"/>
      <c r="BG42" s="692"/>
      <c r="BH42" s="693"/>
      <c r="BI42" s="693"/>
      <c r="BJ42" s="693"/>
      <c r="BK42" s="693"/>
      <c r="BL42" s="237"/>
      <c r="BM42" s="672" t="s">
        <v>358</v>
      </c>
      <c r="BN42" s="672"/>
      <c r="BO42" s="672"/>
      <c r="BP42" s="672"/>
      <c r="BQ42" s="672"/>
      <c r="BR42" s="672"/>
      <c r="BS42" s="672"/>
      <c r="BT42" s="672"/>
      <c r="BU42" s="673"/>
      <c r="BV42" s="626">
        <v>317</v>
      </c>
      <c r="BW42" s="665"/>
      <c r="BX42" s="665"/>
      <c r="BY42" s="665"/>
      <c r="BZ42" s="665"/>
      <c r="CA42" s="665"/>
      <c r="CB42" s="674"/>
      <c r="CD42" s="639" t="s">
        <v>359</v>
      </c>
      <c r="CE42" s="640"/>
      <c r="CF42" s="640"/>
      <c r="CG42" s="640"/>
      <c r="CH42" s="640"/>
      <c r="CI42" s="640"/>
      <c r="CJ42" s="640"/>
      <c r="CK42" s="640"/>
      <c r="CL42" s="640"/>
      <c r="CM42" s="640"/>
      <c r="CN42" s="640"/>
      <c r="CO42" s="640"/>
      <c r="CP42" s="640"/>
      <c r="CQ42" s="641"/>
      <c r="CR42" s="642">
        <v>623117</v>
      </c>
      <c r="CS42" s="643"/>
      <c r="CT42" s="643"/>
      <c r="CU42" s="643"/>
      <c r="CV42" s="643"/>
      <c r="CW42" s="643"/>
      <c r="CX42" s="643"/>
      <c r="CY42" s="644"/>
      <c r="CZ42" s="645">
        <v>5.7</v>
      </c>
      <c r="DA42" s="646"/>
      <c r="DB42" s="646"/>
      <c r="DC42" s="647"/>
      <c r="DD42" s="648">
        <v>47213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360</v>
      </c>
      <c r="C43" s="624"/>
      <c r="D43" s="624"/>
      <c r="E43" s="624"/>
      <c r="F43" s="624"/>
      <c r="G43" s="624"/>
      <c r="H43" s="624"/>
      <c r="I43" s="624"/>
      <c r="J43" s="624"/>
      <c r="K43" s="624"/>
      <c r="L43" s="624"/>
      <c r="M43" s="624"/>
      <c r="N43" s="624"/>
      <c r="O43" s="624"/>
      <c r="P43" s="624"/>
      <c r="Q43" s="625"/>
      <c r="R43" s="626">
        <v>11546309</v>
      </c>
      <c r="S43" s="665"/>
      <c r="T43" s="665"/>
      <c r="U43" s="665"/>
      <c r="V43" s="665"/>
      <c r="W43" s="665"/>
      <c r="X43" s="665"/>
      <c r="Y43" s="666"/>
      <c r="Z43" s="667">
        <v>100</v>
      </c>
      <c r="AA43" s="667"/>
      <c r="AB43" s="667"/>
      <c r="AC43" s="667"/>
      <c r="AD43" s="668">
        <v>4227899</v>
      </c>
      <c r="AE43" s="668"/>
      <c r="AF43" s="668"/>
      <c r="AG43" s="668"/>
      <c r="AH43" s="668"/>
      <c r="AI43" s="668"/>
      <c r="AJ43" s="668"/>
      <c r="AK43" s="668"/>
      <c r="AL43" s="629">
        <v>100</v>
      </c>
      <c r="AM43" s="669"/>
      <c r="AN43" s="669"/>
      <c r="AO43" s="670"/>
      <c r="BV43" s="238"/>
      <c r="BW43" s="238"/>
      <c r="BX43" s="238"/>
      <c r="BY43" s="238"/>
      <c r="BZ43" s="238"/>
      <c r="CA43" s="238"/>
      <c r="CB43" s="238"/>
      <c r="CD43" s="639" t="s">
        <v>361</v>
      </c>
      <c r="CE43" s="640"/>
      <c r="CF43" s="640"/>
      <c r="CG43" s="640"/>
      <c r="CH43" s="640"/>
      <c r="CI43" s="640"/>
      <c r="CJ43" s="640"/>
      <c r="CK43" s="640"/>
      <c r="CL43" s="640"/>
      <c r="CM43" s="640"/>
      <c r="CN43" s="640"/>
      <c r="CO43" s="640"/>
      <c r="CP43" s="640"/>
      <c r="CQ43" s="641"/>
      <c r="CR43" s="642">
        <v>11572</v>
      </c>
      <c r="CS43" s="661"/>
      <c r="CT43" s="661"/>
      <c r="CU43" s="661"/>
      <c r="CV43" s="661"/>
      <c r="CW43" s="661"/>
      <c r="CX43" s="661"/>
      <c r="CY43" s="662"/>
      <c r="CZ43" s="645">
        <v>0.1</v>
      </c>
      <c r="DA43" s="663"/>
      <c r="DB43" s="663"/>
      <c r="DC43" s="664"/>
      <c r="DD43" s="648">
        <v>11572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308</v>
      </c>
      <c r="CE44" s="656"/>
      <c r="CF44" s="639" t="s">
        <v>362</v>
      </c>
      <c r="CG44" s="640"/>
      <c r="CH44" s="640"/>
      <c r="CI44" s="640"/>
      <c r="CJ44" s="640"/>
      <c r="CK44" s="640"/>
      <c r="CL44" s="640"/>
      <c r="CM44" s="640"/>
      <c r="CN44" s="640"/>
      <c r="CO44" s="640"/>
      <c r="CP44" s="640"/>
      <c r="CQ44" s="641"/>
      <c r="CR44" s="642">
        <v>564123</v>
      </c>
      <c r="CS44" s="643"/>
      <c r="CT44" s="643"/>
      <c r="CU44" s="643"/>
      <c r="CV44" s="643"/>
      <c r="CW44" s="643"/>
      <c r="CX44" s="643"/>
      <c r="CY44" s="644"/>
      <c r="CZ44" s="645">
        <v>5.0999999999999996</v>
      </c>
      <c r="DA44" s="646"/>
      <c r="DB44" s="646"/>
      <c r="DC44" s="647"/>
      <c r="DD44" s="648">
        <v>45563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364</v>
      </c>
      <c r="CG45" s="640"/>
      <c r="CH45" s="640"/>
      <c r="CI45" s="640"/>
      <c r="CJ45" s="640"/>
      <c r="CK45" s="640"/>
      <c r="CL45" s="640"/>
      <c r="CM45" s="640"/>
      <c r="CN45" s="640"/>
      <c r="CO45" s="640"/>
      <c r="CP45" s="640"/>
      <c r="CQ45" s="641"/>
      <c r="CR45" s="642">
        <v>131510</v>
      </c>
      <c r="CS45" s="661"/>
      <c r="CT45" s="661"/>
      <c r="CU45" s="661"/>
      <c r="CV45" s="661"/>
      <c r="CW45" s="661"/>
      <c r="CX45" s="661"/>
      <c r="CY45" s="662"/>
      <c r="CZ45" s="645">
        <v>1.2</v>
      </c>
      <c r="DA45" s="663"/>
      <c r="DB45" s="663"/>
      <c r="DC45" s="664"/>
      <c r="DD45" s="648">
        <v>754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366</v>
      </c>
      <c r="CG46" s="640"/>
      <c r="CH46" s="640"/>
      <c r="CI46" s="640"/>
      <c r="CJ46" s="640"/>
      <c r="CK46" s="640"/>
      <c r="CL46" s="640"/>
      <c r="CM46" s="640"/>
      <c r="CN46" s="640"/>
      <c r="CO46" s="640"/>
      <c r="CP46" s="640"/>
      <c r="CQ46" s="641"/>
      <c r="CR46" s="642">
        <v>428852</v>
      </c>
      <c r="CS46" s="643"/>
      <c r="CT46" s="643"/>
      <c r="CU46" s="643"/>
      <c r="CV46" s="643"/>
      <c r="CW46" s="643"/>
      <c r="CX46" s="643"/>
      <c r="CY46" s="644"/>
      <c r="CZ46" s="645">
        <v>3.9</v>
      </c>
      <c r="DA46" s="646"/>
      <c r="DB46" s="646"/>
      <c r="DC46" s="647"/>
      <c r="DD46" s="648">
        <v>44048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368</v>
      </c>
      <c r="CG47" s="640"/>
      <c r="CH47" s="640"/>
      <c r="CI47" s="640"/>
      <c r="CJ47" s="640"/>
      <c r="CK47" s="640"/>
      <c r="CL47" s="640"/>
      <c r="CM47" s="640"/>
      <c r="CN47" s="640"/>
      <c r="CO47" s="640"/>
      <c r="CP47" s="640"/>
      <c r="CQ47" s="641"/>
      <c r="CR47" s="642">
        <v>58994</v>
      </c>
      <c r="CS47" s="661"/>
      <c r="CT47" s="661"/>
      <c r="CU47" s="661"/>
      <c r="CV47" s="661"/>
      <c r="CW47" s="661"/>
      <c r="CX47" s="661"/>
      <c r="CY47" s="662"/>
      <c r="CZ47" s="645">
        <v>0.5</v>
      </c>
      <c r="DA47" s="663"/>
      <c r="DB47" s="663"/>
      <c r="DC47" s="664"/>
      <c r="DD47" s="648">
        <v>1650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369</v>
      </c>
      <c r="CG48" s="640"/>
      <c r="CH48" s="640"/>
      <c r="CI48" s="640"/>
      <c r="CJ48" s="640"/>
      <c r="CK48" s="640"/>
      <c r="CL48" s="640"/>
      <c r="CM48" s="640"/>
      <c r="CN48" s="640"/>
      <c r="CO48" s="640"/>
      <c r="CP48" s="640"/>
      <c r="CQ48" s="641"/>
      <c r="CR48" s="642" t="s">
        <v>137</v>
      </c>
      <c r="CS48" s="643"/>
      <c r="CT48" s="643"/>
      <c r="CU48" s="643"/>
      <c r="CV48" s="643"/>
      <c r="CW48" s="643"/>
      <c r="CX48" s="643"/>
      <c r="CY48" s="644"/>
      <c r="CZ48" s="645" t="s">
        <v>137</v>
      </c>
      <c r="DA48" s="646"/>
      <c r="DB48" s="646"/>
      <c r="DC48" s="647"/>
      <c r="DD48" s="648" t="s">
        <v>246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370</v>
      </c>
      <c r="CE49" s="624"/>
      <c r="CF49" s="624"/>
      <c r="CG49" s="624"/>
      <c r="CH49" s="624"/>
      <c r="CI49" s="624"/>
      <c r="CJ49" s="624"/>
      <c r="CK49" s="624"/>
      <c r="CL49" s="624"/>
      <c r="CM49" s="624"/>
      <c r="CN49" s="624"/>
      <c r="CO49" s="624"/>
      <c r="CP49" s="624"/>
      <c r="CQ49" s="625"/>
      <c r="CR49" s="626">
        <v>11021356</v>
      </c>
      <c r="CS49" s="627"/>
      <c r="CT49" s="627"/>
      <c r="CU49" s="627"/>
      <c r="CV49" s="627"/>
      <c r="CW49" s="627"/>
      <c r="CX49" s="627"/>
      <c r="CY49" s="628"/>
      <c r="CZ49" s="629">
        <v>100</v>
      </c>
      <c r="DA49" s="630"/>
      <c r="DB49" s="630"/>
      <c r="DC49" s="631"/>
      <c r="DD49" s="632">
        <v>5697427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8LQp2q1+FB72HVeyxh3WW+GxfAzYoIlES8BD9RAL+u9SNgzviAQsFAve7Oon7c6J+PDe2EDR23YFLpVsdfb2OQ==" saltValue="YmapwNr+QDYp5Np+THDVz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372</v>
      </c>
      <c r="DK2" s="1168"/>
      <c r="DL2" s="1168"/>
      <c r="DM2" s="1168"/>
      <c r="DN2" s="1168"/>
      <c r="DO2" s="1169"/>
      <c r="DP2" s="251"/>
      <c r="DQ2" s="1167" t="s">
        <v>373</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374</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376</v>
      </c>
      <c r="B5" s="1053"/>
      <c r="C5" s="1053"/>
      <c r="D5" s="1053"/>
      <c r="E5" s="1053"/>
      <c r="F5" s="1053"/>
      <c r="G5" s="1053"/>
      <c r="H5" s="1053"/>
      <c r="I5" s="1053"/>
      <c r="J5" s="1053"/>
      <c r="K5" s="1053"/>
      <c r="L5" s="1053"/>
      <c r="M5" s="1053"/>
      <c r="N5" s="1053"/>
      <c r="O5" s="1053"/>
      <c r="P5" s="1054"/>
      <c r="Q5" s="1058" t="s">
        <v>377</v>
      </c>
      <c r="R5" s="1059"/>
      <c r="S5" s="1059"/>
      <c r="T5" s="1059"/>
      <c r="U5" s="1060"/>
      <c r="V5" s="1058" t="s">
        <v>378</v>
      </c>
      <c r="W5" s="1059"/>
      <c r="X5" s="1059"/>
      <c r="Y5" s="1059"/>
      <c r="Z5" s="1060"/>
      <c r="AA5" s="1058" t="s">
        <v>379</v>
      </c>
      <c r="AB5" s="1059"/>
      <c r="AC5" s="1059"/>
      <c r="AD5" s="1059"/>
      <c r="AE5" s="1059"/>
      <c r="AF5" s="1170" t="s">
        <v>380</v>
      </c>
      <c r="AG5" s="1059"/>
      <c r="AH5" s="1059"/>
      <c r="AI5" s="1059"/>
      <c r="AJ5" s="1074"/>
      <c r="AK5" s="1059" t="s">
        <v>381</v>
      </c>
      <c r="AL5" s="1059"/>
      <c r="AM5" s="1059"/>
      <c r="AN5" s="1059"/>
      <c r="AO5" s="1060"/>
      <c r="AP5" s="1058" t="s">
        <v>382</v>
      </c>
      <c r="AQ5" s="1059"/>
      <c r="AR5" s="1059"/>
      <c r="AS5" s="1059"/>
      <c r="AT5" s="1060"/>
      <c r="AU5" s="1058" t="s">
        <v>383</v>
      </c>
      <c r="AV5" s="1059"/>
      <c r="AW5" s="1059"/>
      <c r="AX5" s="1059"/>
      <c r="AY5" s="1074"/>
      <c r="AZ5" s="258"/>
      <c r="BA5" s="258"/>
      <c r="BB5" s="258"/>
      <c r="BC5" s="258"/>
      <c r="BD5" s="258"/>
      <c r="BE5" s="259"/>
      <c r="BF5" s="259"/>
      <c r="BG5" s="259"/>
      <c r="BH5" s="259"/>
      <c r="BI5" s="259"/>
      <c r="BJ5" s="259"/>
      <c r="BK5" s="259"/>
      <c r="BL5" s="259"/>
      <c r="BM5" s="259"/>
      <c r="BN5" s="259"/>
      <c r="BO5" s="259"/>
      <c r="BP5" s="259"/>
      <c r="BQ5" s="1052" t="s">
        <v>384</v>
      </c>
      <c r="BR5" s="1053"/>
      <c r="BS5" s="1053"/>
      <c r="BT5" s="1053"/>
      <c r="BU5" s="1053"/>
      <c r="BV5" s="1053"/>
      <c r="BW5" s="1053"/>
      <c r="BX5" s="1053"/>
      <c r="BY5" s="1053"/>
      <c r="BZ5" s="1053"/>
      <c r="CA5" s="1053"/>
      <c r="CB5" s="1053"/>
      <c r="CC5" s="1053"/>
      <c r="CD5" s="1053"/>
      <c r="CE5" s="1053"/>
      <c r="CF5" s="1053"/>
      <c r="CG5" s="1054"/>
      <c r="CH5" s="1058" t="s">
        <v>385</v>
      </c>
      <c r="CI5" s="1059"/>
      <c r="CJ5" s="1059"/>
      <c r="CK5" s="1059"/>
      <c r="CL5" s="1060"/>
      <c r="CM5" s="1058" t="s">
        <v>386</v>
      </c>
      <c r="CN5" s="1059"/>
      <c r="CO5" s="1059"/>
      <c r="CP5" s="1059"/>
      <c r="CQ5" s="1060"/>
      <c r="CR5" s="1058" t="s">
        <v>387</v>
      </c>
      <c r="CS5" s="1059"/>
      <c r="CT5" s="1059"/>
      <c r="CU5" s="1059"/>
      <c r="CV5" s="1060"/>
      <c r="CW5" s="1058" t="s">
        <v>388</v>
      </c>
      <c r="CX5" s="1059"/>
      <c r="CY5" s="1059"/>
      <c r="CZ5" s="1059"/>
      <c r="DA5" s="1060"/>
      <c r="DB5" s="1058" t="s">
        <v>389</v>
      </c>
      <c r="DC5" s="1059"/>
      <c r="DD5" s="1059"/>
      <c r="DE5" s="1059"/>
      <c r="DF5" s="1060"/>
      <c r="DG5" s="1155" t="s">
        <v>390</v>
      </c>
      <c r="DH5" s="1156"/>
      <c r="DI5" s="1156"/>
      <c r="DJ5" s="1156"/>
      <c r="DK5" s="1157"/>
      <c r="DL5" s="1155" t="s">
        <v>391</v>
      </c>
      <c r="DM5" s="1156"/>
      <c r="DN5" s="1156"/>
      <c r="DO5" s="1156"/>
      <c r="DP5" s="1157"/>
      <c r="DQ5" s="1058" t="s">
        <v>392</v>
      </c>
      <c r="DR5" s="1059"/>
      <c r="DS5" s="1059"/>
      <c r="DT5" s="1059"/>
      <c r="DU5" s="1060"/>
      <c r="DV5" s="1058" t="s">
        <v>383</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393</v>
      </c>
      <c r="C7" s="1108"/>
      <c r="D7" s="1108"/>
      <c r="E7" s="1108"/>
      <c r="F7" s="1108"/>
      <c r="G7" s="1108"/>
      <c r="H7" s="1108"/>
      <c r="I7" s="1108"/>
      <c r="J7" s="1108"/>
      <c r="K7" s="1108"/>
      <c r="L7" s="1108"/>
      <c r="M7" s="1108"/>
      <c r="N7" s="1108"/>
      <c r="O7" s="1108"/>
      <c r="P7" s="1109"/>
      <c r="Q7" s="1161">
        <v>11546</v>
      </c>
      <c r="R7" s="1162"/>
      <c r="S7" s="1162"/>
      <c r="T7" s="1162"/>
      <c r="U7" s="1162"/>
      <c r="V7" s="1162">
        <v>11021</v>
      </c>
      <c r="W7" s="1162"/>
      <c r="X7" s="1162"/>
      <c r="Y7" s="1162"/>
      <c r="Z7" s="1162"/>
      <c r="AA7" s="1162">
        <v>525</v>
      </c>
      <c r="AB7" s="1162"/>
      <c r="AC7" s="1162"/>
      <c r="AD7" s="1162"/>
      <c r="AE7" s="1163"/>
      <c r="AF7" s="1164">
        <v>475</v>
      </c>
      <c r="AG7" s="1165"/>
      <c r="AH7" s="1165"/>
      <c r="AI7" s="1165"/>
      <c r="AJ7" s="1166"/>
      <c r="AK7" s="1148">
        <v>12</v>
      </c>
      <c r="AL7" s="1149"/>
      <c r="AM7" s="1149"/>
      <c r="AN7" s="1149"/>
      <c r="AO7" s="1149"/>
      <c r="AP7" s="1149">
        <v>5641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592</v>
      </c>
      <c r="BS7" s="1152" t="s">
        <v>590</v>
      </c>
      <c r="BT7" s="1153"/>
      <c r="BU7" s="1153"/>
      <c r="BV7" s="1153"/>
      <c r="BW7" s="1153"/>
      <c r="BX7" s="1153"/>
      <c r="BY7" s="1153"/>
      <c r="BZ7" s="1153"/>
      <c r="CA7" s="1153"/>
      <c r="CB7" s="1153"/>
      <c r="CC7" s="1153"/>
      <c r="CD7" s="1153"/>
      <c r="CE7" s="1153"/>
      <c r="CF7" s="1153"/>
      <c r="CG7" s="1154"/>
      <c r="CH7" s="1145">
        <v>0</v>
      </c>
      <c r="CI7" s="1146"/>
      <c r="CJ7" s="1146"/>
      <c r="CK7" s="1146"/>
      <c r="CL7" s="1147"/>
      <c r="CM7" s="1145">
        <v>21</v>
      </c>
      <c r="CN7" s="1146"/>
      <c r="CO7" s="1146"/>
      <c r="CP7" s="1146"/>
      <c r="CQ7" s="1147"/>
      <c r="CR7" s="1145">
        <v>5</v>
      </c>
      <c r="CS7" s="1146"/>
      <c r="CT7" s="1146"/>
      <c r="CU7" s="1146"/>
      <c r="CV7" s="1147"/>
      <c r="CW7" s="1145" t="s">
        <v>593</v>
      </c>
      <c r="CX7" s="1146"/>
      <c r="CY7" s="1146"/>
      <c r="CZ7" s="1146"/>
      <c r="DA7" s="1147"/>
      <c r="DB7" s="1145" t="s">
        <v>593</v>
      </c>
      <c r="DC7" s="1146"/>
      <c r="DD7" s="1146"/>
      <c r="DE7" s="1146"/>
      <c r="DF7" s="1147"/>
      <c r="DG7" s="1145" t="s">
        <v>593</v>
      </c>
      <c r="DH7" s="1146"/>
      <c r="DI7" s="1146"/>
      <c r="DJ7" s="1146"/>
      <c r="DK7" s="1147"/>
      <c r="DL7" s="1145" t="s">
        <v>593</v>
      </c>
      <c r="DM7" s="1146"/>
      <c r="DN7" s="1146"/>
      <c r="DO7" s="1146"/>
      <c r="DP7" s="1147"/>
      <c r="DQ7" s="1145" t="s">
        <v>593</v>
      </c>
      <c r="DR7" s="1146"/>
      <c r="DS7" s="1146"/>
      <c r="DT7" s="1146"/>
      <c r="DU7" s="1147"/>
      <c r="DV7" s="1172"/>
      <c r="DW7" s="1173"/>
      <c r="DX7" s="1173"/>
      <c r="DY7" s="1173"/>
      <c r="DZ7" s="1174"/>
      <c r="EA7" s="256"/>
    </row>
    <row r="8" spans="1:131" s="257" customFormat="1" ht="26.25" customHeight="1">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591</v>
      </c>
      <c r="BT8" s="1072"/>
      <c r="BU8" s="1072"/>
      <c r="BV8" s="1072"/>
      <c r="BW8" s="1072"/>
      <c r="BX8" s="1072"/>
      <c r="BY8" s="1072"/>
      <c r="BZ8" s="1072"/>
      <c r="CA8" s="1072"/>
      <c r="CB8" s="1072"/>
      <c r="CC8" s="1072"/>
      <c r="CD8" s="1072"/>
      <c r="CE8" s="1072"/>
      <c r="CF8" s="1072"/>
      <c r="CG8" s="1073"/>
      <c r="CH8" s="1046">
        <v>3</v>
      </c>
      <c r="CI8" s="1047"/>
      <c r="CJ8" s="1047"/>
      <c r="CK8" s="1047"/>
      <c r="CL8" s="1048"/>
      <c r="CM8" s="1046">
        <v>12</v>
      </c>
      <c r="CN8" s="1047"/>
      <c r="CO8" s="1047"/>
      <c r="CP8" s="1047"/>
      <c r="CQ8" s="1048"/>
      <c r="CR8" s="1046">
        <v>1</v>
      </c>
      <c r="CS8" s="1047"/>
      <c r="CT8" s="1047"/>
      <c r="CU8" s="1047"/>
      <c r="CV8" s="1048"/>
      <c r="CW8" s="1046">
        <v>36</v>
      </c>
      <c r="CX8" s="1047"/>
      <c r="CY8" s="1047"/>
      <c r="CZ8" s="1047"/>
      <c r="DA8" s="1048"/>
      <c r="DB8" s="1046" t="s">
        <v>593</v>
      </c>
      <c r="DC8" s="1047"/>
      <c r="DD8" s="1047"/>
      <c r="DE8" s="1047"/>
      <c r="DF8" s="1048"/>
      <c r="DG8" s="1046" t="s">
        <v>593</v>
      </c>
      <c r="DH8" s="1047"/>
      <c r="DI8" s="1047"/>
      <c r="DJ8" s="1047"/>
      <c r="DK8" s="1048"/>
      <c r="DL8" s="1046" t="s">
        <v>593</v>
      </c>
      <c r="DM8" s="1047"/>
      <c r="DN8" s="1047"/>
      <c r="DO8" s="1047"/>
      <c r="DP8" s="1048"/>
      <c r="DQ8" s="1046" t="s">
        <v>593</v>
      </c>
      <c r="DR8" s="1047"/>
      <c r="DS8" s="1047"/>
      <c r="DT8" s="1047"/>
      <c r="DU8" s="1048"/>
      <c r="DV8" s="1049"/>
      <c r="DW8" s="1050"/>
      <c r="DX8" s="1050"/>
      <c r="DY8" s="1050"/>
      <c r="DZ8" s="1051"/>
      <c r="EA8" s="256"/>
    </row>
    <row r="9" spans="1:131" s="257" customFormat="1" ht="26.25" customHeight="1">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394</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395</v>
      </c>
      <c r="B23" s="1001" t="s">
        <v>396</v>
      </c>
      <c r="C23" s="1002"/>
      <c r="D23" s="1002"/>
      <c r="E23" s="1002"/>
      <c r="F23" s="1002"/>
      <c r="G23" s="1002"/>
      <c r="H23" s="1002"/>
      <c r="I23" s="1002"/>
      <c r="J23" s="1002"/>
      <c r="K23" s="1002"/>
      <c r="L23" s="1002"/>
      <c r="M23" s="1002"/>
      <c r="N23" s="1002"/>
      <c r="O23" s="1002"/>
      <c r="P23" s="1003"/>
      <c r="Q23" s="1125">
        <v>11546</v>
      </c>
      <c r="R23" s="1126"/>
      <c r="S23" s="1126"/>
      <c r="T23" s="1126"/>
      <c r="U23" s="1126"/>
      <c r="V23" s="1126">
        <v>11021</v>
      </c>
      <c r="W23" s="1126"/>
      <c r="X23" s="1126"/>
      <c r="Y23" s="1126"/>
      <c r="Z23" s="1126"/>
      <c r="AA23" s="1126">
        <v>525</v>
      </c>
      <c r="AB23" s="1126"/>
      <c r="AC23" s="1126"/>
      <c r="AD23" s="1126"/>
      <c r="AE23" s="1127"/>
      <c r="AF23" s="1128">
        <v>475</v>
      </c>
      <c r="AG23" s="1126"/>
      <c r="AH23" s="1126"/>
      <c r="AI23" s="1126"/>
      <c r="AJ23" s="1129"/>
      <c r="AK23" s="1130"/>
      <c r="AL23" s="1131"/>
      <c r="AM23" s="1131"/>
      <c r="AN23" s="1131"/>
      <c r="AO23" s="1131"/>
      <c r="AP23" s="1126">
        <v>5641</v>
      </c>
      <c r="AQ23" s="1126"/>
      <c r="AR23" s="1126"/>
      <c r="AS23" s="1126"/>
      <c r="AT23" s="1126"/>
      <c r="AU23" s="1132"/>
      <c r="AV23" s="1132"/>
      <c r="AW23" s="1132"/>
      <c r="AX23" s="1132"/>
      <c r="AY23" s="1133"/>
      <c r="AZ23" s="1122" t="s">
        <v>397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376</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383</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408</v>
      </c>
      <c r="C28" s="1108"/>
      <c r="D28" s="1108"/>
      <c r="E28" s="1108"/>
      <c r="F28" s="1108"/>
      <c r="G28" s="1108"/>
      <c r="H28" s="1108"/>
      <c r="I28" s="1108"/>
      <c r="J28" s="1108"/>
      <c r="K28" s="1108"/>
      <c r="L28" s="1108"/>
      <c r="M28" s="1108"/>
      <c r="N28" s="1108"/>
      <c r="O28" s="1108"/>
      <c r="P28" s="1109"/>
      <c r="Q28" s="1110">
        <v>1897</v>
      </c>
      <c r="R28" s="1111"/>
      <c r="S28" s="1111"/>
      <c r="T28" s="1111"/>
      <c r="U28" s="1111"/>
      <c r="V28" s="1111">
        <v>1856</v>
      </c>
      <c r="W28" s="1111"/>
      <c r="X28" s="1111"/>
      <c r="Y28" s="1111"/>
      <c r="Z28" s="1111"/>
      <c r="AA28" s="1111">
        <v>41</v>
      </c>
      <c r="AB28" s="1111"/>
      <c r="AC28" s="1111"/>
      <c r="AD28" s="1111"/>
      <c r="AE28" s="1112"/>
      <c r="AF28" s="1113">
        <v>41</v>
      </c>
      <c r="AG28" s="1111"/>
      <c r="AH28" s="1111"/>
      <c r="AI28" s="1111"/>
      <c r="AJ28" s="1114"/>
      <c r="AK28" s="1115">
        <v>167</v>
      </c>
      <c r="AL28" s="1103"/>
      <c r="AM28" s="1103"/>
      <c r="AN28" s="1103"/>
      <c r="AO28" s="1103"/>
      <c r="AP28" s="1103" t="s">
        <v>521</v>
      </c>
      <c r="AQ28" s="1103"/>
      <c r="AR28" s="1103"/>
      <c r="AS28" s="1103"/>
      <c r="AT28" s="1103"/>
      <c r="AU28" s="1103" t="s">
        <v>521</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88" t="s">
        <v>409</v>
      </c>
      <c r="C29" s="1089"/>
      <c r="D29" s="1089"/>
      <c r="E29" s="1089"/>
      <c r="F29" s="1089"/>
      <c r="G29" s="1089"/>
      <c r="H29" s="1089"/>
      <c r="I29" s="1089"/>
      <c r="J29" s="1089"/>
      <c r="K29" s="1089"/>
      <c r="L29" s="1089"/>
      <c r="M29" s="1089"/>
      <c r="N29" s="1089"/>
      <c r="O29" s="1089"/>
      <c r="P29" s="1090"/>
      <c r="Q29" s="1100">
        <v>1470</v>
      </c>
      <c r="R29" s="1101"/>
      <c r="S29" s="1101"/>
      <c r="T29" s="1101"/>
      <c r="U29" s="1101"/>
      <c r="V29" s="1101">
        <v>1374</v>
      </c>
      <c r="W29" s="1101"/>
      <c r="X29" s="1101"/>
      <c r="Y29" s="1101"/>
      <c r="Z29" s="1101"/>
      <c r="AA29" s="1101">
        <v>96</v>
      </c>
      <c r="AB29" s="1101"/>
      <c r="AC29" s="1101"/>
      <c r="AD29" s="1101"/>
      <c r="AE29" s="1102"/>
      <c r="AF29" s="1094">
        <v>96</v>
      </c>
      <c r="AG29" s="1095"/>
      <c r="AH29" s="1095"/>
      <c r="AI29" s="1095"/>
      <c r="AJ29" s="1096"/>
      <c r="AK29" s="1037">
        <v>228</v>
      </c>
      <c r="AL29" s="1028"/>
      <c r="AM29" s="1028"/>
      <c r="AN29" s="1028"/>
      <c r="AO29" s="1028"/>
      <c r="AP29" s="1028" t="s">
        <v>521</v>
      </c>
      <c r="AQ29" s="1028"/>
      <c r="AR29" s="1028"/>
      <c r="AS29" s="1028"/>
      <c r="AT29" s="1028"/>
      <c r="AU29" s="1028" t="s">
        <v>521</v>
      </c>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88" t="s">
        <v>410</v>
      </c>
      <c r="C30" s="1089"/>
      <c r="D30" s="1089"/>
      <c r="E30" s="1089"/>
      <c r="F30" s="1089"/>
      <c r="G30" s="1089"/>
      <c r="H30" s="1089"/>
      <c r="I30" s="1089"/>
      <c r="J30" s="1089"/>
      <c r="K30" s="1089"/>
      <c r="L30" s="1089"/>
      <c r="M30" s="1089"/>
      <c r="N30" s="1089"/>
      <c r="O30" s="1089"/>
      <c r="P30" s="1090"/>
      <c r="Q30" s="1100">
        <v>537</v>
      </c>
      <c r="R30" s="1101"/>
      <c r="S30" s="1101"/>
      <c r="T30" s="1101"/>
      <c r="U30" s="1101"/>
      <c r="V30" s="1101">
        <v>531</v>
      </c>
      <c r="W30" s="1101"/>
      <c r="X30" s="1101"/>
      <c r="Y30" s="1101"/>
      <c r="Z30" s="1101"/>
      <c r="AA30" s="1101">
        <v>6</v>
      </c>
      <c r="AB30" s="1101"/>
      <c r="AC30" s="1101"/>
      <c r="AD30" s="1101"/>
      <c r="AE30" s="1102"/>
      <c r="AF30" s="1094">
        <v>6</v>
      </c>
      <c r="AG30" s="1095"/>
      <c r="AH30" s="1095"/>
      <c r="AI30" s="1095"/>
      <c r="AJ30" s="1096"/>
      <c r="AK30" s="1037">
        <v>238</v>
      </c>
      <c r="AL30" s="1028"/>
      <c r="AM30" s="1028"/>
      <c r="AN30" s="1028"/>
      <c r="AO30" s="1028"/>
      <c r="AP30" s="1028" t="s">
        <v>521</v>
      </c>
      <c r="AQ30" s="1028"/>
      <c r="AR30" s="1028"/>
      <c r="AS30" s="1028"/>
      <c r="AT30" s="1028"/>
      <c r="AU30" s="1028" t="s">
        <v>521</v>
      </c>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88" t="s">
        <v>411</v>
      </c>
      <c r="C31" s="1089"/>
      <c r="D31" s="1089"/>
      <c r="E31" s="1089"/>
      <c r="F31" s="1089"/>
      <c r="G31" s="1089"/>
      <c r="H31" s="1089"/>
      <c r="I31" s="1089"/>
      <c r="J31" s="1089"/>
      <c r="K31" s="1089"/>
      <c r="L31" s="1089"/>
      <c r="M31" s="1089"/>
      <c r="N31" s="1089"/>
      <c r="O31" s="1089"/>
      <c r="P31" s="1090"/>
      <c r="Q31" s="1100">
        <v>872</v>
      </c>
      <c r="R31" s="1101"/>
      <c r="S31" s="1101"/>
      <c r="T31" s="1101"/>
      <c r="U31" s="1101"/>
      <c r="V31" s="1101">
        <v>843</v>
      </c>
      <c r="W31" s="1101"/>
      <c r="X31" s="1101"/>
      <c r="Y31" s="1101"/>
      <c r="Z31" s="1101"/>
      <c r="AA31" s="1101">
        <v>29</v>
      </c>
      <c r="AB31" s="1101"/>
      <c r="AC31" s="1101"/>
      <c r="AD31" s="1101"/>
      <c r="AE31" s="1102"/>
      <c r="AF31" s="1094">
        <v>29</v>
      </c>
      <c r="AG31" s="1095"/>
      <c r="AH31" s="1095"/>
      <c r="AI31" s="1095"/>
      <c r="AJ31" s="1096"/>
      <c r="AK31" s="1037">
        <v>331</v>
      </c>
      <c r="AL31" s="1028"/>
      <c r="AM31" s="1028"/>
      <c r="AN31" s="1028"/>
      <c r="AO31" s="1028"/>
      <c r="AP31" s="1028">
        <v>3666</v>
      </c>
      <c r="AQ31" s="1028"/>
      <c r="AR31" s="1028"/>
      <c r="AS31" s="1028"/>
      <c r="AT31" s="1028"/>
      <c r="AU31" s="1028">
        <v>2420</v>
      </c>
      <c r="AV31" s="1028"/>
      <c r="AW31" s="1028"/>
      <c r="AX31" s="1028"/>
      <c r="AY31" s="1028"/>
      <c r="AZ31" s="1099" t="s">
        <v>521</v>
      </c>
      <c r="BA31" s="1099"/>
      <c r="BB31" s="1099"/>
      <c r="BC31" s="1099"/>
      <c r="BD31" s="1099"/>
      <c r="BE31" s="1083" t="s">
        <v>412</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88"/>
      <c r="C32" s="1089"/>
      <c r="D32" s="1089"/>
      <c r="E32" s="1089"/>
      <c r="F32" s="1089"/>
      <c r="G32" s="1089"/>
      <c r="H32" s="1089"/>
      <c r="I32" s="1089"/>
      <c r="J32" s="1089"/>
      <c r="K32" s="1089"/>
      <c r="L32" s="1089"/>
      <c r="M32" s="1089"/>
      <c r="N32" s="1089"/>
      <c r="O32" s="1089"/>
      <c r="P32" s="1090"/>
      <c r="Q32" s="1100"/>
      <c r="R32" s="1101"/>
      <c r="S32" s="1101"/>
      <c r="T32" s="1101"/>
      <c r="U32" s="1101"/>
      <c r="V32" s="1101"/>
      <c r="W32" s="1101"/>
      <c r="X32" s="1101"/>
      <c r="Y32" s="1101"/>
      <c r="Z32" s="1101"/>
      <c r="AA32" s="1101"/>
      <c r="AB32" s="1101"/>
      <c r="AC32" s="1101"/>
      <c r="AD32" s="1101"/>
      <c r="AE32" s="1102"/>
      <c r="AF32" s="1094"/>
      <c r="AG32" s="1095"/>
      <c r="AH32" s="1095"/>
      <c r="AI32" s="1095"/>
      <c r="AJ32" s="1096"/>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413</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395</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172</v>
      </c>
      <c r="AG63" s="1016"/>
      <c r="AH63" s="1016"/>
      <c r="AI63" s="1016"/>
      <c r="AJ63" s="1081"/>
      <c r="AK63" s="1082"/>
      <c r="AL63" s="1020"/>
      <c r="AM63" s="1020"/>
      <c r="AN63" s="1020"/>
      <c r="AO63" s="1020"/>
      <c r="AP63" s="1016">
        <v>3666</v>
      </c>
      <c r="AQ63" s="1016"/>
      <c r="AR63" s="1016"/>
      <c r="AS63" s="1016"/>
      <c r="AT63" s="1016"/>
      <c r="AU63" s="1016">
        <v>2420</v>
      </c>
      <c r="AV63" s="1016"/>
      <c r="AW63" s="1016"/>
      <c r="AX63" s="1016"/>
      <c r="AY63" s="1016"/>
      <c r="AZ63" s="1076"/>
      <c r="BA63" s="1076"/>
      <c r="BB63" s="1076"/>
      <c r="BC63" s="1076"/>
      <c r="BD63" s="1076"/>
      <c r="BE63" s="1017"/>
      <c r="BF63" s="1017"/>
      <c r="BG63" s="1017"/>
      <c r="BH63" s="1017"/>
      <c r="BI63" s="1018"/>
      <c r="BJ63" s="1077" t="s">
        <v>415</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419</v>
      </c>
      <c r="W66" s="1059"/>
      <c r="X66" s="1059"/>
      <c r="Y66" s="1059"/>
      <c r="Z66" s="1060"/>
      <c r="AA66" s="1058" t="s">
        <v>420</v>
      </c>
      <c r="AB66" s="1059"/>
      <c r="AC66" s="1059"/>
      <c r="AD66" s="1059"/>
      <c r="AE66" s="1060"/>
      <c r="AF66" s="1064" t="s">
        <v>421</v>
      </c>
      <c r="AG66" s="1065"/>
      <c r="AH66" s="1065"/>
      <c r="AI66" s="1065"/>
      <c r="AJ66" s="1066"/>
      <c r="AK66" s="1058" t="s">
        <v>422</v>
      </c>
      <c r="AL66" s="1053"/>
      <c r="AM66" s="1053"/>
      <c r="AN66" s="1053"/>
      <c r="AO66" s="1054"/>
      <c r="AP66" s="1058" t="s">
        <v>423</v>
      </c>
      <c r="AQ66" s="1059"/>
      <c r="AR66" s="1059"/>
      <c r="AS66" s="1059"/>
      <c r="AT66" s="1060"/>
      <c r="AU66" s="1058" t="s">
        <v>424</v>
      </c>
      <c r="AV66" s="1059"/>
      <c r="AW66" s="1059"/>
      <c r="AX66" s="1059"/>
      <c r="AY66" s="1060"/>
      <c r="AZ66" s="1058" t="s">
        <v>383</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581</v>
      </c>
      <c r="C68" s="1043"/>
      <c r="D68" s="1043"/>
      <c r="E68" s="1043"/>
      <c r="F68" s="1043"/>
      <c r="G68" s="1043"/>
      <c r="H68" s="1043"/>
      <c r="I68" s="1043"/>
      <c r="J68" s="1043"/>
      <c r="K68" s="1043"/>
      <c r="L68" s="1043"/>
      <c r="M68" s="1043"/>
      <c r="N68" s="1043"/>
      <c r="O68" s="1043"/>
      <c r="P68" s="1044"/>
      <c r="Q68" s="1045">
        <v>238</v>
      </c>
      <c r="R68" s="1039"/>
      <c r="S68" s="1039"/>
      <c r="T68" s="1039"/>
      <c r="U68" s="1039"/>
      <c r="V68" s="1039">
        <v>216</v>
      </c>
      <c r="W68" s="1039"/>
      <c r="X68" s="1039"/>
      <c r="Y68" s="1039"/>
      <c r="Z68" s="1039"/>
      <c r="AA68" s="1039">
        <v>22</v>
      </c>
      <c r="AB68" s="1039"/>
      <c r="AC68" s="1039"/>
      <c r="AD68" s="1039"/>
      <c r="AE68" s="1039"/>
      <c r="AF68" s="1039">
        <v>22</v>
      </c>
      <c r="AG68" s="1039"/>
      <c r="AH68" s="1039"/>
      <c r="AI68" s="1039"/>
      <c r="AJ68" s="1039"/>
      <c r="AK68" s="1039" t="s">
        <v>521</v>
      </c>
      <c r="AL68" s="1039"/>
      <c r="AM68" s="1039"/>
      <c r="AN68" s="1039"/>
      <c r="AO68" s="1039"/>
      <c r="AP68" s="1039">
        <v>146</v>
      </c>
      <c r="AQ68" s="1039"/>
      <c r="AR68" s="1039"/>
      <c r="AS68" s="1039"/>
      <c r="AT68" s="1039"/>
      <c r="AU68" s="1039">
        <v>29</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582</v>
      </c>
      <c r="C69" s="1032"/>
      <c r="D69" s="1032"/>
      <c r="E69" s="1032"/>
      <c r="F69" s="1032"/>
      <c r="G69" s="1032"/>
      <c r="H69" s="1032"/>
      <c r="I69" s="1032"/>
      <c r="J69" s="1032"/>
      <c r="K69" s="1032"/>
      <c r="L69" s="1032"/>
      <c r="M69" s="1032"/>
      <c r="N69" s="1032"/>
      <c r="O69" s="1032"/>
      <c r="P69" s="1033"/>
      <c r="Q69" s="1034">
        <v>1204</v>
      </c>
      <c r="R69" s="1028"/>
      <c r="S69" s="1028"/>
      <c r="T69" s="1028"/>
      <c r="U69" s="1028"/>
      <c r="V69" s="1028">
        <v>1164</v>
      </c>
      <c r="W69" s="1028"/>
      <c r="X69" s="1028"/>
      <c r="Y69" s="1028"/>
      <c r="Z69" s="1028"/>
      <c r="AA69" s="1028">
        <v>40</v>
      </c>
      <c r="AB69" s="1028"/>
      <c r="AC69" s="1028"/>
      <c r="AD69" s="1028"/>
      <c r="AE69" s="1028"/>
      <c r="AF69" s="1028">
        <v>40</v>
      </c>
      <c r="AG69" s="1028"/>
      <c r="AH69" s="1028"/>
      <c r="AI69" s="1028"/>
      <c r="AJ69" s="1028"/>
      <c r="AK69" s="1028" t="s">
        <v>521</v>
      </c>
      <c r="AL69" s="1028"/>
      <c r="AM69" s="1028"/>
      <c r="AN69" s="1028"/>
      <c r="AO69" s="1028"/>
      <c r="AP69" s="1028">
        <v>3896</v>
      </c>
      <c r="AQ69" s="1028"/>
      <c r="AR69" s="1028"/>
      <c r="AS69" s="1028"/>
      <c r="AT69" s="1028"/>
      <c r="AU69" s="1028">
        <v>588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583</v>
      </c>
      <c r="C70" s="1032"/>
      <c r="D70" s="1032"/>
      <c r="E70" s="1032"/>
      <c r="F70" s="1032"/>
      <c r="G70" s="1032"/>
      <c r="H70" s="1032"/>
      <c r="I70" s="1032"/>
      <c r="J70" s="1032"/>
      <c r="K70" s="1032"/>
      <c r="L70" s="1032"/>
      <c r="M70" s="1032"/>
      <c r="N70" s="1032"/>
      <c r="O70" s="1032"/>
      <c r="P70" s="1033"/>
      <c r="Q70" s="1034">
        <v>8789</v>
      </c>
      <c r="R70" s="1028"/>
      <c r="S70" s="1028"/>
      <c r="T70" s="1028"/>
      <c r="U70" s="1028"/>
      <c r="V70" s="1028">
        <v>8044</v>
      </c>
      <c r="W70" s="1028"/>
      <c r="X70" s="1028"/>
      <c r="Y70" s="1028"/>
      <c r="Z70" s="1028"/>
      <c r="AA70" s="1028">
        <v>745</v>
      </c>
      <c r="AB70" s="1028"/>
      <c r="AC70" s="1028"/>
      <c r="AD70" s="1028"/>
      <c r="AE70" s="1028"/>
      <c r="AF70" s="1028">
        <v>1960</v>
      </c>
      <c r="AG70" s="1028"/>
      <c r="AH70" s="1028"/>
      <c r="AI70" s="1028"/>
      <c r="AJ70" s="1028"/>
      <c r="AK70" s="1028" t="s">
        <v>521</v>
      </c>
      <c r="AL70" s="1028"/>
      <c r="AM70" s="1028"/>
      <c r="AN70" s="1028"/>
      <c r="AO70" s="1028"/>
      <c r="AP70" s="1028">
        <v>8299</v>
      </c>
      <c r="AQ70" s="1028"/>
      <c r="AR70" s="1028"/>
      <c r="AS70" s="1028"/>
      <c r="AT70" s="1028"/>
      <c r="AU70" s="1028">
        <v>1046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584</v>
      </c>
      <c r="C71" s="1032"/>
      <c r="D71" s="1032"/>
      <c r="E71" s="1032"/>
      <c r="F71" s="1032"/>
      <c r="G71" s="1032"/>
      <c r="H71" s="1032"/>
      <c r="I71" s="1032"/>
      <c r="J71" s="1032"/>
      <c r="K71" s="1032"/>
      <c r="L71" s="1032"/>
      <c r="M71" s="1032"/>
      <c r="N71" s="1032"/>
      <c r="O71" s="1032"/>
      <c r="P71" s="1033"/>
      <c r="Q71" s="1034">
        <v>1950</v>
      </c>
      <c r="R71" s="1028"/>
      <c r="S71" s="1028"/>
      <c r="T71" s="1028"/>
      <c r="U71" s="1028"/>
      <c r="V71" s="1028">
        <v>1930</v>
      </c>
      <c r="W71" s="1028"/>
      <c r="X71" s="1028"/>
      <c r="Y71" s="1028"/>
      <c r="Z71" s="1028"/>
      <c r="AA71" s="1028">
        <v>20</v>
      </c>
      <c r="AB71" s="1028"/>
      <c r="AC71" s="1028"/>
      <c r="AD71" s="1028"/>
      <c r="AE71" s="1028"/>
      <c r="AF71" s="1028">
        <v>20</v>
      </c>
      <c r="AG71" s="1028"/>
      <c r="AH71" s="1028"/>
      <c r="AI71" s="1028"/>
      <c r="AJ71" s="1028"/>
      <c r="AK71" s="1028">
        <v>52</v>
      </c>
      <c r="AL71" s="1028"/>
      <c r="AM71" s="1028"/>
      <c r="AN71" s="1028"/>
      <c r="AO71" s="1028"/>
      <c r="AP71" s="1028" t="s">
        <v>521</v>
      </c>
      <c r="AQ71" s="1028"/>
      <c r="AR71" s="1028"/>
      <c r="AS71" s="1028"/>
      <c r="AT71" s="1028"/>
      <c r="AU71" s="1028" t="s">
        <v>521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585</v>
      </c>
      <c r="C72" s="1032"/>
      <c r="D72" s="1032"/>
      <c r="E72" s="1032"/>
      <c r="F72" s="1032"/>
      <c r="G72" s="1032"/>
      <c r="H72" s="1032"/>
      <c r="I72" s="1032"/>
      <c r="J72" s="1032"/>
      <c r="K72" s="1032"/>
      <c r="L72" s="1032"/>
      <c r="M72" s="1032"/>
      <c r="N72" s="1032"/>
      <c r="O72" s="1032"/>
      <c r="P72" s="1033"/>
      <c r="Q72" s="1034">
        <v>312</v>
      </c>
      <c r="R72" s="1028"/>
      <c r="S72" s="1028"/>
      <c r="T72" s="1028"/>
      <c r="U72" s="1028"/>
      <c r="V72" s="1028">
        <v>191</v>
      </c>
      <c r="W72" s="1028"/>
      <c r="X72" s="1028"/>
      <c r="Y72" s="1028"/>
      <c r="Z72" s="1028"/>
      <c r="AA72" s="1028">
        <v>121</v>
      </c>
      <c r="AB72" s="1028"/>
      <c r="AC72" s="1028"/>
      <c r="AD72" s="1028"/>
      <c r="AE72" s="1028"/>
      <c r="AF72" s="1028">
        <v>121</v>
      </c>
      <c r="AG72" s="1028"/>
      <c r="AH72" s="1028"/>
      <c r="AI72" s="1028"/>
      <c r="AJ72" s="1028"/>
      <c r="AK72" s="1028">
        <v>57</v>
      </c>
      <c r="AL72" s="1028"/>
      <c r="AM72" s="1028"/>
      <c r="AN72" s="1028"/>
      <c r="AO72" s="1028"/>
      <c r="AP72" s="1028" t="s">
        <v>521</v>
      </c>
      <c r="AQ72" s="1028"/>
      <c r="AR72" s="1028"/>
      <c r="AS72" s="1028"/>
      <c r="AT72" s="1028"/>
      <c r="AU72" s="1028" t="s">
        <v>521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586</v>
      </c>
      <c r="C73" s="1032"/>
      <c r="D73" s="1032"/>
      <c r="E73" s="1032"/>
      <c r="F73" s="1032"/>
      <c r="G73" s="1032"/>
      <c r="H73" s="1032"/>
      <c r="I73" s="1032"/>
      <c r="J73" s="1032"/>
      <c r="K73" s="1032"/>
      <c r="L73" s="1032"/>
      <c r="M73" s="1032"/>
      <c r="N73" s="1032"/>
      <c r="O73" s="1032"/>
      <c r="P73" s="1033"/>
      <c r="Q73" s="1034">
        <v>4669</v>
      </c>
      <c r="R73" s="1028"/>
      <c r="S73" s="1028"/>
      <c r="T73" s="1028"/>
      <c r="U73" s="1028"/>
      <c r="V73" s="1028">
        <v>4084</v>
      </c>
      <c r="W73" s="1028"/>
      <c r="X73" s="1028"/>
      <c r="Y73" s="1028"/>
      <c r="Z73" s="1028"/>
      <c r="AA73" s="1028">
        <v>585</v>
      </c>
      <c r="AB73" s="1028"/>
      <c r="AC73" s="1028"/>
      <c r="AD73" s="1028"/>
      <c r="AE73" s="1028"/>
      <c r="AF73" s="1028">
        <v>585</v>
      </c>
      <c r="AG73" s="1028"/>
      <c r="AH73" s="1028"/>
      <c r="AI73" s="1028"/>
      <c r="AJ73" s="1028"/>
      <c r="AK73" s="1028">
        <v>100</v>
      </c>
      <c r="AL73" s="1028"/>
      <c r="AM73" s="1028"/>
      <c r="AN73" s="1028"/>
      <c r="AO73" s="1028"/>
      <c r="AP73" s="1028" t="s">
        <v>521</v>
      </c>
      <c r="AQ73" s="1028"/>
      <c r="AR73" s="1028"/>
      <c r="AS73" s="1028"/>
      <c r="AT73" s="1028"/>
      <c r="AU73" s="1028" t="s">
        <v>521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t="s">
        <v>587</v>
      </c>
      <c r="C74" s="1032"/>
      <c r="D74" s="1032"/>
      <c r="E74" s="1032"/>
      <c r="F74" s="1032"/>
      <c r="G74" s="1032"/>
      <c r="H74" s="1032"/>
      <c r="I74" s="1032"/>
      <c r="J74" s="1032"/>
      <c r="K74" s="1032"/>
      <c r="L74" s="1032"/>
      <c r="M74" s="1032"/>
      <c r="N74" s="1032"/>
      <c r="O74" s="1032"/>
      <c r="P74" s="1033"/>
      <c r="Q74" s="1034">
        <v>4</v>
      </c>
      <c r="R74" s="1028"/>
      <c r="S74" s="1028"/>
      <c r="T74" s="1028"/>
      <c r="U74" s="1028"/>
      <c r="V74" s="1028">
        <v>3</v>
      </c>
      <c r="W74" s="1028"/>
      <c r="X74" s="1028"/>
      <c r="Y74" s="1028"/>
      <c r="Z74" s="1028"/>
      <c r="AA74" s="1028">
        <v>1</v>
      </c>
      <c r="AB74" s="1028"/>
      <c r="AC74" s="1028"/>
      <c r="AD74" s="1028"/>
      <c r="AE74" s="1028"/>
      <c r="AF74" s="1028">
        <v>1</v>
      </c>
      <c r="AG74" s="1028"/>
      <c r="AH74" s="1028"/>
      <c r="AI74" s="1028"/>
      <c r="AJ74" s="1028"/>
      <c r="AK74" s="1028" t="s">
        <v>521</v>
      </c>
      <c r="AL74" s="1028"/>
      <c r="AM74" s="1028"/>
      <c r="AN74" s="1028"/>
      <c r="AO74" s="1028"/>
      <c r="AP74" s="1028" t="s">
        <v>521</v>
      </c>
      <c r="AQ74" s="1028"/>
      <c r="AR74" s="1028"/>
      <c r="AS74" s="1028"/>
      <c r="AT74" s="1028"/>
      <c r="AU74" s="1028" t="s">
        <v>521</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t="s">
        <v>588</v>
      </c>
      <c r="C75" s="1032"/>
      <c r="D75" s="1032"/>
      <c r="E75" s="1032"/>
      <c r="F75" s="1032"/>
      <c r="G75" s="1032"/>
      <c r="H75" s="1032"/>
      <c r="I75" s="1032"/>
      <c r="J75" s="1032"/>
      <c r="K75" s="1032"/>
      <c r="L75" s="1032"/>
      <c r="M75" s="1032"/>
      <c r="N75" s="1032"/>
      <c r="O75" s="1032"/>
      <c r="P75" s="1033"/>
      <c r="Q75" s="1035">
        <v>6959</v>
      </c>
      <c r="R75" s="1036"/>
      <c r="S75" s="1036"/>
      <c r="T75" s="1036"/>
      <c r="U75" s="1037"/>
      <c r="V75" s="1038">
        <v>6856</v>
      </c>
      <c r="W75" s="1036"/>
      <c r="X75" s="1036"/>
      <c r="Y75" s="1036"/>
      <c r="Z75" s="1037"/>
      <c r="AA75" s="1038">
        <v>103</v>
      </c>
      <c r="AB75" s="1036"/>
      <c r="AC75" s="1036"/>
      <c r="AD75" s="1036"/>
      <c r="AE75" s="1037"/>
      <c r="AF75" s="1038">
        <v>103</v>
      </c>
      <c r="AG75" s="1036"/>
      <c r="AH75" s="1036"/>
      <c r="AI75" s="1036"/>
      <c r="AJ75" s="1037"/>
      <c r="AK75" s="1038">
        <v>2441</v>
      </c>
      <c r="AL75" s="1036"/>
      <c r="AM75" s="1036"/>
      <c r="AN75" s="1036"/>
      <c r="AO75" s="1037"/>
      <c r="AP75" s="1038" t="s">
        <v>521</v>
      </c>
      <c r="AQ75" s="1036"/>
      <c r="AR75" s="1036"/>
      <c r="AS75" s="1036"/>
      <c r="AT75" s="1037"/>
      <c r="AU75" s="1038" t="s">
        <v>521</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t="s">
        <v>589</v>
      </c>
      <c r="C76" s="1032"/>
      <c r="D76" s="1032"/>
      <c r="E76" s="1032"/>
      <c r="F76" s="1032"/>
      <c r="G76" s="1032"/>
      <c r="H76" s="1032"/>
      <c r="I76" s="1032"/>
      <c r="J76" s="1032"/>
      <c r="K76" s="1032"/>
      <c r="L76" s="1032"/>
      <c r="M76" s="1032"/>
      <c r="N76" s="1032"/>
      <c r="O76" s="1032"/>
      <c r="P76" s="1033"/>
      <c r="Q76" s="1035">
        <v>1424517</v>
      </c>
      <c r="R76" s="1036"/>
      <c r="S76" s="1036"/>
      <c r="T76" s="1036"/>
      <c r="U76" s="1037"/>
      <c r="V76" s="1038">
        <v>1354325</v>
      </c>
      <c r="W76" s="1036"/>
      <c r="X76" s="1036"/>
      <c r="Y76" s="1036"/>
      <c r="Z76" s="1037"/>
      <c r="AA76" s="1038">
        <v>70191</v>
      </c>
      <c r="AB76" s="1036"/>
      <c r="AC76" s="1036"/>
      <c r="AD76" s="1036"/>
      <c r="AE76" s="1037"/>
      <c r="AF76" s="1038">
        <v>70191</v>
      </c>
      <c r="AG76" s="1036"/>
      <c r="AH76" s="1036"/>
      <c r="AI76" s="1036"/>
      <c r="AJ76" s="1037"/>
      <c r="AK76" s="1038">
        <v>20230</v>
      </c>
      <c r="AL76" s="1036"/>
      <c r="AM76" s="1036"/>
      <c r="AN76" s="1036"/>
      <c r="AO76" s="1037"/>
      <c r="AP76" s="1038" t="s">
        <v>521</v>
      </c>
      <c r="AQ76" s="1036"/>
      <c r="AR76" s="1036"/>
      <c r="AS76" s="1036"/>
      <c r="AT76" s="1037"/>
      <c r="AU76" s="1038" t="s">
        <v>521</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395</v>
      </c>
      <c r="B88" s="1001" t="s">
        <v>425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73043</v>
      </c>
      <c r="AG88" s="1016"/>
      <c r="AH88" s="1016"/>
      <c r="AI88" s="1016"/>
      <c r="AJ88" s="1016"/>
      <c r="AK88" s="1020"/>
      <c r="AL88" s="1020"/>
      <c r="AM88" s="1020"/>
      <c r="AN88" s="1020"/>
      <c r="AO88" s="1020"/>
      <c r="AP88" s="1016">
        <v>12341</v>
      </c>
      <c r="AQ88" s="1016"/>
      <c r="AR88" s="1016"/>
      <c r="AS88" s="1016"/>
      <c r="AT88" s="1016"/>
      <c r="AU88" s="1016">
        <v>1663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426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6</v>
      </c>
      <c r="CS102" s="1008"/>
      <c r="CT102" s="1008"/>
      <c r="CU102" s="1008"/>
      <c r="CV102" s="1009"/>
      <c r="CW102" s="1007">
        <v>36</v>
      </c>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431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433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434</v>
      </c>
      <c r="AB109" s="951"/>
      <c r="AC109" s="951"/>
      <c r="AD109" s="951"/>
      <c r="AE109" s="952"/>
      <c r="AF109" s="953" t="s">
        <v>435</v>
      </c>
      <c r="AG109" s="951"/>
      <c r="AH109" s="951"/>
      <c r="AI109" s="951"/>
      <c r="AJ109" s="952"/>
      <c r="AK109" s="953" t="s">
        <v>311</v>
      </c>
      <c r="AL109" s="951"/>
      <c r="AM109" s="951"/>
      <c r="AN109" s="951"/>
      <c r="AO109" s="952"/>
      <c r="AP109" s="953" t="s">
        <v>436</v>
      </c>
      <c r="AQ109" s="951"/>
      <c r="AR109" s="951"/>
      <c r="AS109" s="951"/>
      <c r="AT109" s="982"/>
      <c r="AU109" s="950" t="s">
        <v>433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434</v>
      </c>
      <c r="BR109" s="951"/>
      <c r="BS109" s="951"/>
      <c r="BT109" s="951"/>
      <c r="BU109" s="952"/>
      <c r="BV109" s="953" t="s">
        <v>435</v>
      </c>
      <c r="BW109" s="951"/>
      <c r="BX109" s="951"/>
      <c r="BY109" s="951"/>
      <c r="BZ109" s="952"/>
      <c r="CA109" s="953" t="s">
        <v>311</v>
      </c>
      <c r="CB109" s="951"/>
      <c r="CC109" s="951"/>
      <c r="CD109" s="951"/>
      <c r="CE109" s="952"/>
      <c r="CF109" s="989" t="s">
        <v>436</v>
      </c>
      <c r="CG109" s="989"/>
      <c r="CH109" s="989"/>
      <c r="CI109" s="989"/>
      <c r="CJ109" s="989"/>
      <c r="CK109" s="953" t="s">
        <v>437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434</v>
      </c>
      <c r="DH109" s="951"/>
      <c r="DI109" s="951"/>
      <c r="DJ109" s="951"/>
      <c r="DK109" s="952"/>
      <c r="DL109" s="953" t="s">
        <v>435</v>
      </c>
      <c r="DM109" s="951"/>
      <c r="DN109" s="951"/>
      <c r="DO109" s="951"/>
      <c r="DP109" s="952"/>
      <c r="DQ109" s="953" t="s">
        <v>311</v>
      </c>
      <c r="DR109" s="951"/>
      <c r="DS109" s="951"/>
      <c r="DT109" s="951"/>
      <c r="DU109" s="952"/>
      <c r="DV109" s="953" t="s">
        <v>436</v>
      </c>
      <c r="DW109" s="951"/>
      <c r="DX109" s="951"/>
      <c r="DY109" s="951"/>
      <c r="DZ109" s="982"/>
    </row>
    <row r="110" spans="1:131" s="248" customFormat="1" ht="26.25" customHeight="1">
      <c r="A110" s="855" t="s">
        <v>438</v>
      </c>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7"/>
      <c r="AA110" s="943">
        <v>531321</v>
      </c>
      <c r="AB110" s="944"/>
      <c r="AC110" s="944"/>
      <c r="AD110" s="944"/>
      <c r="AE110" s="945"/>
      <c r="AF110" s="946">
        <v>548707</v>
      </c>
      <c r="AG110" s="944"/>
      <c r="AH110" s="944"/>
      <c r="AI110" s="944"/>
      <c r="AJ110" s="945"/>
      <c r="AK110" s="946">
        <v>560928</v>
      </c>
      <c r="AL110" s="944"/>
      <c r="AM110" s="944"/>
      <c r="AN110" s="944"/>
      <c r="AO110" s="945"/>
      <c r="AP110" s="947">
        <v>14.7</v>
      </c>
      <c r="AQ110" s="948"/>
      <c r="AR110" s="948"/>
      <c r="AS110" s="948"/>
      <c r="AT110" s="949"/>
      <c r="AU110" s="983" t="s">
        <v>73</v>
      </c>
      <c r="AV110" s="984"/>
      <c r="AW110" s="984"/>
      <c r="AX110" s="984"/>
      <c r="AY110" s="984"/>
      <c r="AZ110" s="909" t="s">
        <v>439</v>
      </c>
      <c r="BA110" s="856"/>
      <c r="BB110" s="856"/>
      <c r="BC110" s="856"/>
      <c r="BD110" s="856"/>
      <c r="BE110" s="856"/>
      <c r="BF110" s="856"/>
      <c r="BG110" s="856"/>
      <c r="BH110" s="856"/>
      <c r="BI110" s="856"/>
      <c r="BJ110" s="856"/>
      <c r="BK110" s="856"/>
      <c r="BL110" s="856"/>
      <c r="BM110" s="856"/>
      <c r="BN110" s="856"/>
      <c r="BO110" s="856"/>
      <c r="BP110" s="857"/>
      <c r="BQ110" s="910">
        <v>5879066</v>
      </c>
      <c r="BR110" s="891"/>
      <c r="BS110" s="891"/>
      <c r="BT110" s="891"/>
      <c r="BU110" s="891"/>
      <c r="BV110" s="891">
        <v>5792924</v>
      </c>
      <c r="BW110" s="891"/>
      <c r="BX110" s="891"/>
      <c r="BY110" s="891"/>
      <c r="BZ110" s="891"/>
      <c r="CA110" s="891">
        <v>5640921</v>
      </c>
      <c r="CB110" s="891"/>
      <c r="CC110" s="891"/>
      <c r="CD110" s="891"/>
      <c r="CE110" s="891"/>
      <c r="CF110" s="915">
        <v>147.5</v>
      </c>
      <c r="CG110" s="916"/>
      <c r="CH110" s="916"/>
      <c r="CI110" s="916"/>
      <c r="CJ110" s="916"/>
      <c r="CK110" s="979" t="s">
        <v>440</v>
      </c>
      <c r="CL110" s="865"/>
      <c r="CM110" s="940" t="s">
        <v>441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442</v>
      </c>
      <c r="DH110" s="891"/>
      <c r="DI110" s="891"/>
      <c r="DJ110" s="891"/>
      <c r="DK110" s="891"/>
      <c r="DL110" s="891" t="s">
        <v>397</v>
      </c>
      <c r="DM110" s="891"/>
      <c r="DN110" s="891"/>
      <c r="DO110" s="891"/>
      <c r="DP110" s="891"/>
      <c r="DQ110" s="891" t="s">
        <v>443</v>
      </c>
      <c r="DR110" s="891"/>
      <c r="DS110" s="891"/>
      <c r="DT110" s="891"/>
      <c r="DU110" s="891"/>
      <c r="DV110" s="892" t="s">
        <v>397</v>
      </c>
      <c r="DW110" s="892"/>
      <c r="DX110" s="892"/>
      <c r="DY110" s="892"/>
      <c r="DZ110" s="893"/>
    </row>
    <row r="111" spans="1:131" s="248" customFormat="1" ht="26.25" customHeight="1">
      <c r="A111" s="820" t="s">
        <v>444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397</v>
      </c>
      <c r="AB111" s="972"/>
      <c r="AC111" s="972"/>
      <c r="AD111" s="972"/>
      <c r="AE111" s="973"/>
      <c r="AF111" s="974" t="s">
        <v>445</v>
      </c>
      <c r="AG111" s="972"/>
      <c r="AH111" s="972"/>
      <c r="AI111" s="972"/>
      <c r="AJ111" s="973"/>
      <c r="AK111" s="974" t="s">
        <v>137</v>
      </c>
      <c r="AL111" s="972"/>
      <c r="AM111" s="972"/>
      <c r="AN111" s="972"/>
      <c r="AO111" s="973"/>
      <c r="AP111" s="975" t="s">
        <v>442</v>
      </c>
      <c r="AQ111" s="976"/>
      <c r="AR111" s="976"/>
      <c r="AS111" s="976"/>
      <c r="AT111" s="977"/>
      <c r="AU111" s="985"/>
      <c r="AV111" s="986"/>
      <c r="AW111" s="986"/>
      <c r="AX111" s="986"/>
      <c r="AY111" s="986"/>
      <c r="AZ111" s="863" t="s">
        <v>446</v>
      </c>
      <c r="BA111" s="796"/>
      <c r="BB111" s="796"/>
      <c r="BC111" s="796"/>
      <c r="BD111" s="796"/>
      <c r="BE111" s="796"/>
      <c r="BF111" s="796"/>
      <c r="BG111" s="796"/>
      <c r="BH111" s="796"/>
      <c r="BI111" s="796"/>
      <c r="BJ111" s="796"/>
      <c r="BK111" s="796"/>
      <c r="BL111" s="796"/>
      <c r="BM111" s="796"/>
      <c r="BN111" s="796"/>
      <c r="BO111" s="796"/>
      <c r="BP111" s="797"/>
      <c r="BQ111" s="835" t="s">
        <v>137</v>
      </c>
      <c r="BR111" s="836"/>
      <c r="BS111" s="836"/>
      <c r="BT111" s="836"/>
      <c r="BU111" s="836"/>
      <c r="BV111" s="836" t="s">
        <v>443</v>
      </c>
      <c r="BW111" s="836"/>
      <c r="BX111" s="836"/>
      <c r="BY111" s="836"/>
      <c r="BZ111" s="836"/>
      <c r="CA111" s="836" t="s">
        <v>397</v>
      </c>
      <c r="CB111" s="836"/>
      <c r="CC111" s="836"/>
      <c r="CD111" s="836"/>
      <c r="CE111" s="836"/>
      <c r="CF111" s="924" t="s">
        <v>137</v>
      </c>
      <c r="CG111" s="925"/>
      <c r="CH111" s="925"/>
      <c r="CI111" s="925"/>
      <c r="CJ111" s="925"/>
      <c r="CK111" s="980"/>
      <c r="CL111" s="867"/>
      <c r="CM111" s="870" t="s">
        <v>447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35" t="s">
        <v>443</v>
      </c>
      <c r="DH111" s="836"/>
      <c r="DI111" s="836"/>
      <c r="DJ111" s="836"/>
      <c r="DK111" s="836"/>
      <c r="DL111" s="836" t="s">
        <v>442</v>
      </c>
      <c r="DM111" s="836"/>
      <c r="DN111" s="836"/>
      <c r="DO111" s="836"/>
      <c r="DP111" s="836"/>
      <c r="DQ111" s="836" t="s">
        <v>442</v>
      </c>
      <c r="DR111" s="836"/>
      <c r="DS111" s="836"/>
      <c r="DT111" s="836"/>
      <c r="DU111" s="836"/>
      <c r="DV111" s="842" t="s">
        <v>448</v>
      </c>
      <c r="DW111" s="842"/>
      <c r="DX111" s="842"/>
      <c r="DY111" s="842"/>
      <c r="DZ111" s="843"/>
    </row>
    <row r="112" spans="1:131" s="248" customFormat="1" ht="26.25" customHeight="1">
      <c r="A112" s="965" t="s">
        <v>449</v>
      </c>
      <c r="B112" s="966"/>
      <c r="C112" s="796" t="s">
        <v>450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397</v>
      </c>
      <c r="AB112" s="826"/>
      <c r="AC112" s="826"/>
      <c r="AD112" s="826"/>
      <c r="AE112" s="827"/>
      <c r="AF112" s="828" t="s">
        <v>397</v>
      </c>
      <c r="AG112" s="826"/>
      <c r="AH112" s="826"/>
      <c r="AI112" s="826"/>
      <c r="AJ112" s="827"/>
      <c r="AK112" s="828" t="s">
        <v>137</v>
      </c>
      <c r="AL112" s="826"/>
      <c r="AM112" s="826"/>
      <c r="AN112" s="826"/>
      <c r="AO112" s="827"/>
      <c r="AP112" s="873" t="s">
        <v>397</v>
      </c>
      <c r="AQ112" s="874"/>
      <c r="AR112" s="874"/>
      <c r="AS112" s="874"/>
      <c r="AT112" s="875"/>
      <c r="AU112" s="985"/>
      <c r="AV112" s="986"/>
      <c r="AW112" s="986"/>
      <c r="AX112" s="986"/>
      <c r="AY112" s="986"/>
      <c r="AZ112" s="863" t="s">
        <v>451</v>
      </c>
      <c r="BA112" s="796"/>
      <c r="BB112" s="796"/>
      <c r="BC112" s="796"/>
      <c r="BD112" s="796"/>
      <c r="BE112" s="796"/>
      <c r="BF112" s="796"/>
      <c r="BG112" s="796"/>
      <c r="BH112" s="796"/>
      <c r="BI112" s="796"/>
      <c r="BJ112" s="796"/>
      <c r="BK112" s="796"/>
      <c r="BL112" s="796"/>
      <c r="BM112" s="796"/>
      <c r="BN112" s="796"/>
      <c r="BO112" s="796"/>
      <c r="BP112" s="797"/>
      <c r="BQ112" s="835">
        <v>2825424</v>
      </c>
      <c r="BR112" s="836"/>
      <c r="BS112" s="836"/>
      <c r="BT112" s="836"/>
      <c r="BU112" s="836"/>
      <c r="BV112" s="836">
        <v>2648272</v>
      </c>
      <c r="BW112" s="836"/>
      <c r="BX112" s="836"/>
      <c r="BY112" s="836"/>
      <c r="BZ112" s="836"/>
      <c r="CA112" s="836">
        <v>2419571</v>
      </c>
      <c r="CB112" s="836"/>
      <c r="CC112" s="836"/>
      <c r="CD112" s="836"/>
      <c r="CE112" s="836"/>
      <c r="CF112" s="924">
        <v>63.3</v>
      </c>
      <c r="CG112" s="925"/>
      <c r="CH112" s="925"/>
      <c r="CI112" s="925"/>
      <c r="CJ112" s="925"/>
      <c r="CK112" s="980"/>
      <c r="CL112" s="867"/>
      <c r="CM112" s="870" t="s">
        <v>452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35" t="s">
        <v>397</v>
      </c>
      <c r="DH112" s="836"/>
      <c r="DI112" s="836"/>
      <c r="DJ112" s="836"/>
      <c r="DK112" s="836"/>
      <c r="DL112" s="836" t="s">
        <v>445</v>
      </c>
      <c r="DM112" s="836"/>
      <c r="DN112" s="836"/>
      <c r="DO112" s="836"/>
      <c r="DP112" s="836"/>
      <c r="DQ112" s="836" t="s">
        <v>137</v>
      </c>
      <c r="DR112" s="836"/>
      <c r="DS112" s="836"/>
      <c r="DT112" s="836"/>
      <c r="DU112" s="836"/>
      <c r="DV112" s="842" t="s">
        <v>443</v>
      </c>
      <c r="DW112" s="842"/>
      <c r="DX112" s="842"/>
      <c r="DY112" s="842"/>
      <c r="DZ112" s="843"/>
    </row>
    <row r="113" spans="1:130" s="248" customFormat="1" ht="26.25" customHeight="1">
      <c r="A113" s="967"/>
      <c r="B113" s="968"/>
      <c r="C113" s="796" t="s">
        <v>453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364330</v>
      </c>
      <c r="AB113" s="972"/>
      <c r="AC113" s="972"/>
      <c r="AD113" s="972"/>
      <c r="AE113" s="973"/>
      <c r="AF113" s="974">
        <v>321673</v>
      </c>
      <c r="AG113" s="972"/>
      <c r="AH113" s="972"/>
      <c r="AI113" s="972"/>
      <c r="AJ113" s="973"/>
      <c r="AK113" s="974">
        <v>318350</v>
      </c>
      <c r="AL113" s="972"/>
      <c r="AM113" s="972"/>
      <c r="AN113" s="972"/>
      <c r="AO113" s="973"/>
      <c r="AP113" s="975">
        <v>8.3000000000000007</v>
      </c>
      <c r="AQ113" s="976"/>
      <c r="AR113" s="976"/>
      <c r="AS113" s="976"/>
      <c r="AT113" s="977"/>
      <c r="AU113" s="985"/>
      <c r="AV113" s="986"/>
      <c r="AW113" s="986"/>
      <c r="AX113" s="986"/>
      <c r="AY113" s="986"/>
      <c r="AZ113" s="863" t="s">
        <v>454</v>
      </c>
      <c r="BA113" s="796"/>
      <c r="BB113" s="796"/>
      <c r="BC113" s="796"/>
      <c r="BD113" s="796"/>
      <c r="BE113" s="796"/>
      <c r="BF113" s="796"/>
      <c r="BG113" s="796"/>
      <c r="BH113" s="796"/>
      <c r="BI113" s="796"/>
      <c r="BJ113" s="796"/>
      <c r="BK113" s="796"/>
      <c r="BL113" s="796"/>
      <c r="BM113" s="796"/>
      <c r="BN113" s="796"/>
      <c r="BO113" s="796"/>
      <c r="BP113" s="797"/>
      <c r="BQ113" s="835">
        <v>1787792</v>
      </c>
      <c r="BR113" s="836"/>
      <c r="BS113" s="836"/>
      <c r="BT113" s="836"/>
      <c r="BU113" s="836"/>
      <c r="BV113" s="836">
        <v>1746523</v>
      </c>
      <c r="BW113" s="836"/>
      <c r="BX113" s="836"/>
      <c r="BY113" s="836"/>
      <c r="BZ113" s="836"/>
      <c r="CA113" s="836">
        <v>1662837</v>
      </c>
      <c r="CB113" s="836"/>
      <c r="CC113" s="836"/>
      <c r="CD113" s="836"/>
      <c r="CE113" s="836"/>
      <c r="CF113" s="924">
        <v>43.5</v>
      </c>
      <c r="CG113" s="925"/>
      <c r="CH113" s="925"/>
      <c r="CI113" s="925"/>
      <c r="CJ113" s="925"/>
      <c r="CK113" s="980"/>
      <c r="CL113" s="867"/>
      <c r="CM113" s="870" t="s">
        <v>455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443</v>
      </c>
      <c r="DH113" s="826"/>
      <c r="DI113" s="826"/>
      <c r="DJ113" s="826"/>
      <c r="DK113" s="827"/>
      <c r="DL113" s="828" t="s">
        <v>397</v>
      </c>
      <c r="DM113" s="826"/>
      <c r="DN113" s="826"/>
      <c r="DO113" s="826"/>
      <c r="DP113" s="827"/>
      <c r="DQ113" s="828" t="s">
        <v>397</v>
      </c>
      <c r="DR113" s="826"/>
      <c r="DS113" s="826"/>
      <c r="DT113" s="826"/>
      <c r="DU113" s="827"/>
      <c r="DV113" s="873" t="s">
        <v>448</v>
      </c>
      <c r="DW113" s="874"/>
      <c r="DX113" s="874"/>
      <c r="DY113" s="874"/>
      <c r="DZ113" s="875"/>
    </row>
    <row r="114" spans="1:130" s="248" customFormat="1" ht="26.25" customHeight="1">
      <c r="A114" s="967"/>
      <c r="B114" s="968"/>
      <c r="C114" s="796" t="s">
        <v>456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137617</v>
      </c>
      <c r="AB114" s="826"/>
      <c r="AC114" s="826"/>
      <c r="AD114" s="826"/>
      <c r="AE114" s="827"/>
      <c r="AF114" s="828">
        <v>122697</v>
      </c>
      <c r="AG114" s="826"/>
      <c r="AH114" s="826"/>
      <c r="AI114" s="826"/>
      <c r="AJ114" s="827"/>
      <c r="AK114" s="828">
        <v>133723</v>
      </c>
      <c r="AL114" s="826"/>
      <c r="AM114" s="826"/>
      <c r="AN114" s="826"/>
      <c r="AO114" s="827"/>
      <c r="AP114" s="873">
        <v>3.5</v>
      </c>
      <c r="AQ114" s="874"/>
      <c r="AR114" s="874"/>
      <c r="AS114" s="874"/>
      <c r="AT114" s="875"/>
      <c r="AU114" s="985"/>
      <c r="AV114" s="986"/>
      <c r="AW114" s="986"/>
      <c r="AX114" s="986"/>
      <c r="AY114" s="986"/>
      <c r="AZ114" s="863" t="s">
        <v>457</v>
      </c>
      <c r="BA114" s="796"/>
      <c r="BB114" s="796"/>
      <c r="BC114" s="796"/>
      <c r="BD114" s="796"/>
      <c r="BE114" s="796"/>
      <c r="BF114" s="796"/>
      <c r="BG114" s="796"/>
      <c r="BH114" s="796"/>
      <c r="BI114" s="796"/>
      <c r="BJ114" s="796"/>
      <c r="BK114" s="796"/>
      <c r="BL114" s="796"/>
      <c r="BM114" s="796"/>
      <c r="BN114" s="796"/>
      <c r="BO114" s="796"/>
      <c r="BP114" s="797"/>
      <c r="BQ114" s="835">
        <v>739855</v>
      </c>
      <c r="BR114" s="836"/>
      <c r="BS114" s="836"/>
      <c r="BT114" s="836"/>
      <c r="BU114" s="836"/>
      <c r="BV114" s="836">
        <v>803418</v>
      </c>
      <c r="BW114" s="836"/>
      <c r="BX114" s="836"/>
      <c r="BY114" s="836"/>
      <c r="BZ114" s="836"/>
      <c r="CA114" s="836">
        <v>825263</v>
      </c>
      <c r="CB114" s="836"/>
      <c r="CC114" s="836"/>
      <c r="CD114" s="836"/>
      <c r="CE114" s="836"/>
      <c r="CF114" s="924">
        <v>21.6</v>
      </c>
      <c r="CG114" s="925"/>
      <c r="CH114" s="925"/>
      <c r="CI114" s="925"/>
      <c r="CJ114" s="925"/>
      <c r="CK114" s="980"/>
      <c r="CL114" s="867"/>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397</v>
      </c>
      <c r="DH114" s="826"/>
      <c r="DI114" s="826"/>
      <c r="DJ114" s="826"/>
      <c r="DK114" s="827"/>
      <c r="DL114" s="828" t="s">
        <v>445</v>
      </c>
      <c r="DM114" s="826"/>
      <c r="DN114" s="826"/>
      <c r="DO114" s="826"/>
      <c r="DP114" s="827"/>
      <c r="DQ114" s="828" t="s">
        <v>397</v>
      </c>
      <c r="DR114" s="826"/>
      <c r="DS114" s="826"/>
      <c r="DT114" s="826"/>
      <c r="DU114" s="827"/>
      <c r="DV114" s="873" t="s">
        <v>448</v>
      </c>
      <c r="DW114" s="874"/>
      <c r="DX114" s="874"/>
      <c r="DY114" s="874"/>
      <c r="DZ114" s="875"/>
    </row>
    <row r="115" spans="1:130" s="248" customFormat="1" ht="26.25" customHeight="1">
      <c r="A115" s="967"/>
      <c r="B115" s="968"/>
      <c r="C115" s="796" t="s">
        <v>459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448</v>
      </c>
      <c r="AB115" s="972"/>
      <c r="AC115" s="972"/>
      <c r="AD115" s="972"/>
      <c r="AE115" s="973"/>
      <c r="AF115" s="974" t="s">
        <v>397</v>
      </c>
      <c r="AG115" s="972"/>
      <c r="AH115" s="972"/>
      <c r="AI115" s="972"/>
      <c r="AJ115" s="973"/>
      <c r="AK115" s="974" t="s">
        <v>137</v>
      </c>
      <c r="AL115" s="972"/>
      <c r="AM115" s="972"/>
      <c r="AN115" s="972"/>
      <c r="AO115" s="973"/>
      <c r="AP115" s="975" t="s">
        <v>445</v>
      </c>
      <c r="AQ115" s="976"/>
      <c r="AR115" s="976"/>
      <c r="AS115" s="976"/>
      <c r="AT115" s="977"/>
      <c r="AU115" s="985"/>
      <c r="AV115" s="986"/>
      <c r="AW115" s="986"/>
      <c r="AX115" s="986"/>
      <c r="AY115" s="986"/>
      <c r="AZ115" s="863" t="s">
        <v>460</v>
      </c>
      <c r="BA115" s="796"/>
      <c r="BB115" s="796"/>
      <c r="BC115" s="796"/>
      <c r="BD115" s="796"/>
      <c r="BE115" s="796"/>
      <c r="BF115" s="796"/>
      <c r="BG115" s="796"/>
      <c r="BH115" s="796"/>
      <c r="BI115" s="796"/>
      <c r="BJ115" s="796"/>
      <c r="BK115" s="796"/>
      <c r="BL115" s="796"/>
      <c r="BM115" s="796"/>
      <c r="BN115" s="796"/>
      <c r="BO115" s="796"/>
      <c r="BP115" s="797"/>
      <c r="BQ115" s="835" t="s">
        <v>137</v>
      </c>
      <c r="BR115" s="836"/>
      <c r="BS115" s="836"/>
      <c r="BT115" s="836"/>
      <c r="BU115" s="836"/>
      <c r="BV115" s="836" t="s">
        <v>448</v>
      </c>
      <c r="BW115" s="836"/>
      <c r="BX115" s="836"/>
      <c r="BY115" s="836"/>
      <c r="BZ115" s="836"/>
      <c r="CA115" s="836" t="s">
        <v>137</v>
      </c>
      <c r="CB115" s="836"/>
      <c r="CC115" s="836"/>
      <c r="CD115" s="836"/>
      <c r="CE115" s="836"/>
      <c r="CF115" s="924" t="s">
        <v>445</v>
      </c>
      <c r="CG115" s="925"/>
      <c r="CH115" s="925"/>
      <c r="CI115" s="925"/>
      <c r="CJ115" s="925"/>
      <c r="CK115" s="980"/>
      <c r="CL115" s="867"/>
      <c r="CM115" s="863"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397</v>
      </c>
      <c r="DH115" s="826"/>
      <c r="DI115" s="826"/>
      <c r="DJ115" s="826"/>
      <c r="DK115" s="827"/>
      <c r="DL115" s="828" t="s">
        <v>448</v>
      </c>
      <c r="DM115" s="826"/>
      <c r="DN115" s="826"/>
      <c r="DO115" s="826"/>
      <c r="DP115" s="827"/>
      <c r="DQ115" s="828" t="s">
        <v>397</v>
      </c>
      <c r="DR115" s="826"/>
      <c r="DS115" s="826"/>
      <c r="DT115" s="826"/>
      <c r="DU115" s="827"/>
      <c r="DV115" s="873" t="s">
        <v>443</v>
      </c>
      <c r="DW115" s="874"/>
      <c r="DX115" s="874"/>
      <c r="DY115" s="874"/>
      <c r="DZ115" s="875"/>
    </row>
    <row r="116" spans="1:130" s="248" customFormat="1" ht="26.25" customHeight="1">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445</v>
      </c>
      <c r="AB116" s="826"/>
      <c r="AC116" s="826"/>
      <c r="AD116" s="826"/>
      <c r="AE116" s="827"/>
      <c r="AF116" s="828" t="s">
        <v>397</v>
      </c>
      <c r="AG116" s="826"/>
      <c r="AH116" s="826"/>
      <c r="AI116" s="826"/>
      <c r="AJ116" s="827"/>
      <c r="AK116" s="828" t="s">
        <v>137</v>
      </c>
      <c r="AL116" s="826"/>
      <c r="AM116" s="826"/>
      <c r="AN116" s="826"/>
      <c r="AO116" s="827"/>
      <c r="AP116" s="873" t="s">
        <v>397</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35" t="s">
        <v>445</v>
      </c>
      <c r="BR116" s="836"/>
      <c r="BS116" s="836"/>
      <c r="BT116" s="836"/>
      <c r="BU116" s="836"/>
      <c r="BV116" s="836" t="s">
        <v>445</v>
      </c>
      <c r="BW116" s="836"/>
      <c r="BX116" s="836"/>
      <c r="BY116" s="836"/>
      <c r="BZ116" s="836"/>
      <c r="CA116" s="836" t="s">
        <v>397</v>
      </c>
      <c r="CB116" s="836"/>
      <c r="CC116" s="836"/>
      <c r="CD116" s="836"/>
      <c r="CE116" s="836"/>
      <c r="CF116" s="924" t="s">
        <v>397</v>
      </c>
      <c r="CG116" s="925"/>
      <c r="CH116" s="925"/>
      <c r="CI116" s="925"/>
      <c r="CJ116" s="925"/>
      <c r="CK116" s="980"/>
      <c r="CL116" s="867"/>
      <c r="CM116" s="870" t="s">
        <v>464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445</v>
      </c>
      <c r="DH116" s="826"/>
      <c r="DI116" s="826"/>
      <c r="DJ116" s="826"/>
      <c r="DK116" s="827"/>
      <c r="DL116" s="828" t="s">
        <v>137</v>
      </c>
      <c r="DM116" s="826"/>
      <c r="DN116" s="826"/>
      <c r="DO116" s="826"/>
      <c r="DP116" s="827"/>
      <c r="DQ116" s="828" t="s">
        <v>397</v>
      </c>
      <c r="DR116" s="826"/>
      <c r="DS116" s="826"/>
      <c r="DT116" s="826"/>
      <c r="DU116" s="827"/>
      <c r="DV116" s="873" t="s">
        <v>445</v>
      </c>
      <c r="DW116" s="874"/>
      <c r="DX116" s="874"/>
      <c r="DY116" s="874"/>
      <c r="DZ116" s="875"/>
    </row>
    <row r="117" spans="1:130" s="248" customFormat="1" ht="26.25" customHeight="1">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465</v>
      </c>
      <c r="Z117" s="952"/>
      <c r="AA117" s="957">
        <v>1033268</v>
      </c>
      <c r="AB117" s="958"/>
      <c r="AC117" s="958"/>
      <c r="AD117" s="958"/>
      <c r="AE117" s="959"/>
      <c r="AF117" s="960">
        <v>993077</v>
      </c>
      <c r="AG117" s="958"/>
      <c r="AH117" s="958"/>
      <c r="AI117" s="958"/>
      <c r="AJ117" s="959"/>
      <c r="AK117" s="960">
        <v>1013001</v>
      </c>
      <c r="AL117" s="958"/>
      <c r="AM117" s="958"/>
      <c r="AN117" s="958"/>
      <c r="AO117" s="959"/>
      <c r="AP117" s="961"/>
      <c r="AQ117" s="962"/>
      <c r="AR117" s="962"/>
      <c r="AS117" s="962"/>
      <c r="AT117" s="963"/>
      <c r="AU117" s="985"/>
      <c r="AV117" s="986"/>
      <c r="AW117" s="986"/>
      <c r="AX117" s="986"/>
      <c r="AY117" s="986"/>
      <c r="AZ117" s="912" t="s">
        <v>466</v>
      </c>
      <c r="BA117" s="913"/>
      <c r="BB117" s="913"/>
      <c r="BC117" s="913"/>
      <c r="BD117" s="913"/>
      <c r="BE117" s="913"/>
      <c r="BF117" s="913"/>
      <c r="BG117" s="913"/>
      <c r="BH117" s="913"/>
      <c r="BI117" s="913"/>
      <c r="BJ117" s="913"/>
      <c r="BK117" s="913"/>
      <c r="BL117" s="913"/>
      <c r="BM117" s="913"/>
      <c r="BN117" s="913"/>
      <c r="BO117" s="913"/>
      <c r="BP117" s="914"/>
      <c r="BQ117" s="835" t="s">
        <v>443</v>
      </c>
      <c r="BR117" s="836"/>
      <c r="BS117" s="836"/>
      <c r="BT117" s="836"/>
      <c r="BU117" s="836"/>
      <c r="BV117" s="836" t="s">
        <v>137</v>
      </c>
      <c r="BW117" s="836"/>
      <c r="BX117" s="836"/>
      <c r="BY117" s="836"/>
      <c r="BZ117" s="836"/>
      <c r="CA117" s="836" t="s">
        <v>397</v>
      </c>
      <c r="CB117" s="836"/>
      <c r="CC117" s="836"/>
      <c r="CD117" s="836"/>
      <c r="CE117" s="836"/>
      <c r="CF117" s="924" t="s">
        <v>137</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397</v>
      </c>
      <c r="DH117" s="826"/>
      <c r="DI117" s="826"/>
      <c r="DJ117" s="826"/>
      <c r="DK117" s="827"/>
      <c r="DL117" s="828" t="s">
        <v>137</v>
      </c>
      <c r="DM117" s="826"/>
      <c r="DN117" s="826"/>
      <c r="DO117" s="826"/>
      <c r="DP117" s="827"/>
      <c r="DQ117" s="828" t="s">
        <v>137</v>
      </c>
      <c r="DR117" s="826"/>
      <c r="DS117" s="826"/>
      <c r="DT117" s="826"/>
      <c r="DU117" s="827"/>
      <c r="DV117" s="873" t="s">
        <v>137</v>
      </c>
      <c r="DW117" s="874"/>
      <c r="DX117" s="874"/>
      <c r="DY117" s="874"/>
      <c r="DZ117" s="875"/>
    </row>
    <row r="118" spans="1:130" s="248" customFormat="1" ht="26.25" customHeight="1">
      <c r="A118" s="950" t="s">
        <v>437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434</v>
      </c>
      <c r="AB118" s="951"/>
      <c r="AC118" s="951"/>
      <c r="AD118" s="951"/>
      <c r="AE118" s="952"/>
      <c r="AF118" s="953" t="s">
        <v>435</v>
      </c>
      <c r="AG118" s="951"/>
      <c r="AH118" s="951"/>
      <c r="AI118" s="951"/>
      <c r="AJ118" s="952"/>
      <c r="AK118" s="953" t="s">
        <v>311</v>
      </c>
      <c r="AL118" s="951"/>
      <c r="AM118" s="951"/>
      <c r="AN118" s="951"/>
      <c r="AO118" s="952"/>
      <c r="AP118" s="954" t="s">
        <v>436</v>
      </c>
      <c r="AQ118" s="955"/>
      <c r="AR118" s="955"/>
      <c r="AS118" s="955"/>
      <c r="AT118" s="956"/>
      <c r="AU118" s="985"/>
      <c r="AV118" s="986"/>
      <c r="AW118" s="986"/>
      <c r="AX118" s="986"/>
      <c r="AY118" s="986"/>
      <c r="AZ118" s="928" t="s">
        <v>468</v>
      </c>
      <c r="BA118" s="929"/>
      <c r="BB118" s="929"/>
      <c r="BC118" s="929"/>
      <c r="BD118" s="929"/>
      <c r="BE118" s="929"/>
      <c r="BF118" s="929"/>
      <c r="BG118" s="929"/>
      <c r="BH118" s="929"/>
      <c r="BI118" s="929"/>
      <c r="BJ118" s="929"/>
      <c r="BK118" s="929"/>
      <c r="BL118" s="929"/>
      <c r="BM118" s="929"/>
      <c r="BN118" s="929"/>
      <c r="BO118" s="929"/>
      <c r="BP118" s="930"/>
      <c r="BQ118" s="931" t="s">
        <v>137</v>
      </c>
      <c r="BR118" s="894"/>
      <c r="BS118" s="894"/>
      <c r="BT118" s="894"/>
      <c r="BU118" s="894"/>
      <c r="BV118" s="894" t="s">
        <v>443</v>
      </c>
      <c r="BW118" s="894"/>
      <c r="BX118" s="894"/>
      <c r="BY118" s="894"/>
      <c r="BZ118" s="894"/>
      <c r="CA118" s="894" t="s">
        <v>137</v>
      </c>
      <c r="CB118" s="894"/>
      <c r="CC118" s="894"/>
      <c r="CD118" s="894"/>
      <c r="CE118" s="894"/>
      <c r="CF118" s="924" t="s">
        <v>397</v>
      </c>
      <c r="CG118" s="925"/>
      <c r="CH118" s="925"/>
      <c r="CI118" s="925"/>
      <c r="CJ118" s="925"/>
      <c r="CK118" s="980"/>
      <c r="CL118" s="867"/>
      <c r="CM118" s="870" t="s">
        <v>469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137</v>
      </c>
      <c r="DH118" s="826"/>
      <c r="DI118" s="826"/>
      <c r="DJ118" s="826"/>
      <c r="DK118" s="827"/>
      <c r="DL118" s="828" t="s">
        <v>448</v>
      </c>
      <c r="DM118" s="826"/>
      <c r="DN118" s="826"/>
      <c r="DO118" s="826"/>
      <c r="DP118" s="827"/>
      <c r="DQ118" s="828" t="s">
        <v>137</v>
      </c>
      <c r="DR118" s="826"/>
      <c r="DS118" s="826"/>
      <c r="DT118" s="826"/>
      <c r="DU118" s="827"/>
      <c r="DV118" s="873" t="s">
        <v>448</v>
      </c>
      <c r="DW118" s="874"/>
      <c r="DX118" s="874"/>
      <c r="DY118" s="874"/>
      <c r="DZ118" s="875"/>
    </row>
    <row r="119" spans="1:130" s="248" customFormat="1" ht="26.25" customHeight="1">
      <c r="A119" s="864" t="s">
        <v>440</v>
      </c>
      <c r="B119" s="865"/>
      <c r="C119" s="940" t="s">
        <v>441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397</v>
      </c>
      <c r="AB119" s="944"/>
      <c r="AC119" s="944"/>
      <c r="AD119" s="944"/>
      <c r="AE119" s="945"/>
      <c r="AF119" s="946" t="s">
        <v>448</v>
      </c>
      <c r="AG119" s="944"/>
      <c r="AH119" s="944"/>
      <c r="AI119" s="944"/>
      <c r="AJ119" s="945"/>
      <c r="AK119" s="946" t="s">
        <v>448</v>
      </c>
      <c r="AL119" s="944"/>
      <c r="AM119" s="944"/>
      <c r="AN119" s="944"/>
      <c r="AO119" s="945"/>
      <c r="AP119" s="947" t="s">
        <v>448</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470</v>
      </c>
      <c r="BP119" s="927"/>
      <c r="BQ119" s="931">
        <v>11232137</v>
      </c>
      <c r="BR119" s="894"/>
      <c r="BS119" s="894"/>
      <c r="BT119" s="894"/>
      <c r="BU119" s="894"/>
      <c r="BV119" s="894">
        <v>10991137</v>
      </c>
      <c r="BW119" s="894"/>
      <c r="BX119" s="894"/>
      <c r="BY119" s="894"/>
      <c r="BZ119" s="894"/>
      <c r="CA119" s="894">
        <v>10548592</v>
      </c>
      <c r="CB119" s="894"/>
      <c r="CC119" s="894"/>
      <c r="CD119" s="894"/>
      <c r="CE119" s="894"/>
      <c r="CF119" s="792"/>
      <c r="CG119" s="793"/>
      <c r="CH119" s="793"/>
      <c r="CI119" s="793"/>
      <c r="CJ119" s="883"/>
      <c r="CK119" s="981"/>
      <c r="CL119" s="869"/>
      <c r="CM119" s="887" t="s">
        <v>471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397</v>
      </c>
      <c r="DH119" s="809"/>
      <c r="DI119" s="809"/>
      <c r="DJ119" s="809"/>
      <c r="DK119" s="810"/>
      <c r="DL119" s="811" t="s">
        <v>397</v>
      </c>
      <c r="DM119" s="809"/>
      <c r="DN119" s="809"/>
      <c r="DO119" s="809"/>
      <c r="DP119" s="810"/>
      <c r="DQ119" s="811" t="s">
        <v>448</v>
      </c>
      <c r="DR119" s="809"/>
      <c r="DS119" s="809"/>
      <c r="DT119" s="809"/>
      <c r="DU119" s="810"/>
      <c r="DV119" s="897" t="s">
        <v>397</v>
      </c>
      <c r="DW119" s="898"/>
      <c r="DX119" s="898"/>
      <c r="DY119" s="898"/>
      <c r="DZ119" s="899"/>
    </row>
    <row r="120" spans="1:130" s="248" customFormat="1" ht="26.25" customHeight="1">
      <c r="A120" s="866"/>
      <c r="B120" s="867"/>
      <c r="C120" s="870" t="s">
        <v>447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397</v>
      </c>
      <c r="AB120" s="826"/>
      <c r="AC120" s="826"/>
      <c r="AD120" s="826"/>
      <c r="AE120" s="827"/>
      <c r="AF120" s="828" t="s">
        <v>137</v>
      </c>
      <c r="AG120" s="826"/>
      <c r="AH120" s="826"/>
      <c r="AI120" s="826"/>
      <c r="AJ120" s="827"/>
      <c r="AK120" s="828" t="s">
        <v>397</v>
      </c>
      <c r="AL120" s="826"/>
      <c r="AM120" s="826"/>
      <c r="AN120" s="826"/>
      <c r="AO120" s="827"/>
      <c r="AP120" s="873" t="s">
        <v>397</v>
      </c>
      <c r="AQ120" s="874"/>
      <c r="AR120" s="874"/>
      <c r="AS120" s="874"/>
      <c r="AT120" s="875"/>
      <c r="AU120" s="932" t="s">
        <v>472</v>
      </c>
      <c r="AV120" s="933"/>
      <c r="AW120" s="933"/>
      <c r="AX120" s="933"/>
      <c r="AY120" s="934"/>
      <c r="AZ120" s="909" t="s">
        <v>473</v>
      </c>
      <c r="BA120" s="856"/>
      <c r="BB120" s="856"/>
      <c r="BC120" s="856"/>
      <c r="BD120" s="856"/>
      <c r="BE120" s="856"/>
      <c r="BF120" s="856"/>
      <c r="BG120" s="856"/>
      <c r="BH120" s="856"/>
      <c r="BI120" s="856"/>
      <c r="BJ120" s="856"/>
      <c r="BK120" s="856"/>
      <c r="BL120" s="856"/>
      <c r="BM120" s="856"/>
      <c r="BN120" s="856"/>
      <c r="BO120" s="856"/>
      <c r="BP120" s="857"/>
      <c r="BQ120" s="910">
        <v>2275528</v>
      </c>
      <c r="BR120" s="891"/>
      <c r="BS120" s="891"/>
      <c r="BT120" s="891"/>
      <c r="BU120" s="891"/>
      <c r="BV120" s="891">
        <v>2681956</v>
      </c>
      <c r="BW120" s="891"/>
      <c r="BX120" s="891"/>
      <c r="BY120" s="891"/>
      <c r="BZ120" s="891"/>
      <c r="CA120" s="891">
        <v>3053721</v>
      </c>
      <c r="CB120" s="891"/>
      <c r="CC120" s="891"/>
      <c r="CD120" s="891"/>
      <c r="CE120" s="891"/>
      <c r="CF120" s="915">
        <v>79.8</v>
      </c>
      <c r="CG120" s="916"/>
      <c r="CH120" s="916"/>
      <c r="CI120" s="916"/>
      <c r="CJ120" s="916"/>
      <c r="CK120" s="917" t="s">
        <v>474</v>
      </c>
      <c r="CL120" s="901"/>
      <c r="CM120" s="901"/>
      <c r="CN120" s="901"/>
      <c r="CO120" s="902"/>
      <c r="CP120" s="921" t="s">
        <v>475</v>
      </c>
      <c r="CQ120" s="922"/>
      <c r="CR120" s="922"/>
      <c r="CS120" s="922"/>
      <c r="CT120" s="922"/>
      <c r="CU120" s="922"/>
      <c r="CV120" s="922"/>
      <c r="CW120" s="922"/>
      <c r="CX120" s="922"/>
      <c r="CY120" s="922"/>
      <c r="CZ120" s="922"/>
      <c r="DA120" s="922"/>
      <c r="DB120" s="922"/>
      <c r="DC120" s="922"/>
      <c r="DD120" s="922"/>
      <c r="DE120" s="922"/>
      <c r="DF120" s="923"/>
      <c r="DG120" s="910">
        <v>2825424</v>
      </c>
      <c r="DH120" s="891"/>
      <c r="DI120" s="891"/>
      <c r="DJ120" s="891"/>
      <c r="DK120" s="891"/>
      <c r="DL120" s="891">
        <v>2648272</v>
      </c>
      <c r="DM120" s="891"/>
      <c r="DN120" s="891"/>
      <c r="DO120" s="891"/>
      <c r="DP120" s="891"/>
      <c r="DQ120" s="891">
        <v>2419571</v>
      </c>
      <c r="DR120" s="891"/>
      <c r="DS120" s="891"/>
      <c r="DT120" s="891"/>
      <c r="DU120" s="891"/>
      <c r="DV120" s="892">
        <v>63.3</v>
      </c>
      <c r="DW120" s="892"/>
      <c r="DX120" s="892"/>
      <c r="DY120" s="892"/>
      <c r="DZ120" s="893"/>
    </row>
    <row r="121" spans="1:130" s="248" customFormat="1" ht="26.25" customHeight="1">
      <c r="A121" s="866"/>
      <c r="B121" s="867"/>
      <c r="C121" s="912" t="s">
        <v>476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397</v>
      </c>
      <c r="AB121" s="826"/>
      <c r="AC121" s="826"/>
      <c r="AD121" s="826"/>
      <c r="AE121" s="827"/>
      <c r="AF121" s="828" t="s">
        <v>397</v>
      </c>
      <c r="AG121" s="826"/>
      <c r="AH121" s="826"/>
      <c r="AI121" s="826"/>
      <c r="AJ121" s="827"/>
      <c r="AK121" s="828" t="s">
        <v>397</v>
      </c>
      <c r="AL121" s="826"/>
      <c r="AM121" s="826"/>
      <c r="AN121" s="826"/>
      <c r="AO121" s="827"/>
      <c r="AP121" s="873" t="s">
        <v>397</v>
      </c>
      <c r="AQ121" s="874"/>
      <c r="AR121" s="874"/>
      <c r="AS121" s="874"/>
      <c r="AT121" s="875"/>
      <c r="AU121" s="935"/>
      <c r="AV121" s="936"/>
      <c r="AW121" s="936"/>
      <c r="AX121" s="936"/>
      <c r="AY121" s="937"/>
      <c r="AZ121" s="863" t="s">
        <v>477</v>
      </c>
      <c r="BA121" s="796"/>
      <c r="BB121" s="796"/>
      <c r="BC121" s="796"/>
      <c r="BD121" s="796"/>
      <c r="BE121" s="796"/>
      <c r="BF121" s="796"/>
      <c r="BG121" s="796"/>
      <c r="BH121" s="796"/>
      <c r="BI121" s="796"/>
      <c r="BJ121" s="796"/>
      <c r="BK121" s="796"/>
      <c r="BL121" s="796"/>
      <c r="BM121" s="796"/>
      <c r="BN121" s="796"/>
      <c r="BO121" s="796"/>
      <c r="BP121" s="797"/>
      <c r="BQ121" s="835">
        <v>1774222</v>
      </c>
      <c r="BR121" s="836"/>
      <c r="BS121" s="836"/>
      <c r="BT121" s="836"/>
      <c r="BU121" s="836"/>
      <c r="BV121" s="836">
        <v>1704449</v>
      </c>
      <c r="BW121" s="836"/>
      <c r="BX121" s="836"/>
      <c r="BY121" s="836"/>
      <c r="BZ121" s="836"/>
      <c r="CA121" s="836">
        <v>1618718</v>
      </c>
      <c r="CB121" s="836"/>
      <c r="CC121" s="836"/>
      <c r="CD121" s="836"/>
      <c r="CE121" s="836"/>
      <c r="CF121" s="924">
        <v>42.3</v>
      </c>
      <c r="CG121" s="925"/>
      <c r="CH121" s="925"/>
      <c r="CI121" s="925"/>
      <c r="CJ121" s="925"/>
      <c r="CK121" s="918"/>
      <c r="CL121" s="904"/>
      <c r="CM121" s="904"/>
      <c r="CN121" s="904"/>
      <c r="CO121" s="905"/>
      <c r="CP121" s="884" t="s">
        <v>478</v>
      </c>
      <c r="CQ121" s="885"/>
      <c r="CR121" s="885"/>
      <c r="CS121" s="885"/>
      <c r="CT121" s="885"/>
      <c r="CU121" s="885"/>
      <c r="CV121" s="885"/>
      <c r="CW121" s="885"/>
      <c r="CX121" s="885"/>
      <c r="CY121" s="885"/>
      <c r="CZ121" s="885"/>
      <c r="DA121" s="885"/>
      <c r="DB121" s="885"/>
      <c r="DC121" s="885"/>
      <c r="DD121" s="885"/>
      <c r="DE121" s="885"/>
      <c r="DF121" s="886"/>
      <c r="DG121" s="835" t="s">
        <v>397</v>
      </c>
      <c r="DH121" s="836"/>
      <c r="DI121" s="836"/>
      <c r="DJ121" s="836"/>
      <c r="DK121" s="836"/>
      <c r="DL121" s="836" t="s">
        <v>397</v>
      </c>
      <c r="DM121" s="836"/>
      <c r="DN121" s="836"/>
      <c r="DO121" s="836"/>
      <c r="DP121" s="836"/>
      <c r="DQ121" s="836" t="s">
        <v>397</v>
      </c>
      <c r="DR121" s="836"/>
      <c r="DS121" s="836"/>
      <c r="DT121" s="836"/>
      <c r="DU121" s="836"/>
      <c r="DV121" s="842" t="s">
        <v>397</v>
      </c>
      <c r="DW121" s="842"/>
      <c r="DX121" s="842"/>
      <c r="DY121" s="842"/>
      <c r="DZ121" s="843"/>
    </row>
    <row r="122" spans="1:130" s="248" customFormat="1" ht="26.25" customHeight="1">
      <c r="A122" s="866"/>
      <c r="B122" s="867"/>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397</v>
      </c>
      <c r="AB122" s="826"/>
      <c r="AC122" s="826"/>
      <c r="AD122" s="826"/>
      <c r="AE122" s="827"/>
      <c r="AF122" s="828" t="s">
        <v>397</v>
      </c>
      <c r="AG122" s="826"/>
      <c r="AH122" s="826"/>
      <c r="AI122" s="826"/>
      <c r="AJ122" s="827"/>
      <c r="AK122" s="828" t="s">
        <v>448</v>
      </c>
      <c r="AL122" s="826"/>
      <c r="AM122" s="826"/>
      <c r="AN122" s="826"/>
      <c r="AO122" s="827"/>
      <c r="AP122" s="873" t="s">
        <v>137</v>
      </c>
      <c r="AQ122" s="874"/>
      <c r="AR122" s="874"/>
      <c r="AS122" s="874"/>
      <c r="AT122" s="875"/>
      <c r="AU122" s="935"/>
      <c r="AV122" s="936"/>
      <c r="AW122" s="936"/>
      <c r="AX122" s="936"/>
      <c r="AY122" s="937"/>
      <c r="AZ122" s="928" t="s">
        <v>479</v>
      </c>
      <c r="BA122" s="929"/>
      <c r="BB122" s="929"/>
      <c r="BC122" s="929"/>
      <c r="BD122" s="929"/>
      <c r="BE122" s="929"/>
      <c r="BF122" s="929"/>
      <c r="BG122" s="929"/>
      <c r="BH122" s="929"/>
      <c r="BI122" s="929"/>
      <c r="BJ122" s="929"/>
      <c r="BK122" s="929"/>
      <c r="BL122" s="929"/>
      <c r="BM122" s="929"/>
      <c r="BN122" s="929"/>
      <c r="BO122" s="929"/>
      <c r="BP122" s="930"/>
      <c r="BQ122" s="931">
        <v>7540975</v>
      </c>
      <c r="BR122" s="894"/>
      <c r="BS122" s="894"/>
      <c r="BT122" s="894"/>
      <c r="BU122" s="894"/>
      <c r="BV122" s="894">
        <v>7291237</v>
      </c>
      <c r="BW122" s="894"/>
      <c r="BX122" s="894"/>
      <c r="BY122" s="894"/>
      <c r="BZ122" s="894"/>
      <c r="CA122" s="894">
        <v>7062795</v>
      </c>
      <c r="CB122" s="894"/>
      <c r="CC122" s="894"/>
      <c r="CD122" s="894"/>
      <c r="CE122" s="894"/>
      <c r="CF122" s="895">
        <v>184.6</v>
      </c>
      <c r="CG122" s="896"/>
      <c r="CH122" s="896"/>
      <c r="CI122" s="896"/>
      <c r="CJ122" s="896"/>
      <c r="CK122" s="918"/>
      <c r="CL122" s="904"/>
      <c r="CM122" s="904"/>
      <c r="CN122" s="904"/>
      <c r="CO122" s="905"/>
      <c r="CP122" s="884" t="s">
        <v>410</v>
      </c>
      <c r="CQ122" s="885"/>
      <c r="CR122" s="885"/>
      <c r="CS122" s="885"/>
      <c r="CT122" s="885"/>
      <c r="CU122" s="885"/>
      <c r="CV122" s="885"/>
      <c r="CW122" s="885"/>
      <c r="CX122" s="885"/>
      <c r="CY122" s="885"/>
      <c r="CZ122" s="885"/>
      <c r="DA122" s="885"/>
      <c r="DB122" s="885"/>
      <c r="DC122" s="885"/>
      <c r="DD122" s="885"/>
      <c r="DE122" s="885"/>
      <c r="DF122" s="886"/>
      <c r="DG122" s="835" t="s">
        <v>397</v>
      </c>
      <c r="DH122" s="836"/>
      <c r="DI122" s="836"/>
      <c r="DJ122" s="836"/>
      <c r="DK122" s="836"/>
      <c r="DL122" s="836" t="s">
        <v>137</v>
      </c>
      <c r="DM122" s="836"/>
      <c r="DN122" s="836"/>
      <c r="DO122" s="836"/>
      <c r="DP122" s="836"/>
      <c r="DQ122" s="836" t="s">
        <v>137</v>
      </c>
      <c r="DR122" s="836"/>
      <c r="DS122" s="836"/>
      <c r="DT122" s="836"/>
      <c r="DU122" s="836"/>
      <c r="DV122" s="842" t="s">
        <v>137</v>
      </c>
      <c r="DW122" s="842"/>
      <c r="DX122" s="842"/>
      <c r="DY122" s="842"/>
      <c r="DZ122" s="843"/>
    </row>
    <row r="123" spans="1:130" s="248" customFormat="1" ht="26.25" customHeight="1">
      <c r="A123" s="866"/>
      <c r="B123" s="867"/>
      <c r="C123" s="870" t="s">
        <v>464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137</v>
      </c>
      <c r="AB123" s="826"/>
      <c r="AC123" s="826"/>
      <c r="AD123" s="826"/>
      <c r="AE123" s="827"/>
      <c r="AF123" s="828" t="s">
        <v>397</v>
      </c>
      <c r="AG123" s="826"/>
      <c r="AH123" s="826"/>
      <c r="AI123" s="826"/>
      <c r="AJ123" s="827"/>
      <c r="AK123" s="828" t="s">
        <v>137</v>
      </c>
      <c r="AL123" s="826"/>
      <c r="AM123" s="826"/>
      <c r="AN123" s="826"/>
      <c r="AO123" s="827"/>
      <c r="AP123" s="873" t="s">
        <v>137</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480</v>
      </c>
      <c r="BP123" s="927"/>
      <c r="BQ123" s="881">
        <v>11590725</v>
      </c>
      <c r="BR123" s="882"/>
      <c r="BS123" s="882"/>
      <c r="BT123" s="882"/>
      <c r="BU123" s="882"/>
      <c r="BV123" s="882">
        <v>11677642</v>
      </c>
      <c r="BW123" s="882"/>
      <c r="BX123" s="882"/>
      <c r="BY123" s="882"/>
      <c r="BZ123" s="882"/>
      <c r="CA123" s="882">
        <v>11735234</v>
      </c>
      <c r="CB123" s="882"/>
      <c r="CC123" s="882"/>
      <c r="CD123" s="882"/>
      <c r="CE123" s="882"/>
      <c r="CF123" s="792"/>
      <c r="CG123" s="793"/>
      <c r="CH123" s="793"/>
      <c r="CI123" s="793"/>
      <c r="CJ123" s="883"/>
      <c r="CK123" s="918"/>
      <c r="CL123" s="904"/>
      <c r="CM123" s="904"/>
      <c r="CN123" s="904"/>
      <c r="CO123" s="905"/>
      <c r="CP123" s="884" t="s">
        <v>408</v>
      </c>
      <c r="CQ123" s="885"/>
      <c r="CR123" s="885"/>
      <c r="CS123" s="885"/>
      <c r="CT123" s="885"/>
      <c r="CU123" s="885"/>
      <c r="CV123" s="885"/>
      <c r="CW123" s="885"/>
      <c r="CX123" s="885"/>
      <c r="CY123" s="885"/>
      <c r="CZ123" s="885"/>
      <c r="DA123" s="885"/>
      <c r="DB123" s="885"/>
      <c r="DC123" s="885"/>
      <c r="DD123" s="885"/>
      <c r="DE123" s="885"/>
      <c r="DF123" s="886"/>
      <c r="DG123" s="825" t="s">
        <v>137</v>
      </c>
      <c r="DH123" s="826"/>
      <c r="DI123" s="826"/>
      <c r="DJ123" s="826"/>
      <c r="DK123" s="827"/>
      <c r="DL123" s="828" t="s">
        <v>137</v>
      </c>
      <c r="DM123" s="826"/>
      <c r="DN123" s="826"/>
      <c r="DO123" s="826"/>
      <c r="DP123" s="827"/>
      <c r="DQ123" s="828" t="s">
        <v>137</v>
      </c>
      <c r="DR123" s="826"/>
      <c r="DS123" s="826"/>
      <c r="DT123" s="826"/>
      <c r="DU123" s="827"/>
      <c r="DV123" s="873" t="s">
        <v>137</v>
      </c>
      <c r="DW123" s="874"/>
      <c r="DX123" s="874"/>
      <c r="DY123" s="874"/>
      <c r="DZ123" s="875"/>
    </row>
    <row r="124" spans="1:130" s="248" customFormat="1" ht="26.25" customHeight="1" thickBot="1">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137</v>
      </c>
      <c r="AB124" s="826"/>
      <c r="AC124" s="826"/>
      <c r="AD124" s="826"/>
      <c r="AE124" s="827"/>
      <c r="AF124" s="828" t="s">
        <v>137</v>
      </c>
      <c r="AG124" s="826"/>
      <c r="AH124" s="826"/>
      <c r="AI124" s="826"/>
      <c r="AJ124" s="827"/>
      <c r="AK124" s="828" t="s">
        <v>137</v>
      </c>
      <c r="AL124" s="826"/>
      <c r="AM124" s="826"/>
      <c r="AN124" s="826"/>
      <c r="AO124" s="827"/>
      <c r="AP124" s="873" t="s">
        <v>137</v>
      </c>
      <c r="AQ124" s="874"/>
      <c r="AR124" s="874"/>
      <c r="AS124" s="874"/>
      <c r="AT124" s="875"/>
      <c r="AU124" s="876" t="s">
        <v>481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137</v>
      </c>
      <c r="BR124" s="880"/>
      <c r="BS124" s="880"/>
      <c r="BT124" s="880"/>
      <c r="BU124" s="880"/>
      <c r="BV124" s="880" t="s">
        <v>137</v>
      </c>
      <c r="BW124" s="880"/>
      <c r="BX124" s="880"/>
      <c r="BY124" s="880"/>
      <c r="BZ124" s="880"/>
      <c r="CA124" s="880" t="s">
        <v>137</v>
      </c>
      <c r="CB124" s="880"/>
      <c r="CC124" s="880"/>
      <c r="CD124" s="880"/>
      <c r="CE124" s="880"/>
      <c r="CF124" s="770"/>
      <c r="CG124" s="771"/>
      <c r="CH124" s="771"/>
      <c r="CI124" s="771"/>
      <c r="CJ124" s="911"/>
      <c r="CK124" s="919"/>
      <c r="CL124" s="919"/>
      <c r="CM124" s="919"/>
      <c r="CN124" s="919"/>
      <c r="CO124" s="920"/>
      <c r="CP124" s="884" t="s">
        <v>482</v>
      </c>
      <c r="CQ124" s="885"/>
      <c r="CR124" s="885"/>
      <c r="CS124" s="885"/>
      <c r="CT124" s="885"/>
      <c r="CU124" s="885"/>
      <c r="CV124" s="885"/>
      <c r="CW124" s="885"/>
      <c r="CX124" s="885"/>
      <c r="CY124" s="885"/>
      <c r="CZ124" s="885"/>
      <c r="DA124" s="885"/>
      <c r="DB124" s="885"/>
      <c r="DC124" s="885"/>
      <c r="DD124" s="885"/>
      <c r="DE124" s="885"/>
      <c r="DF124" s="886"/>
      <c r="DG124" s="808" t="s">
        <v>137</v>
      </c>
      <c r="DH124" s="809"/>
      <c r="DI124" s="809"/>
      <c r="DJ124" s="809"/>
      <c r="DK124" s="810"/>
      <c r="DL124" s="811" t="s">
        <v>483</v>
      </c>
      <c r="DM124" s="809"/>
      <c r="DN124" s="809"/>
      <c r="DO124" s="809"/>
      <c r="DP124" s="810"/>
      <c r="DQ124" s="811" t="s">
        <v>443</v>
      </c>
      <c r="DR124" s="809"/>
      <c r="DS124" s="809"/>
      <c r="DT124" s="809"/>
      <c r="DU124" s="810"/>
      <c r="DV124" s="897" t="s">
        <v>137</v>
      </c>
      <c r="DW124" s="898"/>
      <c r="DX124" s="898"/>
      <c r="DY124" s="898"/>
      <c r="DZ124" s="899"/>
    </row>
    <row r="125" spans="1:130" s="248" customFormat="1" ht="26.25" customHeight="1">
      <c r="A125" s="866"/>
      <c r="B125" s="867"/>
      <c r="C125" s="870" t="s">
        <v>469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445</v>
      </c>
      <c r="AB125" s="826"/>
      <c r="AC125" s="826"/>
      <c r="AD125" s="826"/>
      <c r="AE125" s="827"/>
      <c r="AF125" s="828" t="s">
        <v>484</v>
      </c>
      <c r="AG125" s="826"/>
      <c r="AH125" s="826"/>
      <c r="AI125" s="826"/>
      <c r="AJ125" s="827"/>
      <c r="AK125" s="828" t="s">
        <v>445</v>
      </c>
      <c r="AL125" s="826"/>
      <c r="AM125" s="826"/>
      <c r="AN125" s="826"/>
      <c r="AO125" s="827"/>
      <c r="AP125" s="873" t="s">
        <v>485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6"/>
      <c r="CR125" s="856"/>
      <c r="CS125" s="856"/>
      <c r="CT125" s="856"/>
      <c r="CU125" s="856"/>
      <c r="CV125" s="856"/>
      <c r="CW125" s="856"/>
      <c r="CX125" s="856"/>
      <c r="CY125" s="856"/>
      <c r="CZ125" s="856"/>
      <c r="DA125" s="856"/>
      <c r="DB125" s="856"/>
      <c r="DC125" s="856"/>
      <c r="DD125" s="856"/>
      <c r="DE125" s="856"/>
      <c r="DF125" s="857"/>
      <c r="DG125" s="910" t="s">
        <v>137</v>
      </c>
      <c r="DH125" s="891"/>
      <c r="DI125" s="891"/>
      <c r="DJ125" s="891"/>
      <c r="DK125" s="891"/>
      <c r="DL125" s="891" t="s">
        <v>445</v>
      </c>
      <c r="DM125" s="891"/>
      <c r="DN125" s="891"/>
      <c r="DO125" s="891"/>
      <c r="DP125" s="891"/>
      <c r="DQ125" s="891" t="s">
        <v>483</v>
      </c>
      <c r="DR125" s="891"/>
      <c r="DS125" s="891"/>
      <c r="DT125" s="891"/>
      <c r="DU125" s="891"/>
      <c r="DV125" s="892" t="s">
        <v>137</v>
      </c>
      <c r="DW125" s="892"/>
      <c r="DX125" s="892"/>
      <c r="DY125" s="892"/>
      <c r="DZ125" s="893"/>
    </row>
    <row r="126" spans="1:130" s="248" customFormat="1" ht="26.25" customHeight="1" thickBot="1">
      <c r="A126" s="866"/>
      <c r="B126" s="867"/>
      <c r="C126" s="870" t="s">
        <v>471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137</v>
      </c>
      <c r="AB126" s="826"/>
      <c r="AC126" s="826"/>
      <c r="AD126" s="826"/>
      <c r="AE126" s="827"/>
      <c r="AF126" s="828" t="s">
        <v>484</v>
      </c>
      <c r="AG126" s="826"/>
      <c r="AH126" s="826"/>
      <c r="AI126" s="826"/>
      <c r="AJ126" s="827"/>
      <c r="AK126" s="828" t="s">
        <v>137</v>
      </c>
      <c r="AL126" s="826"/>
      <c r="AM126" s="826"/>
      <c r="AN126" s="826"/>
      <c r="AO126" s="827"/>
      <c r="AP126" s="873" t="s">
        <v>137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3" t="s">
        <v>488</v>
      </c>
      <c r="CQ126" s="796"/>
      <c r="CR126" s="796"/>
      <c r="CS126" s="796"/>
      <c r="CT126" s="796"/>
      <c r="CU126" s="796"/>
      <c r="CV126" s="796"/>
      <c r="CW126" s="796"/>
      <c r="CX126" s="796"/>
      <c r="CY126" s="796"/>
      <c r="CZ126" s="796"/>
      <c r="DA126" s="796"/>
      <c r="DB126" s="796"/>
      <c r="DC126" s="796"/>
      <c r="DD126" s="796"/>
      <c r="DE126" s="796"/>
      <c r="DF126" s="797"/>
      <c r="DG126" s="835" t="s">
        <v>137</v>
      </c>
      <c r="DH126" s="836"/>
      <c r="DI126" s="836"/>
      <c r="DJ126" s="836"/>
      <c r="DK126" s="836"/>
      <c r="DL126" s="836" t="s">
        <v>137</v>
      </c>
      <c r="DM126" s="836"/>
      <c r="DN126" s="836"/>
      <c r="DO126" s="836"/>
      <c r="DP126" s="836"/>
      <c r="DQ126" s="836" t="s">
        <v>137</v>
      </c>
      <c r="DR126" s="836"/>
      <c r="DS126" s="836"/>
      <c r="DT126" s="836"/>
      <c r="DU126" s="836"/>
      <c r="DV126" s="842" t="s">
        <v>484</v>
      </c>
      <c r="DW126" s="842"/>
      <c r="DX126" s="842"/>
      <c r="DY126" s="842"/>
      <c r="DZ126" s="843"/>
    </row>
    <row r="127" spans="1:130" s="248" customFormat="1" ht="26.25" customHeight="1">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137</v>
      </c>
      <c r="AB127" s="826"/>
      <c r="AC127" s="826"/>
      <c r="AD127" s="826"/>
      <c r="AE127" s="827"/>
      <c r="AF127" s="828" t="s">
        <v>137</v>
      </c>
      <c r="AG127" s="826"/>
      <c r="AH127" s="826"/>
      <c r="AI127" s="826"/>
      <c r="AJ127" s="827"/>
      <c r="AK127" s="828" t="s">
        <v>137</v>
      </c>
      <c r="AL127" s="826"/>
      <c r="AM127" s="826"/>
      <c r="AN127" s="826"/>
      <c r="AO127" s="827"/>
      <c r="AP127" s="873" t="s">
        <v>137</v>
      </c>
      <c r="AQ127" s="874"/>
      <c r="AR127" s="874"/>
      <c r="AS127" s="874"/>
      <c r="AT127" s="875"/>
      <c r="AU127" s="284"/>
      <c r="AV127" s="284"/>
      <c r="AW127" s="284"/>
      <c r="AX127" s="890" t="s">
        <v>490</v>
      </c>
      <c r="AY127" s="860"/>
      <c r="AZ127" s="860"/>
      <c r="BA127" s="860"/>
      <c r="BB127" s="860"/>
      <c r="BC127" s="860"/>
      <c r="BD127" s="860"/>
      <c r="BE127" s="861"/>
      <c r="BF127" s="859" t="s">
        <v>491</v>
      </c>
      <c r="BG127" s="860"/>
      <c r="BH127" s="860"/>
      <c r="BI127" s="860"/>
      <c r="BJ127" s="860"/>
      <c r="BK127" s="860"/>
      <c r="BL127" s="861"/>
      <c r="BM127" s="859" t="s">
        <v>492</v>
      </c>
      <c r="BN127" s="860"/>
      <c r="BO127" s="860"/>
      <c r="BP127" s="860"/>
      <c r="BQ127" s="860"/>
      <c r="BR127" s="860"/>
      <c r="BS127" s="861"/>
      <c r="BT127" s="859" t="s">
        <v>493</v>
      </c>
      <c r="BU127" s="860"/>
      <c r="BV127" s="860"/>
      <c r="BW127" s="860"/>
      <c r="BX127" s="860"/>
      <c r="BY127" s="860"/>
      <c r="BZ127" s="862"/>
      <c r="CA127" s="284"/>
      <c r="CB127" s="284"/>
      <c r="CC127" s="284"/>
      <c r="CD127" s="285"/>
      <c r="CE127" s="285"/>
      <c r="CF127" s="285"/>
      <c r="CG127" s="282"/>
      <c r="CH127" s="282"/>
      <c r="CI127" s="282"/>
      <c r="CJ127" s="283"/>
      <c r="CK127" s="903"/>
      <c r="CL127" s="904"/>
      <c r="CM127" s="904"/>
      <c r="CN127" s="904"/>
      <c r="CO127" s="905"/>
      <c r="CP127" s="863" t="s">
        <v>494</v>
      </c>
      <c r="CQ127" s="796"/>
      <c r="CR127" s="796"/>
      <c r="CS127" s="796"/>
      <c r="CT127" s="796"/>
      <c r="CU127" s="796"/>
      <c r="CV127" s="796"/>
      <c r="CW127" s="796"/>
      <c r="CX127" s="796"/>
      <c r="CY127" s="796"/>
      <c r="CZ127" s="796"/>
      <c r="DA127" s="796"/>
      <c r="DB127" s="796"/>
      <c r="DC127" s="796"/>
      <c r="DD127" s="796"/>
      <c r="DE127" s="796"/>
      <c r="DF127" s="797"/>
      <c r="DG127" s="835" t="s">
        <v>484</v>
      </c>
      <c r="DH127" s="836"/>
      <c r="DI127" s="836"/>
      <c r="DJ127" s="836"/>
      <c r="DK127" s="836"/>
      <c r="DL127" s="836" t="s">
        <v>484</v>
      </c>
      <c r="DM127" s="836"/>
      <c r="DN127" s="836"/>
      <c r="DO127" s="836"/>
      <c r="DP127" s="836"/>
      <c r="DQ127" s="836" t="s">
        <v>137</v>
      </c>
      <c r="DR127" s="836"/>
      <c r="DS127" s="836"/>
      <c r="DT127" s="836"/>
      <c r="DU127" s="836"/>
      <c r="DV127" s="842" t="s">
        <v>137</v>
      </c>
      <c r="DW127" s="842"/>
      <c r="DX127" s="842"/>
      <c r="DY127" s="842"/>
      <c r="DZ127" s="843"/>
    </row>
    <row r="128" spans="1:130" s="248" customFormat="1" ht="26.25" customHeight="1" thickBot="1">
      <c r="A128" s="844" t="s">
        <v>495</v>
      </c>
      <c r="B128" s="845"/>
      <c r="C128" s="845"/>
      <c r="D128" s="845"/>
      <c r="E128" s="845"/>
      <c r="F128" s="845"/>
      <c r="G128" s="845"/>
      <c r="H128" s="845"/>
      <c r="I128" s="845"/>
      <c r="J128" s="845"/>
      <c r="K128" s="845"/>
      <c r="L128" s="845"/>
      <c r="M128" s="845"/>
      <c r="N128" s="845"/>
      <c r="O128" s="845"/>
      <c r="P128" s="845"/>
      <c r="Q128" s="845"/>
      <c r="R128" s="845"/>
      <c r="S128" s="845"/>
      <c r="T128" s="845"/>
      <c r="U128" s="845"/>
      <c r="V128" s="845"/>
      <c r="W128" s="846" t="s">
        <v>496</v>
      </c>
      <c r="X128" s="846"/>
      <c r="Y128" s="846"/>
      <c r="Z128" s="847"/>
      <c r="AA128" s="848">
        <v>211501</v>
      </c>
      <c r="AB128" s="849"/>
      <c r="AC128" s="849"/>
      <c r="AD128" s="849"/>
      <c r="AE128" s="850"/>
      <c r="AF128" s="851">
        <v>223965</v>
      </c>
      <c r="AG128" s="849"/>
      <c r="AH128" s="849"/>
      <c r="AI128" s="849"/>
      <c r="AJ128" s="850"/>
      <c r="AK128" s="851">
        <v>231474</v>
      </c>
      <c r="AL128" s="849"/>
      <c r="AM128" s="849"/>
      <c r="AN128" s="849"/>
      <c r="AO128" s="850"/>
      <c r="AP128" s="852"/>
      <c r="AQ128" s="853"/>
      <c r="AR128" s="853"/>
      <c r="AS128" s="853"/>
      <c r="AT128" s="854"/>
      <c r="AU128" s="284"/>
      <c r="AV128" s="284"/>
      <c r="AW128" s="284"/>
      <c r="AX128" s="855" t="s">
        <v>497</v>
      </c>
      <c r="AY128" s="856"/>
      <c r="AZ128" s="856"/>
      <c r="BA128" s="856"/>
      <c r="BB128" s="856"/>
      <c r="BC128" s="856"/>
      <c r="BD128" s="856"/>
      <c r="BE128" s="857"/>
      <c r="BF128" s="832" t="s">
        <v>484</v>
      </c>
      <c r="BG128" s="833"/>
      <c r="BH128" s="833"/>
      <c r="BI128" s="833"/>
      <c r="BJ128" s="833"/>
      <c r="BK128" s="833"/>
      <c r="BL128" s="858"/>
      <c r="BM128" s="832">
        <v>15</v>
      </c>
      <c r="BN128" s="833"/>
      <c r="BO128" s="833"/>
      <c r="BP128" s="833"/>
      <c r="BQ128" s="833"/>
      <c r="BR128" s="833"/>
      <c r="BS128" s="858"/>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7" t="s">
        <v>498</v>
      </c>
      <c r="CQ128" s="774"/>
      <c r="CR128" s="774"/>
      <c r="CS128" s="774"/>
      <c r="CT128" s="774"/>
      <c r="CU128" s="774"/>
      <c r="CV128" s="774"/>
      <c r="CW128" s="774"/>
      <c r="CX128" s="774"/>
      <c r="CY128" s="774"/>
      <c r="CZ128" s="774"/>
      <c r="DA128" s="774"/>
      <c r="DB128" s="774"/>
      <c r="DC128" s="774"/>
      <c r="DD128" s="774"/>
      <c r="DE128" s="774"/>
      <c r="DF128" s="775"/>
      <c r="DG128" s="838" t="s">
        <v>137</v>
      </c>
      <c r="DH128" s="839"/>
      <c r="DI128" s="839"/>
      <c r="DJ128" s="839"/>
      <c r="DK128" s="839"/>
      <c r="DL128" s="839" t="s">
        <v>484</v>
      </c>
      <c r="DM128" s="839"/>
      <c r="DN128" s="839"/>
      <c r="DO128" s="839"/>
      <c r="DP128" s="839"/>
      <c r="DQ128" s="839" t="s">
        <v>137</v>
      </c>
      <c r="DR128" s="839"/>
      <c r="DS128" s="839"/>
      <c r="DT128" s="839"/>
      <c r="DU128" s="839"/>
      <c r="DV128" s="840" t="s">
        <v>484</v>
      </c>
      <c r="DW128" s="840"/>
      <c r="DX128" s="840"/>
      <c r="DY128" s="840"/>
      <c r="DZ128" s="841"/>
    </row>
    <row r="129" spans="1:131" s="248" customFormat="1" ht="26.25" customHeight="1">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4242261</v>
      </c>
      <c r="AB129" s="826"/>
      <c r="AC129" s="826"/>
      <c r="AD129" s="826"/>
      <c r="AE129" s="827"/>
      <c r="AF129" s="828">
        <v>4210918</v>
      </c>
      <c r="AG129" s="826"/>
      <c r="AH129" s="826"/>
      <c r="AI129" s="826"/>
      <c r="AJ129" s="827"/>
      <c r="AK129" s="828">
        <v>4438075</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484</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643036</v>
      </c>
      <c r="AB130" s="826"/>
      <c r="AC130" s="826"/>
      <c r="AD130" s="826"/>
      <c r="AE130" s="827"/>
      <c r="AF130" s="828">
        <v>624688</v>
      </c>
      <c r="AG130" s="826"/>
      <c r="AH130" s="826"/>
      <c r="AI130" s="826"/>
      <c r="AJ130" s="827"/>
      <c r="AK130" s="828">
        <v>612840</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4.4000000000000004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3599225</v>
      </c>
      <c r="AB131" s="809"/>
      <c r="AC131" s="809"/>
      <c r="AD131" s="809"/>
      <c r="AE131" s="810"/>
      <c r="AF131" s="811">
        <v>3586230</v>
      </c>
      <c r="AG131" s="809"/>
      <c r="AH131" s="809"/>
      <c r="AI131" s="809"/>
      <c r="AJ131" s="810"/>
      <c r="AK131" s="811">
        <v>3825235</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t="s">
        <v>137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4.9658190299999996</v>
      </c>
      <c r="AB132" s="789"/>
      <c r="AC132" s="789"/>
      <c r="AD132" s="789"/>
      <c r="AE132" s="790"/>
      <c r="AF132" s="791">
        <v>4.0271817480000003</v>
      </c>
      <c r="AG132" s="789"/>
      <c r="AH132" s="789"/>
      <c r="AI132" s="789"/>
      <c r="AJ132" s="790"/>
      <c r="AK132" s="791">
        <v>4.4098467149999996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5.3</v>
      </c>
      <c r="AB133" s="768"/>
      <c r="AC133" s="768"/>
      <c r="AD133" s="768"/>
      <c r="AE133" s="769"/>
      <c r="AF133" s="767">
        <v>4.5</v>
      </c>
      <c r="AG133" s="768"/>
      <c r="AH133" s="768"/>
      <c r="AI133" s="768"/>
      <c r="AJ133" s="769"/>
      <c r="AK133" s="767">
        <v>4.4000000000000004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ZRPh3kMjg8uoxUyVG01n3Oz6Wd0j8bVuubFQUUanX0UmfH11u/Rjp4hZFAhbDCgYvuRdCr0kaRil2Py0r2eFA==" saltValue="xxrPiIJfC8GjLKmMhjJy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6T4b4BTzSXkzeYHFCvk+SwuzCdrQ0NE7pkGS56o5fLm73kEqdNUS3OJKS8huY0aE70sL+YzjV3hGtidqidIuQ==" saltValue="aYKgs6spQSywdm3nkaze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gkjxkvwUEtUyyyJsyVI5GlXdoq4zJlgbL8CHiyY8ca/AvxdIOKjRvP8/N8WL6MTMMS+TKWdGWE/WEdKscpA7/w==" saltValue="DpDt2bUz8MsmtoWqNrX+k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512</v>
      </c>
      <c r="AP7" s="305"/>
      <c r="AQ7" s="306" t="s">
        <v>513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514</v>
      </c>
      <c r="AQ8" s="312" t="s">
        <v>515</v>
      </c>
      <c r="AR8" s="313" t="s">
        <v>516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517</v>
      </c>
      <c r="AL9" s="1190"/>
      <c r="AM9" s="1190"/>
      <c r="AN9" s="1191"/>
      <c r="AO9" s="314">
        <v>1511066</v>
      </c>
      <c r="AP9" s="314">
        <v>91094</v>
      </c>
      <c r="AQ9" s="315">
        <v>90403</v>
      </c>
      <c r="AR9" s="316">
        <v>0.8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518</v>
      </c>
      <c r="AL10" s="1190"/>
      <c r="AM10" s="1190"/>
      <c r="AN10" s="1191"/>
      <c r="AO10" s="317">
        <v>29403</v>
      </c>
      <c r="AP10" s="317">
        <v>1773</v>
      </c>
      <c r="AQ10" s="318">
        <v>12167</v>
      </c>
      <c r="AR10" s="319">
        <v>-85.4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519</v>
      </c>
      <c r="AL11" s="1190"/>
      <c r="AM11" s="1190"/>
      <c r="AN11" s="1191"/>
      <c r="AO11" s="317">
        <v>65663</v>
      </c>
      <c r="AP11" s="317">
        <v>3958</v>
      </c>
      <c r="AQ11" s="318">
        <v>380</v>
      </c>
      <c r="AR11" s="319">
        <v>941.6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520</v>
      </c>
      <c r="AL12" s="1190"/>
      <c r="AM12" s="1190"/>
      <c r="AN12" s="1191"/>
      <c r="AO12" s="317" t="s">
        <v>521</v>
      </c>
      <c r="AP12" s="317" t="s">
        <v>521</v>
      </c>
      <c r="AQ12" s="318">
        <v>15</v>
      </c>
      <c r="AR12" s="319" t="s">
        <v>521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522</v>
      </c>
      <c r="AL13" s="1190"/>
      <c r="AM13" s="1190"/>
      <c r="AN13" s="1191"/>
      <c r="AO13" s="317">
        <v>64922</v>
      </c>
      <c r="AP13" s="317">
        <v>3914</v>
      </c>
      <c r="AQ13" s="318">
        <v>3760</v>
      </c>
      <c r="AR13" s="319">
        <v>4.0999999999999996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523</v>
      </c>
      <c r="AL14" s="1190"/>
      <c r="AM14" s="1190"/>
      <c r="AN14" s="1191"/>
      <c r="AO14" s="317">
        <v>11572</v>
      </c>
      <c r="AP14" s="317">
        <v>698</v>
      </c>
      <c r="AQ14" s="318">
        <v>1994</v>
      </c>
      <c r="AR14" s="319">
        <v>-65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524</v>
      </c>
      <c r="AL15" s="1193"/>
      <c r="AM15" s="1193"/>
      <c r="AN15" s="1194"/>
      <c r="AO15" s="317">
        <v>-75731</v>
      </c>
      <c r="AP15" s="317">
        <v>-4565</v>
      </c>
      <c r="AQ15" s="318">
        <v>-7282</v>
      </c>
      <c r="AR15" s="319">
        <v>-37.299999999999997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190</v>
      </c>
      <c r="AL16" s="1193"/>
      <c r="AM16" s="1193"/>
      <c r="AN16" s="1194"/>
      <c r="AO16" s="317">
        <v>1606895</v>
      </c>
      <c r="AP16" s="317">
        <v>96871</v>
      </c>
      <c r="AQ16" s="318">
        <v>101438</v>
      </c>
      <c r="AR16" s="319">
        <v>-4.5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529</v>
      </c>
      <c r="AL21" s="1196"/>
      <c r="AM21" s="1196"/>
      <c r="AN21" s="1197"/>
      <c r="AO21" s="330">
        <v>8.68</v>
      </c>
      <c r="AP21" s="331">
        <v>9.1999999999999993</v>
      </c>
      <c r="AQ21" s="332">
        <v>-0.52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530</v>
      </c>
      <c r="AL22" s="1196"/>
      <c r="AM22" s="1196"/>
      <c r="AN22" s="1197"/>
      <c r="AO22" s="335">
        <v>96.3</v>
      </c>
      <c r="AP22" s="336">
        <v>97</v>
      </c>
      <c r="AQ22" s="337">
        <v>-0.7</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512</v>
      </c>
      <c r="AP30" s="305"/>
      <c r="AQ30" s="306" t="s">
        <v>513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514</v>
      </c>
      <c r="AQ31" s="312" t="s">
        <v>515</v>
      </c>
      <c r="AR31" s="313" t="s">
        <v>516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534</v>
      </c>
      <c r="AL32" s="1179"/>
      <c r="AM32" s="1179"/>
      <c r="AN32" s="1180"/>
      <c r="AO32" s="345">
        <v>560928</v>
      </c>
      <c r="AP32" s="345">
        <v>33815</v>
      </c>
      <c r="AQ32" s="346">
        <v>48014</v>
      </c>
      <c r="AR32" s="347">
        <v>-29.6</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535</v>
      </c>
      <c r="AL33" s="1179"/>
      <c r="AM33" s="1179"/>
      <c r="AN33" s="1180"/>
      <c r="AO33" s="345" t="s">
        <v>521</v>
      </c>
      <c r="AP33" s="345" t="s">
        <v>521</v>
      </c>
      <c r="AQ33" s="346" t="s">
        <v>521</v>
      </c>
      <c r="AR33" s="347" t="s">
        <v>521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536</v>
      </c>
      <c r="AL34" s="1179"/>
      <c r="AM34" s="1179"/>
      <c r="AN34" s="1180"/>
      <c r="AO34" s="345" t="s">
        <v>521</v>
      </c>
      <c r="AP34" s="345" t="s">
        <v>521</v>
      </c>
      <c r="AQ34" s="346" t="s">
        <v>521</v>
      </c>
      <c r="AR34" s="347" t="s">
        <v>521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537</v>
      </c>
      <c r="AL35" s="1179"/>
      <c r="AM35" s="1179"/>
      <c r="AN35" s="1180"/>
      <c r="AO35" s="345">
        <v>318350</v>
      </c>
      <c r="AP35" s="345">
        <v>19192</v>
      </c>
      <c r="AQ35" s="346">
        <v>14725</v>
      </c>
      <c r="AR35" s="347">
        <v>30.3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538</v>
      </c>
      <c r="AL36" s="1179"/>
      <c r="AM36" s="1179"/>
      <c r="AN36" s="1180"/>
      <c r="AO36" s="345">
        <v>133723</v>
      </c>
      <c r="AP36" s="345">
        <v>8061</v>
      </c>
      <c r="AQ36" s="346">
        <v>3255</v>
      </c>
      <c r="AR36" s="347">
        <v>147.6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539</v>
      </c>
      <c r="AL37" s="1179"/>
      <c r="AM37" s="1179"/>
      <c r="AN37" s="1180"/>
      <c r="AO37" s="345" t="s">
        <v>521</v>
      </c>
      <c r="AP37" s="345" t="s">
        <v>521</v>
      </c>
      <c r="AQ37" s="346">
        <v>482</v>
      </c>
      <c r="AR37" s="347" t="s">
        <v>521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540</v>
      </c>
      <c r="AL38" s="1176"/>
      <c r="AM38" s="1176"/>
      <c r="AN38" s="1177"/>
      <c r="AO38" s="348" t="s">
        <v>521</v>
      </c>
      <c r="AP38" s="348" t="s">
        <v>521</v>
      </c>
      <c r="AQ38" s="349">
        <v>3</v>
      </c>
      <c r="AR38" s="337" t="s">
        <v>521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541</v>
      </c>
      <c r="AL39" s="1176"/>
      <c r="AM39" s="1176"/>
      <c r="AN39" s="1177"/>
      <c r="AO39" s="345">
        <v>-231474</v>
      </c>
      <c r="AP39" s="345">
        <v>-13954</v>
      </c>
      <c r="AQ39" s="346">
        <v>-3561</v>
      </c>
      <c r="AR39" s="347">
        <v>291.89999999999998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542</v>
      </c>
      <c r="AL40" s="1179"/>
      <c r="AM40" s="1179"/>
      <c r="AN40" s="1180"/>
      <c r="AO40" s="345">
        <v>-612840</v>
      </c>
      <c r="AP40" s="345">
        <v>-36945</v>
      </c>
      <c r="AQ40" s="346">
        <v>-44235</v>
      </c>
      <c r="AR40" s="347">
        <v>-16.5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303</v>
      </c>
      <c r="AL41" s="1182"/>
      <c r="AM41" s="1182"/>
      <c r="AN41" s="1183"/>
      <c r="AO41" s="345">
        <v>168687</v>
      </c>
      <c r="AP41" s="345">
        <v>10169</v>
      </c>
      <c r="AQ41" s="346">
        <v>18685</v>
      </c>
      <c r="AR41" s="347">
        <v>-45.6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512</v>
      </c>
      <c r="AN49" s="1186" t="s">
        <v>546</v>
      </c>
      <c r="AO49" s="1187"/>
      <c r="AP49" s="1187"/>
      <c r="AQ49" s="1187"/>
      <c r="AR49" s="118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547</v>
      </c>
      <c r="AO50" s="362" t="s">
        <v>548</v>
      </c>
      <c r="AP50" s="363" t="s">
        <v>549</v>
      </c>
      <c r="AQ50" s="364" t="s">
        <v>550</v>
      </c>
      <c r="AR50" s="365" t="s">
        <v>551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689051</v>
      </c>
      <c r="AN51" s="367">
        <v>40497</v>
      </c>
      <c r="AO51" s="368">
        <v>-7.4</v>
      </c>
      <c r="AP51" s="369">
        <v>67293</v>
      </c>
      <c r="AQ51" s="370">
        <v>-3.1</v>
      </c>
      <c r="AR51" s="371">
        <v>-4.3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600226</v>
      </c>
      <c r="AN52" s="375">
        <v>35276</v>
      </c>
      <c r="AO52" s="376">
        <v>3.1</v>
      </c>
      <c r="AP52" s="377">
        <v>35076</v>
      </c>
      <c r="AQ52" s="378">
        <v>-8.1999999999999993</v>
      </c>
      <c r="AR52" s="379">
        <v>11.3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683170</v>
      </c>
      <c r="AN53" s="367">
        <v>40284</v>
      </c>
      <c r="AO53" s="368">
        <v>-0.5</v>
      </c>
      <c r="AP53" s="369">
        <v>67343</v>
      </c>
      <c r="AQ53" s="370">
        <v>0.1</v>
      </c>
      <c r="AR53" s="371">
        <v>-0.6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469384</v>
      </c>
      <c r="AN54" s="375">
        <v>27678</v>
      </c>
      <c r="AO54" s="376">
        <v>-21.5</v>
      </c>
      <c r="AP54" s="377">
        <v>32865</v>
      </c>
      <c r="AQ54" s="378">
        <v>-6.3</v>
      </c>
      <c r="AR54" s="379">
        <v>-15.2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539636</v>
      </c>
      <c r="AN55" s="367">
        <v>32252</v>
      </c>
      <c r="AO55" s="368">
        <v>-19.899999999999999</v>
      </c>
      <c r="AP55" s="369">
        <v>73475</v>
      </c>
      <c r="AQ55" s="370">
        <v>9.1</v>
      </c>
      <c r="AR55" s="371">
        <v>-29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453594</v>
      </c>
      <c r="AN56" s="375">
        <v>27109</v>
      </c>
      <c r="AO56" s="376">
        <v>-2.1</v>
      </c>
      <c r="AP56" s="377">
        <v>43072</v>
      </c>
      <c r="AQ56" s="378">
        <v>31.1</v>
      </c>
      <c r="AR56" s="379">
        <v>-33.200000000000003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590284</v>
      </c>
      <c r="AN57" s="367">
        <v>35357</v>
      </c>
      <c r="AO57" s="368">
        <v>9.6</v>
      </c>
      <c r="AP57" s="369">
        <v>87464</v>
      </c>
      <c r="AQ57" s="370">
        <v>19</v>
      </c>
      <c r="AR57" s="371">
        <v>-9.4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480291</v>
      </c>
      <c r="AN58" s="375">
        <v>28769</v>
      </c>
      <c r="AO58" s="376">
        <v>6.1</v>
      </c>
      <c r="AP58" s="377">
        <v>47479</v>
      </c>
      <c r="AQ58" s="378">
        <v>10.199999999999999</v>
      </c>
      <c r="AR58" s="379">
        <v>-4.0999999999999996</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564123</v>
      </c>
      <c r="AN59" s="367">
        <v>34008</v>
      </c>
      <c r="AO59" s="368">
        <v>-3.8</v>
      </c>
      <c r="AP59" s="369">
        <v>96248</v>
      </c>
      <c r="AQ59" s="370">
        <v>10</v>
      </c>
      <c r="AR59" s="371">
        <v>-13.8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428852</v>
      </c>
      <c r="AN60" s="375">
        <v>25853</v>
      </c>
      <c r="AO60" s="376">
        <v>-10.1</v>
      </c>
      <c r="AP60" s="377">
        <v>55768</v>
      </c>
      <c r="AQ60" s="378">
        <v>17.5</v>
      </c>
      <c r="AR60" s="379">
        <v>-27.6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613253</v>
      </c>
      <c r="AN61" s="382">
        <v>36480</v>
      </c>
      <c r="AO61" s="383">
        <v>-4.4000000000000004</v>
      </c>
      <c r="AP61" s="384">
        <v>78365</v>
      </c>
      <c r="AQ61" s="385">
        <v>7</v>
      </c>
      <c r="AR61" s="371">
        <v>-11.4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486469</v>
      </c>
      <c r="AN62" s="375">
        <v>28937</v>
      </c>
      <c r="AO62" s="376">
        <v>-4.9000000000000004</v>
      </c>
      <c r="AP62" s="377">
        <v>42852</v>
      </c>
      <c r="AQ62" s="378">
        <v>8.9</v>
      </c>
      <c r="AR62" s="379">
        <v>-13.8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r4RD3p9YBi0iYVTUSD3dRhuxA9sRM5nQiNs5/+YkVSF35tni4lGGBhmW2isOG1av+YcHpibzVbbqWC7yun63TA==" saltValue="wNA/Ggb/3gT1G0YH3sl6X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560</v>
      </c>
    </row>
    <row r="120" spans="125:125" ht="13.5" hidden="1" customHeight="1"/>
    <row r="121" spans="125:125" ht="13.5" hidden="1" customHeight="1">
      <c r="DU121" s="292"/>
    </row>
  </sheetData>
  <sheetProtection algorithmName="SHA-512" hashValue="o2g24rsGT0aoLCAzXxQrRMezvCb0ELJGJJ2rhnaIp3bM6suykc2kFlt0OCDuKmQufBpV9C1bXlHiROVBrjXH9w==" saltValue="Jx+3yOQBXejrZp3itUs3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561</v>
      </c>
    </row>
  </sheetData>
  <sheetProtection algorithmName="SHA-512" hashValue="tsF8TKBc1Rk0SYiBqhFLSA1NmuDt3TpGUVKyj/Kq1jNzU3HJalTfsaqouK/VOFLIFKheE2ooqRc1q5g7hcG9Bg==" saltValue="ecaCtz5YoS8v/vSdkG99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00" t="s">
        <v>3</v>
      </c>
      <c r="D47" s="1200"/>
      <c r="E47" s="1201"/>
      <c r="F47" s="11">
        <v>28.21</v>
      </c>
      <c r="G47" s="12">
        <v>31.27</v>
      </c>
      <c r="H47" s="12">
        <v>34.979999999999997</v>
      </c>
      <c r="I47" s="12">
        <v>42.64</v>
      </c>
      <c r="J47" s="13">
        <v>46.09</v>
      </c>
    </row>
    <row r="48" spans="2:10" ht="57.75" customHeight="1">
      <c r="B48" s="14"/>
      <c r="C48" s="1202" t="s">
        <v>4</v>
      </c>
      <c r="D48" s="1202"/>
      <c r="E48" s="1203"/>
      <c r="F48" s="15">
        <v>5.79</v>
      </c>
      <c r="G48" s="16">
        <v>9.42</v>
      </c>
      <c r="H48" s="16">
        <v>5.5</v>
      </c>
      <c r="I48" s="16">
        <v>7.14</v>
      </c>
      <c r="J48" s="17">
        <v>10.7</v>
      </c>
    </row>
    <row r="49" spans="2:10" ht="57.75" customHeight="1" thickBot="1">
      <c r="B49" s="18"/>
      <c r="C49" s="1204" t="s">
        <v>5</v>
      </c>
      <c r="D49" s="1204"/>
      <c r="E49" s="1205"/>
      <c r="F49" s="19" t="s">
        <v>567</v>
      </c>
      <c r="G49" s="20">
        <v>6.18</v>
      </c>
      <c r="H49" s="20">
        <v>0.57999999999999996</v>
      </c>
      <c r="I49" s="20">
        <v>8.99</v>
      </c>
      <c r="J49" s="21">
        <v>9.56</v>
      </c>
    </row>
    <row r="50" spans="2:10" ht="13.5" customHeight="1"/>
  </sheetData>
  <sheetProtection algorithmName="SHA-512" hashValue="a4NMvN5/VgpBwIffcQlEb+vXjge3SGdaWVE3lO2dTzOjrmVqWh5lFuXCPEiF0qGeaX0FaOfkoaZSFfX92R9xAQ==" saltValue="fw152TISKfW/f7akRvpI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2022-03-25T00:32:59Z</cp:lastPrinted>
  <dcterms:created xsi:type="dcterms:W3CDTF">2022-02-02T04:36:23Z</dcterms:created>
  <dcterms:modified xsi:type="dcterms:W3CDTF">2022-09-16T08:54:39Z</dcterms:modified>
  <cp:category/>
</cp:coreProperties>
</file>