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1"/>
  <workbookPr/>
  <mc:AlternateContent xmlns:mc="http://schemas.openxmlformats.org/markup-compatibility/2006">
    <mc:Choice Requires="x15">
      <x15ac:absPath xmlns:x15ac="http://schemas.microsoft.com/office/spreadsheetml/2010/11/ac" url="\\intfile-sv\財政課\財政担当\継続\03 財政公表\財政状況資料集\R2財政状況資料集\"/>
    </mc:Choice>
  </mc:AlternateContent>
  <xr:revisionPtr revIDLastSave="0" documentId="13_ncr:1_{DC212B24-48D2-4177-9ACD-ACA734C86AA3}" xr6:coauthVersionLast="36" xr6:coauthVersionMax="36" xr10:uidLastSave="{00000000-0000-0000-0000-000000000000}"/>
  <bookViews>
    <workbookView xWindow="0" yWindow="0" windowWidth="20490" windowHeight="7455" tabRatio="59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O34" i="10"/>
  <c r="CO35" i="10" s="1"/>
  <c r="BW34" i="10"/>
  <c r="BW35" i="10" s="1"/>
  <c r="BW36" i="10" s="1"/>
  <c r="BW37" i="10" s="1"/>
  <c r="BW38" i="10" s="1"/>
  <c r="BW39" i="10" s="1"/>
  <c r="BW40" i="10" s="1"/>
  <c r="BW41" i="10" s="1"/>
  <c r="BW42" i="10" s="1"/>
  <c r="BW43" i="10" s="1"/>
  <c r="BE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<sst xmlns="http://schemas.openxmlformats.org/spreadsheetml/2006/main" count="1113" uniqueCount="619">
  <si>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</si>
  <si>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</si>
  <si>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</si>
  <si>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</si>
  <si>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</si>
  <si>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</si>
  <si>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</si>
  <si>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</si>
  <si>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</si>
  <si>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</si>
  <si>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</si>
  <si>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</si>
  <si>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</si>
  <si>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</si>
  <si>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</si>
  <si>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</si>
  <si>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</si>
  <si>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</si>
  <si>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</si>
  <si>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</si>
  <si>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</si>
  <si>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</si>
  <si>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</si>
  <si>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</si>
  <si>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</si>
  <si>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</si>
  <si>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</si>
  <si>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</si>
  <si>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</si>
  <si>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</si>
  <si>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</si>
  <si>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</si>
  <si>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</si>
  <si>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</si>
  <si>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</si>
  <si>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</si>
  <si>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</si>
  <si>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</si>
  <si>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</si>
  <si>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</si>
  <si>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</si>
  <si>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</si>
  <si>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</si>
  <si>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</si>
  <si>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</si>
  <si>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</si>
  <si>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</si>
  <si>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</si>
  <si>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</si>
  <si>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</si>
  <si>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</si>
  <si>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</si>
  <si>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</si>
  <si>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</si>
  <si>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</si>
  <si>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</si>
  <si>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</si>
  <si>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</si>
  <si>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</si>
  <si>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</si>
  <si>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</si>
  <si>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</si>
  <si>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</si>
  <si>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</si>
  <si>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</si>
  <si>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</si>
  <si>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</si>
  <si>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</si>
  <si>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</si>
  <si>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</si>
  <si>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</si>
  <si>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</si>
  <si>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</si>
  <si>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</si>
  <si>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</si>
  <si>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</si>
  <si>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</si>
  <si>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</si>
  <si>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</si>
  <si>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</si>
  <si>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</si>
  <si>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</si>
  <si>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</si>
  <si>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</si>
  <si>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</si>
  <si>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</si>
  <si>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</si>
  <si>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</si>
  <si>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</si>
  <si>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</si>
  <si>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</si>
  <si>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</si>
  <si>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</si>
  <si>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</si>
  <si>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</si>
  <si>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</si>
  <si>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羽村市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</si>
  <si>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</si>
  <si>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</si>
  <si>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</si>
  <si>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</si>
  <si>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</si>
  <si>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</si>
  <si>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</si>
  <si>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</si>
  <si>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</si>
  <si>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</si>
  <si>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</si>
  <si>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</si>
  <si>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</si>
  <si>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</si>
  <si>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</si>
  <si>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</si>
  <si>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</si>
  <si>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</si>
  <si>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</si>
  <si>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</si>
  <si>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</si>
  <si>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</si>
  <si>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</si>
  <si>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</si>
  <si>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</si>
  <si>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</si>
  <si>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</si>
  <si>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</si>
  <si>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</si>
  <si>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</si>
  <si>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</si>
  <si>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</si>
  <si>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</si>
  <si>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</si>
  <si>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</si>
  <si>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</si>
  <si>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</si>
  <si>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</si>
  <si>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</si>
  <si>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</si>
  <si>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</si>
  <si>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</si>
  <si>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</si>
  <si>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</si>
  <si>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</si>
  <si>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</si>
  <si>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</si>
  <si>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</si>
  <si>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</si>
  <si>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</si>
  <si>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</si>
  <si>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</si>
  <si>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</si>
  <si>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</si>
  <si>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</si>
  <si>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</si>
  <si>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</si>
  <si>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</si>
  <si>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</si>
  <si>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</si>
  <si>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</si>
  <si>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</si>
  <si>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</si>
  <si>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</si>
  <si>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</si>
  <si>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</si>
  <si>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</si>
  <si>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</si>
  <si>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</si>
  <si>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</si>
  <si>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</si>
  <si>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</si>
  <si>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</si>
  <si>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</si>
  <si>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</si>
  <si>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</si>
  <si>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</si>
  <si>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</si>
  <si>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</si>
  <si>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</si>
  <si>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</si>
  <si>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</si>
  <si>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</si>
  <si>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</si>
  <si>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</si>
  <si>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</si>
  <si>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</si>
  <si>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</si>
  <si>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</si>
  <si>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</si>
  <si>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</si>
  <si>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</si>
  <si>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</si>
  <si>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</si>
  <si>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</si>
  <si>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</si>
  <si>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</si>
  <si>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</si>
  <si>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</si>
  <si>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</si>
  <si>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</si>
  <si>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</si>
  <si>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</si>
  <si>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</si>
  <si>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</si>
  <si>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</si>
  <si>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</si>
  <si>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</si>
  <si>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</si>
  <si>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</si>
  <si>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</si>
  <si>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</si>
  <si>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</si>
  <si>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</si>
  <si>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</si>
  <si>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</si>
  <si>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東京都羽村市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</si>
  <si>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</si>
  <si>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</si>
  <si>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</si>
  <si>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</si>
  <si>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</si>
  <si>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</si>
  <si>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</si>
  <si>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</si>
  <si>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</si>
  <si>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</si>
  <si>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</si>
  <si>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</si>
  <si>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</si>
  <si>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</si>
  <si>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</si>
  <si>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</si>
  <si>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</si>
  <si>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</si>
  <si>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</si>
  <si>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</si>
  <si>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</si>
  <si>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</si>
  <si>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</si>
  <si>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</si>
  <si>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</si>
  <si>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t>
    <phoneticPr fontId="5"/>
  </si>
  <si>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</si>
  <si>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</si>
  <si>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</si>
  <si>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</si>
  <si>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</si>
  <si>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</si>
  <si>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</si>
  <si>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</si>
  <si>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</si>
  <si>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</si>
  <si>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</si>
  <si>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</si>
  <si>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</si>
  <si>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</si>
  <si>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</si>
  <si>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</si>
  <si>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</si>
  <si>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</si>
  <si>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</si>
  <si>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</si>
  <si>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</si>
  <si>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</si>
  <si>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</si>
  <si>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</si>
  <si>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</si>
  <si>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</si>
  <si>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</si>
  <si>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</si>
  <si>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</si>
  <si>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</si>
  <si>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</si>
  <si>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</si>
  <si>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</si>
  <si>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</si>
  <si>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</si>
  <si>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</si>
  <si>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</si>
  <si>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</si>
  <si>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</si>
  <si>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</si>
  <si>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</si>
  <si>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</si>
  <si>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</si>
  <si>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</si>
  <si>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</si>
  <si>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</si>
  <si>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</si>
  <si>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</si>
  <si>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</si>
  <si>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</si>
  <si>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</si>
  <si>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</si>
  <si>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</si>
  <si>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</si>
  <si>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</si>
  <si>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</si>
  <si>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</si>
  <si>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</si>
  <si>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</si>
  <si>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</si>
  <si>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</si>
  <si>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</si>
  <si>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</si>
  <si>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</si>
  <si>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</si>
  <si>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</si>
  <si>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</si>
  <si>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</si>
  <si>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</si>
  <si>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</si>
  <si>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</si>
  <si>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</si>
  <si>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</si>
  <si>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</si>
  <si>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</si>
  <si>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</si>
  <si>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</si>
  <si>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</si>
  <si>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</si>
  <si>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</si>
  <si>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</si>
  <si>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</si>
  <si>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</si>
  <si>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</si>
  <si>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</si>
  <si>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</si>
  <si>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</si>
  <si>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</si>
  <si>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</si>
  <si>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</si>
  <si>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</si>
  <si>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</si>
  <si>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</si>
  <si>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</si>
  <si>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</si>
  <si>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</si>
  <si>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</si>
  <si>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</si>
  <si>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</si>
  <si>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</si>
  <si>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</si>
  <si>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</si>
  <si>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</si>
  <si>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</si>
  <si>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</si>
  <si>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</si>
  <si>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</si>
  <si>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</si>
  <si>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</si>
  <si>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</si>
  <si>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</si>
  <si>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</si>
  <si>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</si>
  <si>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</si>
  <si>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</si>
  <si>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</si>
  <si>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</si>
  <si>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</si>
  <si>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</si>
  <si>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</si>
  <si>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</si>
  <si>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</si>
  <si>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</si>
  <si>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</si>
  <si>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</si>
  <si>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</si>
  <si>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</si>
  <si>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</si>
  <si>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東京都羽村市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</si>
  <si>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</si>
  <si>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</si>
  <si>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</si>
  <si>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</si>
  <si>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</si>
  <si>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</si>
  <si>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</si>
  <si>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</si>
  <si>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</si>
  <si>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</si>
  <si>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</si>
  <si>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</si>
  <si>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</si>
  <si>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</si>
  <si>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</si>
  <si>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</si>
  <si>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</si>
  <si>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</si>
  <si>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</si>
  <si>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</si>
  <si>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羽村市福生都市計画事業羽村駅西口土地区画整理事業会計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</si>
  <si>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</si>
  <si>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</si>
  <si>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</si>
  <si>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</si>
  <si>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</si>
  <si>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</si>
  <si>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</si>
  <si>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</si>
  <si>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</si>
  <si>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</si>
  <si>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</si>
  <si>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</si>
  <si>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</si>
  <si>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羽村市国民健康保険事業会計</t>
    <phoneticPr fontId="5"/>
  </si>
  <si>
    <t>羽村市介護保険事業会計</t>
    <phoneticPr fontId="5"/>
  </si>
  <si>
    <t>羽村市後期高齢者医療会計</t>
    <phoneticPr fontId="5"/>
  </si>
  <si>
    <t>羽村市水道事業会計</t>
    <phoneticPr fontId="5"/>
  </si>
  <si>
    <t>法適用企業</t>
    <phoneticPr fontId="5"/>
  </si>
  <si>
    <t>羽村市下水道事業会計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</si>
  <si>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</si>
  <si>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</si>
  <si>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</si>
  <si>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</si>
  <si>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</si>
  <si>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</si>
  <si>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</si>
  <si>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</si>
  <si>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</si>
  <si>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</si>
  <si>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</si>
  <si>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</si>
  <si>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</si>
  <si>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</si>
  <si>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</si>
  <si>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</si>
  <si>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</si>
  <si>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</si>
  <si>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</si>
  <si>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</si>
  <si>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</si>
  <si>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</si>
  <si>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</si>
  <si>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</si>
  <si>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</si>
  <si>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</si>
  <si>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</si>
  <si>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</si>
  <si>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</si>
  <si>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</si>
  <si>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</si>
  <si>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</si>
  <si>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</si>
  <si>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</si>
  <si>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</si>
  <si>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</si>
  <si>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</si>
  <si>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</si>
  <si>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</si>
  <si>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</si>
  <si>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</si>
  <si>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</si>
  <si>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</si>
  <si>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</si>
  <si>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</si>
  <si>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</si>
  <si>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</si>
  <si>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</si>
  <si>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</si>
  <si>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</si>
  <si>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</si>
  <si>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</si>
  <si>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</si>
  <si>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</si>
  <si>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</si>
  <si>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</si>
  <si>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</si>
  <si>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</si>
  <si>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</si>
  <si>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</si>
  <si>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</si>
  <si>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</si>
  <si>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</si>
  <si>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</si>
  <si>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</si>
  <si>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羽村市下水道事業会計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</si>
  <si>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</si>
  <si>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</si>
  <si>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羽村市水道事業会計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</si>
  <si>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</si>
  <si>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羽村市介護保険事業会計</t>
    <phoneticPr fontId="5"/>
  </si>
  <si>
    <t>(Ｆ)</t>
    <phoneticPr fontId="5"/>
  </si>
  <si>
    <t>羽村市後期高齢者医療会計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</si>
  <si>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</si>
  <si>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</si>
  <si>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</si>
  <si>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</si>
  <si>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</si>
  <si>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</si>
  <si>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</si>
  <si>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</si>
  <si>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</si>
  <si>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</si>
  <si>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</si>
  <si>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</si>
  <si>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</si>
  <si>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</si>
  <si>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</si>
  <si>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</si>
  <si>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</si>
  <si>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</si>
  <si>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</si>
  <si>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</si>
  <si>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</si>
  <si>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</si>
  <si>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</si>
  <si>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</si>
  <si>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</si>
  <si>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</si>
  <si>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</si>
  <si>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</si>
  <si>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</si>
  <si>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</si>
  <si>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</si>
  <si>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</si>
  <si>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</si>
  <si>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</si>
  <si>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</si>
  <si>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</si>
  <si>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</si>
  <si>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</si>
  <si>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</si>
  <si>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</si>
  <si>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</si>
  <si>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</si>
  <si>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</si>
  <si>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</si>
  <si>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</si>
  <si>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</si>
  <si>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</si>
  <si>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</si>
  <si>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</si>
  <si>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</si>
  <si>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</si>
  <si>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</si>
  <si>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</si>
  <si>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</si>
  <si>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</si>
  <si>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</si>
  <si>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</si>
  <si>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</si>
  <si>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</si>
  <si>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</si>
  <si>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</si>
  <si>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</si>
  <si>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</si>
  <si>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</si>
  <si>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</si>
  <si>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</si>
  <si>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</si>
  <si>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</si>
  <si>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</si>
  <si>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</si>
  <si>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</si>
  <si>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</si>
  <si>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</si>
  <si>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</si>
  <si>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</si>
  <si>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</si>
  <si>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</si>
  <si>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</si>
  <si>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</si>
  <si>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</si>
  <si>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</si>
  <si>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</si>
  <si>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</si>
  <si>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10.56</t>
  </si>
  <si>
    <t>▲ 4.71</t>
  </si>
  <si>
    <t>▲ 1.64</t>
  </si>
  <si>
    <t>一般会計</t>
  </si>
  <si>
    <t>羽村市水道事業会計</t>
  </si>
  <si>
    <t>羽村市国民健康保険事業会計</t>
  </si>
  <si>
    <t>羽村市介護保険事業会計</t>
  </si>
  <si>
    <t>羽村市福生都市計画事業羽村駅西口土地区画整理事業会計</t>
  </si>
  <si>
    <t>羽村市後期高齢者医療会計</t>
  </si>
  <si>
    <t>羽村市下水道事業会計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</si>
  <si>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</si>
  <si>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</si>
  <si>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</si>
  <si>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</si>
  <si>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</si>
  <si>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</si>
  <si>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</si>
  <si>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</si>
  <si>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</si>
  <si>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東京たま広域資源循環組合</t>
  </si>
  <si>
    <t>西多摩衛生組合</t>
  </si>
  <si>
    <t>瑞穂斎場組合</t>
  </si>
  <si>
    <t>羽村・瑞穂地区学校給食組合</t>
  </si>
  <si>
    <t>東京市町村総合事務組合（一般会計）</t>
  </si>
  <si>
    <t>東京市町村総合事務組合（東京都市町村民交通災害共済事業特別会計）</t>
  </si>
  <si>
    <t>青梅、羽村地区工業用水道企業団</t>
  </si>
  <si>
    <t>東京都市町村議会議員公務災害補償等組合</t>
  </si>
  <si>
    <t>東京都市町村職員退職手当組合</t>
  </si>
  <si>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</si>
  <si>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</si>
  <si>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コナモーレ</t>
  </si>
  <si>
    <t>○</t>
  </si>
  <si>
    <t>羽村市土地開発公社</t>
    <rPh sb="0" eb="3">
      <t>ハムラシ</t>
    </rPh>
    <rPh sb="3" eb="5">
      <t>トチ</t>
    </rPh>
    <rPh sb="5" eb="7">
      <t>カイハツ</t>
    </rPh>
    <rPh sb="7" eb="9">
      <t>コウシャ</t>
    </rPh>
    <phoneticPr fontId="19"/>
  </si>
  <si>
    <t>-</t>
    <phoneticPr fontId="2"/>
  </si>
  <si>
    <t>-</t>
    <phoneticPr fontId="2"/>
  </si>
  <si>
    <t>-</t>
    <phoneticPr fontId="2"/>
  </si>
  <si>
    <t>羽村駅西口都市開発整備基金</t>
    <phoneticPr fontId="5"/>
  </si>
  <si>
    <t>廃棄物処分地関連環境整備基金</t>
    <phoneticPr fontId="5"/>
  </si>
  <si>
    <t>新型コロナウイルス感染症緊急対策特別交付金基金</t>
    <phoneticPr fontId="5"/>
  </si>
  <si>
    <t>特定防衛施設周辺整備調整交付金事業基金</t>
    <phoneticPr fontId="5"/>
  </si>
  <si>
    <t>公共施設整備基金</t>
    <phoneticPr fontId="5"/>
  </si>
  <si>
    <t>福生病院企業団</t>
    <rPh sb="4" eb="6">
      <t>キギョウ</t>
    </rPh>
    <rPh sb="6" eb="7">
      <t>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</si>
  <si>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</si>
  <si>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</si>
  <si>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</si>
  <si>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額は、下水道事業会計が法非適から法適となったことにより算入費用の変更が生じたことや一部事務組合の地方債償還が進んだことにより大幅な減少となり、その将来負担額から控除できる充当可能財源等が、交付税算入されている地方債の残高が減少したこと等により、将来負担比率は前年度から5.5ポイント減の9.6％となった。
　また、有形固定資産減価償却率については、東京都平均値や類似団体内平均値よりも高い水準にあり、今後も比率の上昇が見込まれている。
　今後の公共施設等の更新等にあたり生じる財政負担により将来負担比率が上昇する可能性があるため、行財政改革を推進することなどにより財源を確保し、将来負担比率が大きくならないよう取り組んでいく。</t>
    <rPh sb="67" eb="69">
      <t>オオハバ</t>
    </rPh>
    <rPh sb="71" eb="72">
      <t>ショウ</t>
    </rPh>
    <rPh sb="99" eb="102">
      <t>コウフゼイ</t>
    </rPh>
    <rPh sb="102" eb="104">
      <t>サンニュウ</t>
    </rPh>
    <rPh sb="109" eb="112">
      <t>チホウサイ</t>
    </rPh>
    <rPh sb="113" eb="114">
      <t>ザン</t>
    </rPh>
    <rPh sb="114" eb="115">
      <t>ダカ</t>
    </rPh>
    <rPh sb="122" eb="123">
      <t>ナド</t>
    </rPh>
    <rPh sb="150" eb="151">
      <t>ゲン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</si>
  <si>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</si>
  <si>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</si>
  <si>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</si>
  <si>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</si>
  <si>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</si>
  <si>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</si>
  <si>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について、共に類似団体内平均値よりは低い水準にあるが、今後の都市基盤整備に伴う市債の発行が見込まれることや、景気の悪化や税制改正などによる市税収入の減などが見込まれるなど、比率が上昇する要因があることから、その動向に注視しながら財政運営を行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</si>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</sst>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0ADE12B-C856-4AA8-AB95-7246741FC58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4621-43C8-9513-4253CE4846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39979</c:v>
                </c:pt>
                <c:pt idx="1">
                  <c:v>32158</c:v>
                </c:pt>
                <c:pt idx="2">
                  <c:v>33699</c:v>
                </c:pt>
                <c:pt idx="3">
                  <c:v>26557</c:v>
                </c:pt>
                <c:pt idx="4">
                  <c:v>32573</c:v>
                </c:pt>
              </c:numCache>
            </c:numRef>
          </c:val>
          <c:smooth val="0"/>
          <c:extLst>
            <c:ext xmlns:c16="http://schemas.microsoft.com/office/drawing/2014/chart" uri="{C3380CC4-5D6E-409C-BE32-E72D297353CC}">
              <c16:uniqueId val="{00000001-4621-43C8-9513-4253CE48463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3.96</c:v>
                </c:pt>
                <c:pt idx="1">
                  <c:v>5.37</c:v>
                </c:pt>
                <c:pt idx="2">
                  <c:v>5.09</c:v>
                </c:pt>
                <c:pt idx="3">
                  <c:v>6.22</c:v>
                </c:pt>
                <c:pt idx="4">
                  <c:v>9.25</c:v>
                </c:pt>
              </c:numCache>
            </c:numRef>
          </c:val>
          <c:extLst>
            <c:ext xmlns:c16="http://schemas.microsoft.com/office/drawing/2014/chart" uri="{C3380CC4-5D6E-409C-BE32-E72D297353CC}">
              <c16:uniqueId val="{00000000-9381-46E9-8984-DEF3047EE5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13.51</c:v>
                </c:pt>
                <c:pt idx="1">
                  <c:v>7.97</c:v>
                </c:pt>
                <c:pt idx="2">
                  <c:v>11.31</c:v>
                </c:pt>
                <c:pt idx="3">
                  <c:v>8.4</c:v>
                </c:pt>
                <c:pt idx="4">
                  <c:v>12.38</c:v>
                </c:pt>
              </c:numCache>
            </c:numRef>
          </c:val>
          <c:extLst>
            <c:ext xmlns:c16="http://schemas.microsoft.com/office/drawing/2014/chart" uri="{C3380CC4-5D6E-409C-BE32-E72D297353CC}">
              <c16:uniqueId val="{00000001-9381-46E9-8984-DEF3047EE54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-10.56</c:v>
                </c:pt>
                <c:pt idx="1">
                  <c:v>-4.71</c:v>
                </c:pt>
                <c:pt idx="2">
                  <c:v>3.05</c:v>
                </c:pt>
                <c:pt idx="3">
                  <c:v>-1.64</c:v>
                </c:pt>
                <c:pt idx="4">
                  <c:v>7.42</c:v>
                </c:pt>
              </c:numCache>
            </c:numRef>
          </c:val>
          <c:smooth val="0"/>
          <c:extLst>
            <c:ext xmlns:c16="http://schemas.microsoft.com/office/drawing/2014/chart" uri="{C3380CC4-5D6E-409C-BE32-E72D297353CC}">
              <c16:uniqueId val="{00000002-9381-46E9-8984-DEF3047EE54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263-4A09-93A9-D717DD8C66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263-4A09-93A9-D717DD8C66E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263-4A09-93A9-D717DD8C66E5}"/>
            </c:ext>
          </c:extLst>
        </c:ser>
        <c:ser>
          <c:idx val="3"/>
          <c:order val="3"/>
          <c:tx>
            <c:strRef>
              <c:f>データシート!$A$30</c:f>
              <c:strCache>
                <c:ptCount val="1"/>
                <c:pt idx="0">
                  <c:v>羽村市下水道事業会計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0.31</c:v>
                </c:pt>
                <c:pt idx="2">
                  <c:v>#N/A</c:v>
                </c:pt>
                <c:pt idx="3">
                  <c:v>0.12</c:v>
                </c:pt>
                <c:pt idx="4">
                  <c:v>#N/A</c:v>
                </c:pt>
                <c:pt idx="5">
                  <c:v>0.32</c:v>
                </c:pt>
                <c:pt idx="6">
                  <c:v>#N/A</c:v>
                </c:pt>
                <c:pt idx="7">
                  <c:v>0.63</c:v>
                </c:pt>
                <c:pt idx="8">
                  <c:v>#N/A</c:v>
                </c:pt>
                <c:pt idx="9">
                  <c:v>0.12</c:v>
                </c:pt>
              </c:numCache>
            </c:numRef>
          </c:val>
          <c:extLst>
            <c:ext xmlns:c16="http://schemas.microsoft.com/office/drawing/2014/chart" uri="{C3380CC4-5D6E-409C-BE32-E72D297353CC}">
              <c16:uniqueId val="{00000003-4263-4A09-93A9-D717DD8C66E5}"/>
            </c:ext>
          </c:extLst>
        </c:ser>
        <c:ser>
          <c:idx val="4"/>
          <c:order val="4"/>
          <c:tx>
            <c:strRef>
              <c:f>データシート!$A$31</c:f>
              <c:strCache>
                <c:ptCount val="1"/>
                <c:pt idx="0">
                  <c:v>羽村市後期高齢者医療会計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0.13</c:v>
                </c:pt>
                <c:pt idx="2">
                  <c:v>#N/A</c:v>
                </c:pt>
                <c:pt idx="3">
                  <c:v>0.15</c:v>
                </c:pt>
                <c:pt idx="4">
                  <c:v>#N/A</c:v>
                </c:pt>
                <c:pt idx="5">
                  <c:v>0.25</c:v>
                </c:pt>
                <c:pt idx="6">
                  <c:v>#N/A</c:v>
                </c:pt>
                <c:pt idx="7">
                  <c:v>0.27</c:v>
                </c:pt>
                <c:pt idx="8">
                  <c:v>#N/A</c:v>
                </c:pt>
                <c:pt idx="9">
                  <c:v>0.21</c:v>
                </c:pt>
              </c:numCache>
            </c:numRef>
          </c:val>
          <c:extLst>
            <c:ext xmlns:c16="http://schemas.microsoft.com/office/drawing/2014/chart" uri="{C3380CC4-5D6E-409C-BE32-E72D297353CC}">
              <c16:uniqueId val="{00000004-4263-4A09-93A9-D717DD8C66E5}"/>
            </c:ext>
          </c:extLst>
        </c:ser>
        <c:ser>
          <c:idx val="5"/>
          <c:order val="5"/>
          <c:tx>
            <c:strRef>
              <c:f>データシート!$A$32</c:f>
              <c:strCache>
                <c:ptCount val="1"/>
                <c:pt idx="0">
                  <c:v>羽村市福生都市計画事業羽村駅西口土地区画整理事業会計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0.12</c:v>
                </c:pt>
                <c:pt idx="2">
                  <c:v>#N/A</c:v>
                </c:pt>
                <c:pt idx="3">
                  <c:v>0.66</c:v>
                </c:pt>
                <c:pt idx="4">
                  <c:v>#N/A</c:v>
                </c:pt>
                <c:pt idx="5">
                  <c:v>0.72</c:v>
                </c:pt>
                <c:pt idx="6">
                  <c:v>#N/A</c:v>
                </c:pt>
                <c:pt idx="7">
                  <c:v>0.83</c:v>
                </c:pt>
                <c:pt idx="8">
                  <c:v>#N/A</c:v>
                </c:pt>
                <c:pt idx="9">
                  <c:v>0.87</c:v>
                </c:pt>
              </c:numCache>
            </c:numRef>
          </c:val>
          <c:extLst>
            <c:ext xmlns:c16="http://schemas.microsoft.com/office/drawing/2014/chart" uri="{C3380CC4-5D6E-409C-BE32-E72D297353CC}">
              <c16:uniqueId val="{00000005-4263-4A09-93A9-D717DD8C66E5}"/>
            </c:ext>
          </c:extLst>
        </c:ser>
        <c:ser>
          <c:idx val="6"/>
          <c:order val="6"/>
          <c:tx>
            <c:strRef>
              <c:f>データシート!$A$33</c:f>
              <c:strCache>
                <c:ptCount val="1"/>
                <c:pt idx="0">
                  <c:v>羽村市介護保険事業会計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1.73</c:v>
                </c:pt>
                <c:pt idx="2">
                  <c:v>#N/A</c:v>
                </c:pt>
                <c:pt idx="3">
                  <c:v>2.1</c:v>
                </c:pt>
                <c:pt idx="4">
                  <c:v>#N/A</c:v>
                </c:pt>
                <c:pt idx="5">
                  <c:v>0.68</c:v>
                </c:pt>
                <c:pt idx="6">
                  <c:v>#N/A</c:v>
                </c:pt>
                <c:pt idx="7">
                  <c:v>1.1100000000000001</c:v>
                </c:pt>
                <c:pt idx="8">
                  <c:v>#N/A</c:v>
                </c:pt>
                <c:pt idx="9">
                  <c:v>1.21</c:v>
                </c:pt>
              </c:numCache>
            </c:numRef>
          </c:val>
          <c:extLst>
            <c:ext xmlns:c16="http://schemas.microsoft.com/office/drawing/2014/chart" uri="{C3380CC4-5D6E-409C-BE32-E72D297353CC}">
              <c16:uniqueId val="{00000006-4263-4A09-93A9-D717DD8C66E5}"/>
            </c:ext>
          </c:extLst>
        </c:ser>
        <c:ser>
          <c:idx val="7"/>
          <c:order val="7"/>
          <c:tx>
            <c:strRef>
              <c:f>データシート!$A$34</c:f>
              <c:strCache>
                <c:ptCount val="1"/>
                <c:pt idx="0">
                  <c:v>羽村市国民健康保険事業会計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2.58</c:v>
                </c:pt>
                <c:pt idx="2">
                  <c:v>#N/A</c:v>
                </c:pt>
                <c:pt idx="3">
                  <c:v>2.95</c:v>
                </c:pt>
                <c:pt idx="4">
                  <c:v>#N/A</c:v>
                </c:pt>
                <c:pt idx="5">
                  <c:v>1.4</c:v>
                </c:pt>
                <c:pt idx="6">
                  <c:v>#N/A</c:v>
                </c:pt>
                <c:pt idx="7">
                  <c:v>1.42</c:v>
                </c:pt>
                <c:pt idx="8">
                  <c:v>#N/A</c:v>
                </c:pt>
                <c:pt idx="9">
                  <c:v>1.57</c:v>
                </c:pt>
              </c:numCache>
            </c:numRef>
          </c:val>
          <c:extLst>
            <c:ext xmlns:c16="http://schemas.microsoft.com/office/drawing/2014/chart" uri="{C3380CC4-5D6E-409C-BE32-E72D297353CC}">
              <c16:uniqueId val="{00000007-4263-4A09-93A9-D717DD8C66E5}"/>
            </c:ext>
          </c:extLst>
        </c:ser>
        <c:ser>
          <c:idx val="8"/>
          <c:order val="8"/>
          <c:tx>
            <c:strRef>
              <c:f>データシート!$A$35</c:f>
              <c:strCache>
                <c:ptCount val="1"/>
                <c:pt idx="0">
                  <c:v>羽村市水道事業会計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3.33</c:v>
                </c:pt>
                <c:pt idx="2">
                  <c:v>#N/A</c:v>
                </c:pt>
                <c:pt idx="3">
                  <c:v>3.96</c:v>
                </c:pt>
                <c:pt idx="4">
                  <c:v>#N/A</c:v>
                </c:pt>
                <c:pt idx="5">
                  <c:v>3.58</c:v>
                </c:pt>
                <c:pt idx="6">
                  <c:v>#N/A</c:v>
                </c:pt>
                <c:pt idx="7">
                  <c:v>3.21</c:v>
                </c:pt>
                <c:pt idx="8">
                  <c:v>#N/A</c:v>
                </c:pt>
                <c:pt idx="9">
                  <c:v>3.56</c:v>
                </c:pt>
              </c:numCache>
            </c:numRef>
          </c:val>
          <c:extLst>
            <c:ext xmlns:c16="http://schemas.microsoft.com/office/drawing/2014/chart" uri="{C3380CC4-5D6E-409C-BE32-E72D297353CC}">
              <c16:uniqueId val="{00000008-4263-4A09-93A9-D717DD8C66E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3.82</c:v>
                </c:pt>
                <c:pt idx="2">
                  <c:v>#N/A</c:v>
                </c:pt>
                <c:pt idx="3">
                  <c:v>4.7</c:v>
                </c:pt>
                <c:pt idx="4">
                  <c:v>#N/A</c:v>
                </c:pt>
                <c:pt idx="5">
                  <c:v>4.3600000000000003</c:v>
                </c:pt>
                <c:pt idx="6">
                  <c:v>#N/A</c:v>
                </c:pt>
                <c:pt idx="7">
                  <c:v>5.38</c:v>
                </c:pt>
                <c:pt idx="8">
                  <c:v>#N/A</c:v>
                </c:pt>
                <c:pt idx="9">
                  <c:v>8.36</c:v>
                </c:pt>
              </c:numCache>
            </c:numRef>
          </c:val>
          <c:extLst>
            <c:ext xmlns:c16="http://schemas.microsoft.com/office/drawing/2014/chart" uri="{C3380CC4-5D6E-409C-BE32-E72D297353CC}">
              <c16:uniqueId val="{00000009-4263-4A09-93A9-D717DD8C66E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1516</c:v>
                </c:pt>
                <c:pt idx="5">
                  <c:v>1508</c:v>
                </c:pt>
                <c:pt idx="8">
                  <c:v>1529</c:v>
                </c:pt>
                <c:pt idx="11">
                  <c:v>1502</c:v>
                </c:pt>
                <c:pt idx="14">
                  <c:v>1221</c:v>
                </c:pt>
              </c:numCache>
            </c:numRef>
          </c:val>
          <c:extLst>
            <c:ext xmlns:c16="http://schemas.microsoft.com/office/drawing/2014/chart" uri="{C3380CC4-5D6E-409C-BE32-E72D297353CC}">
              <c16:uniqueId val="{00000000-B7C2-4731-8160-99A47D69E81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7C2-4731-8160-99A47D69E81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c:v>
                </c:pt>
                <c:pt idx="3">
                  <c:v>44</c:v>
                </c:pt>
                <c:pt idx="6">
                  <c:v>3</c:v>
                </c:pt>
                <c:pt idx="9">
                  <c:v>81</c:v>
                </c:pt>
                <c:pt idx="12">
                  <c:v>1</c:v>
                </c:pt>
              </c:numCache>
            </c:numRef>
          </c:val>
          <c:extLst>
            <c:ext xmlns:c16="http://schemas.microsoft.com/office/drawing/2014/chart" uri="{C3380CC4-5D6E-409C-BE32-E72D297353CC}">
              <c16:uniqueId val="{00000002-B7C2-4731-8160-99A47D69E81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177</c:v>
                </c:pt>
                <c:pt idx="3">
                  <c:v>179</c:v>
                </c:pt>
                <c:pt idx="6">
                  <c:v>183</c:v>
                </c:pt>
                <c:pt idx="9">
                  <c:v>197</c:v>
                </c:pt>
                <c:pt idx="12">
                  <c:v>202</c:v>
                </c:pt>
              </c:numCache>
            </c:numRef>
          </c:val>
          <c:extLst>
            <c:ext xmlns:c16="http://schemas.microsoft.com/office/drawing/2014/chart" uri="{C3380CC4-5D6E-409C-BE32-E72D297353CC}">
              <c16:uniqueId val="{00000003-B7C2-4731-8160-99A47D69E81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378</c:v>
                </c:pt>
                <c:pt idx="3">
                  <c:v>372</c:v>
                </c:pt>
                <c:pt idx="6">
                  <c:v>356</c:v>
                </c:pt>
                <c:pt idx="9">
                  <c:v>354</c:v>
                </c:pt>
                <c:pt idx="12">
                  <c:v>79</c:v>
                </c:pt>
              </c:numCache>
            </c:numRef>
          </c:val>
          <c:extLst>
            <c:ext xmlns:c16="http://schemas.microsoft.com/office/drawing/2014/chart" uri="{C3380CC4-5D6E-409C-BE32-E72D297353CC}">
              <c16:uniqueId val="{00000004-B7C2-4731-8160-99A47D69E81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C2-4731-8160-99A47D69E81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C2-4731-8160-99A47D69E81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1193</c:v>
                </c:pt>
                <c:pt idx="3">
                  <c:v>1161</c:v>
                </c:pt>
                <c:pt idx="6">
                  <c:v>1123</c:v>
                </c:pt>
                <c:pt idx="9">
                  <c:v>998</c:v>
                </c:pt>
                <c:pt idx="12">
                  <c:v>994</c:v>
                </c:pt>
              </c:numCache>
            </c:numRef>
          </c:val>
          <c:extLst>
            <c:ext xmlns:c16="http://schemas.microsoft.com/office/drawing/2014/chart" uri="{C3380CC4-5D6E-409C-BE32-E72D297353CC}">
              <c16:uniqueId val="{00000007-B7C2-4731-8160-99A47D69E81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240</c:v>
                </c:pt>
                <c:pt idx="2">
                  <c:v>#N/A</c:v>
                </c:pt>
                <c:pt idx="3">
                  <c:v>#N/A</c:v>
                </c:pt>
                <c:pt idx="4">
                  <c:v>248</c:v>
                </c:pt>
                <c:pt idx="5">
                  <c:v>#N/A</c:v>
                </c:pt>
                <c:pt idx="6">
                  <c:v>#N/A</c:v>
                </c:pt>
                <c:pt idx="7">
                  <c:v>136</c:v>
                </c:pt>
                <c:pt idx="8">
                  <c:v>#N/A</c:v>
                </c:pt>
                <c:pt idx="9">
                  <c:v>#N/A</c:v>
                </c:pt>
                <c:pt idx="10">
                  <c:v>128</c:v>
                </c:pt>
                <c:pt idx="11">
                  <c:v>#N/A</c:v>
                </c:pt>
                <c:pt idx="12">
                  <c:v>#N/A</c:v>
                </c:pt>
                <c:pt idx="13">
                  <c:v>55</c:v>
                </c:pt>
                <c:pt idx="14">
                  <c:v>#N/A</c:v>
                </c:pt>
              </c:numCache>
            </c:numRef>
          </c:val>
          <c:smooth val="0"/>
          <c:extLst>
            <c:ext xmlns:c16="http://schemas.microsoft.com/office/drawing/2014/chart" uri="{C3380CC4-5D6E-409C-BE32-E72D297353CC}">
              <c16:uniqueId val="{00000008-B7C2-4731-8160-99A47D69E81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10486</c:v>
                </c:pt>
                <c:pt idx="5">
                  <c:v>9698</c:v>
                </c:pt>
                <c:pt idx="8">
                  <c:v>9427</c:v>
                </c:pt>
                <c:pt idx="11">
                  <c:v>9066</c:v>
                </c:pt>
                <c:pt idx="14">
                  <c:v>8695</c:v>
                </c:pt>
              </c:numCache>
            </c:numRef>
          </c:val>
          <c:extLst>
            <c:ext xmlns:c16="http://schemas.microsoft.com/office/drawing/2014/chart" uri="{C3380CC4-5D6E-409C-BE32-E72D297353CC}">
              <c16:uniqueId val="{00000000-537D-447D-9931-C5D4800A23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5350</c:v>
                </c:pt>
                <c:pt idx="5">
                  <c:v>5139</c:v>
                </c:pt>
                <c:pt idx="8">
                  <c:v>4919</c:v>
                </c:pt>
                <c:pt idx="11">
                  <c:v>4608</c:v>
                </c:pt>
                <c:pt idx="14">
                  <c:v>4176</c:v>
                </c:pt>
              </c:numCache>
            </c:numRef>
          </c:val>
          <c:extLst>
            <c:ext xmlns:c16="http://schemas.microsoft.com/office/drawing/2014/chart" uri="{C3380CC4-5D6E-409C-BE32-E72D297353CC}">
              <c16:uniqueId val="{00000001-537D-447D-9931-C5D4800A23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4095</c:v>
                </c:pt>
                <c:pt idx="5">
                  <c:v>2780</c:v>
                </c:pt>
                <c:pt idx="8">
                  <c:v>2636</c:v>
                </c:pt>
                <c:pt idx="11">
                  <c:v>1898</c:v>
                </c:pt>
                <c:pt idx="14">
                  <c:v>2227</c:v>
                </c:pt>
              </c:numCache>
            </c:numRef>
          </c:val>
          <c:extLst>
            <c:ext xmlns:c16="http://schemas.microsoft.com/office/drawing/2014/chart" uri="{C3380CC4-5D6E-409C-BE32-E72D297353CC}">
              <c16:uniqueId val="{00000002-537D-447D-9931-C5D4800A23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37D-447D-9931-C5D4800A23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37D-447D-9931-C5D4800A23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7D-447D-9931-C5D4800A23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1160</c:v>
                </c:pt>
                <c:pt idx="3">
                  <c:v>1316</c:v>
                </c:pt>
                <c:pt idx="6">
                  <c:v>1217</c:v>
                </c:pt>
                <c:pt idx="9">
                  <c:v>1304</c:v>
                </c:pt>
                <c:pt idx="12">
                  <c:v>1358</c:v>
                </c:pt>
              </c:numCache>
            </c:numRef>
          </c:val>
          <c:extLst>
            <c:ext xmlns:c16="http://schemas.microsoft.com/office/drawing/2014/chart" uri="{C3380CC4-5D6E-409C-BE32-E72D297353CC}">
              <c16:uniqueId val="{00000006-537D-447D-9931-C5D4800A23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2179</c:v>
                </c:pt>
                <c:pt idx="3">
                  <c:v>1931</c:v>
                </c:pt>
                <c:pt idx="6">
                  <c:v>1703</c:v>
                </c:pt>
                <c:pt idx="9">
                  <c:v>1501</c:v>
                </c:pt>
                <c:pt idx="12">
                  <c:v>1360</c:v>
                </c:pt>
              </c:numCache>
            </c:numRef>
          </c:val>
          <c:extLst>
            <c:ext xmlns:c16="http://schemas.microsoft.com/office/drawing/2014/chart" uri="{C3380CC4-5D6E-409C-BE32-E72D297353CC}">
              <c16:uniqueId val="{00000007-537D-447D-9931-C5D4800A23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3416</c:v>
                </c:pt>
                <c:pt idx="3">
                  <c:v>3397</c:v>
                </c:pt>
                <c:pt idx="6">
                  <c:v>3336</c:v>
                </c:pt>
                <c:pt idx="9">
                  <c:v>3206</c:v>
                </c:pt>
                <c:pt idx="12">
                  <c:v>2276</c:v>
                </c:pt>
              </c:numCache>
            </c:numRef>
          </c:val>
          <c:extLst>
            <c:ext xmlns:c16="http://schemas.microsoft.com/office/drawing/2014/chart" uri="{C3380CC4-5D6E-409C-BE32-E72D297353CC}">
              <c16:uniqueId val="{00000008-537D-447D-9931-C5D4800A23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1523</c:v>
                </c:pt>
                <c:pt idx="3">
                  <c:v>1191</c:v>
                </c:pt>
                <c:pt idx="6">
                  <c:v>1065</c:v>
                </c:pt>
                <c:pt idx="9">
                  <c:v>867</c:v>
                </c:pt>
                <c:pt idx="12">
                  <c:v>867</c:v>
                </c:pt>
              </c:numCache>
            </c:numRef>
          </c:val>
          <c:extLst>
            <c:ext xmlns:c16="http://schemas.microsoft.com/office/drawing/2014/chart" uri="{C3380CC4-5D6E-409C-BE32-E72D297353CC}">
              <c16:uniqueId val="{00000009-537D-447D-9931-C5D4800A23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10808</c:v>
                </c:pt>
                <c:pt idx="3">
                  <c:v>10327</c:v>
                </c:pt>
                <c:pt idx="6">
                  <c:v>10445</c:v>
                </c:pt>
                <c:pt idx="9">
                  <c:v>10248</c:v>
                </c:pt>
                <c:pt idx="12">
                  <c:v>10265</c:v>
                </c:pt>
              </c:numCache>
            </c:numRef>
          </c:val>
          <c:extLst>
            <c:ext xmlns:c16="http://schemas.microsoft.com/office/drawing/2014/chart" uri="{C3380CC4-5D6E-409C-BE32-E72D297353CC}">
              <c16:uniqueId val="{0000000A-537D-447D-9931-C5D4800A234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545</c:v>
                </c:pt>
                <c:pt idx="5">
                  <c:v>#N/A</c:v>
                </c:pt>
                <c:pt idx="6">
                  <c:v>#N/A</c:v>
                </c:pt>
                <c:pt idx="7">
                  <c:v>784</c:v>
                </c:pt>
                <c:pt idx="8">
                  <c:v>#N/A</c:v>
                </c:pt>
                <c:pt idx="9">
                  <c:v>#N/A</c:v>
                </c:pt>
                <c:pt idx="10">
                  <c:v>1555</c:v>
                </c:pt>
                <c:pt idx="11">
                  <c:v>#N/A</c:v>
                </c:pt>
                <c:pt idx="12">
                  <c:v>#N/A</c:v>
                </c:pt>
                <c:pt idx="13">
                  <c:v>1028</c:v>
                </c:pt>
                <c:pt idx="14">
                  <c:v>#N/A</c:v>
                </c:pt>
              </c:numCache>
            </c:numRef>
          </c:val>
          <c:smooth val="0"/>
          <c:extLst>
            <c:ext xmlns:c16="http://schemas.microsoft.com/office/drawing/2014/chart" uri="{C3380CC4-5D6E-409C-BE32-E72D297353CC}">
              <c16:uniqueId val="{0000000B-537D-447D-9931-C5D4800A234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1264</c:v>
                </c:pt>
                <c:pt idx="1">
                  <c:v>946</c:v>
                </c:pt>
                <c:pt idx="2">
                  <c:v>1435</c:v>
                </c:pt>
              </c:numCache>
            </c:numRef>
          </c:val>
          <c:extLst>
            <c:ext xmlns:c16="http://schemas.microsoft.com/office/drawing/2014/chart" uri="{C3380CC4-5D6E-409C-BE32-E72D297353CC}">
              <c16:uniqueId val="{00000000-7A25-48E8-8017-1D3A01E140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7A25-48E8-8017-1D3A01E140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1472</c:v>
                </c:pt>
                <c:pt idx="1">
                  <c:v>723</c:v>
                </c:pt>
                <c:pt idx="2">
                  <c:v>588</c:v>
                </c:pt>
              </c:numCache>
            </c:numRef>
          </c:val>
          <c:extLst>
            <c:ext xmlns:c16="http://schemas.microsoft.com/office/drawing/2014/chart" uri="{C3380CC4-5D6E-409C-BE32-E72D297353CC}">
              <c16:uniqueId val="{00000002-7A25-48E8-8017-1D3A01E140B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{CAE0B690-62DC-4B54-9E00-FA9B2D2A655B}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0DB-4D8B-A71A-42A00512979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{C775490C-99FA-482C-A875-2765B7C82816}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DB-4D8B-A71A-42A00512979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{C4141AF2-A4EB-4DBB-A4FB-D89A55DEC0CA}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DB-4D8B-A71A-42A00512979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{FF7DB3AD-D983-47B1-A1DF-55552163F463}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DB-4D8B-A71A-42A00512979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{9F840AA3-394D-4C21-82A1-500E3110CFCA}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DB-4D8B-A71A-42A00512979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{1F5703E9-0F41-4D9E-B66D-611EB5F8926F}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0DB-4D8B-A71A-42A00512979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{21711145-D5A6-44D5-ABCE-2267A7254251}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0DB-4D8B-A71A-42A00512979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{439A3A4D-1C91-4FAE-B415-965DA0E965E7}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0DB-4D8B-A71A-42A00512979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{82BC30EE-FF7C-430B-89C3-F786ADEA8F8E}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0DB-4D8B-A71A-42A00512979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58.1</c:v>
                </c:pt>
                <c:pt idx="8">
                  <c:v>60.1</c:v>
                </c:pt>
                <c:pt idx="16">
                  <c:v>61.6</c:v>
                </c:pt>
                <c:pt idx="24">
                  <c:v>62.7</c:v>
                </c:pt>
                <c:pt idx="32">
                  <c:v>64.2</c:v>
                </c:pt>
              </c:numCache>
            </c:numRef>
          </c:xVal>
          <c:yVal>
            <c:numRef>
              <c:f>公会計指標分析・財政指標組合せ分析表!$BP$51:$DC$51</c:f>
              <c:numCache>
                <c:formatCode>#,##0.0;"▲ "#,##0.0</c:formatCode>
                <c:ptCount val="40"/>
                <c:pt idx="8">
                  <c:v>5.3</c:v>
                </c:pt>
                <c:pt idx="16">
                  <c:v>7.7</c:v>
                </c:pt>
                <c:pt idx="24">
                  <c:v>15.1</c:v>
                </c:pt>
                <c:pt idx="32">
                  <c:v>9.6</c:v>
                </c:pt>
              </c:numCache>
            </c:numRef>
          </c:yVal>
          <c:smooth val="0"/>
          <c:extLst>
            <c:ext xmlns:c16="http://schemas.microsoft.com/office/drawing/2014/chart" uri="{C3380CC4-5D6E-409C-BE32-E72D297353CC}">
              <c16:uniqueId val="{00000009-30DB-4D8B-A71A-42A00512979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{554B73AA-6FB1-4CFC-9280-8A0BBCB47C9E}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0DB-4D8B-A71A-42A00512979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{549DFFBC-DA97-4F51-8564-A4DBC007F428}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DB-4D8B-A71A-42A00512979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{9B818351-FA3B-469D-8B6F-B6857CA9E095}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DB-4D8B-A71A-42A00512979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{B5B35D5B-BF39-4B31-8767-3D2007C25B99}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DB-4D8B-A71A-42A00512979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{3A25D212-A1DF-498D-A0CF-5C1E05C72AF9}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DB-4D8B-A71A-42A00512979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{40D68896-AD30-42B3-B80F-1702F3B5A244}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0DB-4D8B-A71A-42A00512979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{9291A6E0-CF08-438B-A75D-40B059F1A906}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0DB-4D8B-A71A-42A005129796}"/>
                </c:ext>
              </c:extLst>
            </c:dLbl>
            <c:dLbl>
              <c:idx val="24"/>
              <c:layout>
                <c:manualLayout>
                  <c:x val="-4.0773343996076607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{05A89C48-866E-42BF-8828-029C5C9EA066}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0DB-4D8B-A71A-42A005129796}"/>
                </c:ext>
              </c:extLst>
            </c:dLbl>
            <c:dLbl>
              <c:idx val="32"/>
              <c:layout>
                <c:manualLayout>
                  <c:x val="-2.3258157304391781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{F57B9F8D-77A5-4989-A0BE-3986856527A8}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0DB-4D8B-A71A-42A0051297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30DB-4D8B-A71A-42A005129796}"/>
            </c:ext>
          </c:extLst>
        </c:ser>
        <c:dLbls>
          <c:showLegendKey val="0"/>
          <c:showVal val="1"/>
          <c:showCatName val="0"/>
          <c:showSerName val="0"/>
          <c:showPercent val="0"/>
          <c:showBubbleSize val="0"/>
        </c:dLbls>
        <c:axId val="46179840"/>
        <c:axId val="46181760"/>
      </c:scatterChart>
      <c:valAx>
        <c:axId val="46179840"/>
        <c:scaling>
          <c:orientation val="maxMin"/>
          <c:max val="65"/>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{19AD4D5E-FD27-45E2-8BEF-FFDEAD10A7C4}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89A-4065-BD11-B892D6A897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{994FB398-D9FF-4974-9090-A272E728CA21}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9A-4065-BD11-B892D6A897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{6E0429A9-0BEB-4192-A865-A197FF5E7320}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9A-4065-BD11-B892D6A897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{FDE3B174-F936-494B-94AA-66979C5E3C7F}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9A-4065-BD11-B892D6A897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{0E3997D5-3B5B-40E9-8989-1BABAAD4713B}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9A-4065-BD11-B892D6A8977D}"/>
                </c:ext>
              </c:extLst>
            </c:dLbl>
            <c:dLbl>
              <c:idx val="8"/>
              <c:layout>
                <c:manualLayout>
                  <c:x val="-4.5160355153971272E-2"/>
                  <c:y val="-6.263806530141992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{00F12039-8CED-4C7D-A194-757145CAAD22}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89A-4065-BD11-B892D6A8977D}"/>
                </c:ext>
              </c:extLst>
            </c:dLbl>
            <c:dLbl>
              <c:idx val="16"/>
              <c:layout>
                <c:manualLayout>
                  <c:x val="-1.8235628084250128E-2"/>
                  <c:y val="-6.219522887416801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{B9A8F765-917E-4D0C-B5E8-72EDA9184B23}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89A-4065-BD11-B892D6A8977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{FFAF2235-AB21-49E7-A54A-F115ECBB236C}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89A-4065-BD11-B892D6A8977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{01616C52-66AA-44AE-B541-404051A4C2A6}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89A-4065-BD11-B892D6A897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2</c:v>
                </c:pt>
                <c:pt idx="16">
                  <c:v>2</c:v>
                </c:pt>
                <c:pt idx="24">
                  <c:v>1.6</c:v>
                </c:pt>
                <c:pt idx="32">
                  <c:v>1</c:v>
                </c:pt>
              </c:numCache>
            </c:numRef>
          </c:xVal>
          <c:yVal>
            <c:numRef>
              <c:f>公会計指標分析・財政指標組合せ分析表!$BP$73:$DC$73</c:f>
              <c:numCache>
                <c:formatCode>#,##0.0;"▲ "#,##0.0</c:formatCode>
                <c:ptCount val="40"/>
                <c:pt idx="8">
                  <c:v>5.3</c:v>
                </c:pt>
                <c:pt idx="16">
                  <c:v>7.7</c:v>
                </c:pt>
                <c:pt idx="24">
                  <c:v>15.1</c:v>
                </c:pt>
                <c:pt idx="32">
                  <c:v>9.6</c:v>
                </c:pt>
              </c:numCache>
            </c:numRef>
          </c:yVal>
          <c:smooth val="0"/>
          <c:extLst>
            <c:ext xmlns:c16="http://schemas.microsoft.com/office/drawing/2014/chart" uri="{C3380CC4-5D6E-409C-BE32-E72D297353CC}">
              <c16:uniqueId val="{00000009-989A-4065-BD11-B892D6A8977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{20FDA283-02A1-4967-8A01-982438ABFD30}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89A-4065-BD11-B892D6A8977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{F5741096-74B8-4778-8F50-9FAC65CD33FE}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9A-4065-BD11-B892D6A897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{FC2085F9-CA26-48E2-80EE-75B4CE394211}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9A-4065-BD11-B892D6A897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{4EACF605-4309-450E-BA4C-4AEAF8C673CC}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9A-4065-BD11-B892D6A897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{33396E96-8329-4109-8634-478430987479}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9A-4065-BD11-B892D6A8977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{1CAFB0F0-7CA5-4156-9026-0A288514CDE5}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89A-4065-BD11-B892D6A8977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{E9659A56-262E-4457-B91E-3B35478AAA03}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89A-4065-BD11-B892D6A8977D}"/>
                </c:ext>
              </c:extLst>
            </c:dLbl>
            <c:dLbl>
              <c:idx val="24"/>
              <c:layout>
                <c:manualLayout>
                  <c:x val="-3.4310845302750435E-2"/>
                  <c:y val="-4.661221570963090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{D65BD957-9ACD-4803-AFEA-09BB01419A11}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89A-4065-BD11-B892D6A8977D}"/>
                </c:ext>
              </c:extLst>
            </c:dLbl>
            <c:dLbl>
              <c:idx val="32"/>
              <c:layout>
                <c:manualLayout>
                  <c:x val="-2.8829840147400764E-2"/>
                  <c:y val="-7.8220735978387662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{9BF47B83-91F7-4CA3-82CE-06F030ED29B3}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89A-4065-BD11-B892D6A897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989A-4065-BD11-B892D6A8977D}"/>
            </c:ext>
          </c:extLst>
        </c:ser>
        <c:dLbls>
          <c:showLegendKey val="0"/>
          <c:showVal val="1"/>
          <c:showCatName val="0"/>
          <c:showSerName val="0"/>
          <c:showPercent val="0"/>
          <c:showBubbleSize val="0"/>
        </c:dLbls>
        <c:axId val="84219776"/>
        <c:axId val="84234240"/>
      </c:scatterChart>
      <c:valAx>
        <c:axId val="84219776"/>
        <c:scaling>
          <c:orientation val="maxMin"/>
          <c:max val="8"/>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東京都羽村市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元利償還金等は、組合等が起こした地方債の元利償還金に対する負担金等が増となった一方で、</a:t>
          </a:r>
          <a:r>
            <a:rPr kumimoji="1" lang="ja-JP" altLang="en-US" sz="1000">
              <a:solidFill>
                <a:schemeClr val="dk1"/>
              </a:solidFill>
              <a:effectLst/>
              <a:latin typeface="+mn-lt"/>
              <a:ea typeface="+mn-ea"/>
              <a:cs typeface="+mn-cs"/>
            </a:rPr>
            <a:t>下水道事業会計が法適用となったことに伴い算入費用が変更され</a:t>
          </a:r>
          <a:r>
            <a:rPr kumimoji="1" lang="ja-JP" altLang="ja-JP" sz="1000">
              <a:solidFill>
                <a:schemeClr val="dk1"/>
              </a:solidFill>
              <a:effectLst/>
              <a:latin typeface="+mn-lt"/>
              <a:ea typeface="+mn-ea"/>
              <a:cs typeface="+mn-cs"/>
            </a:rPr>
            <a:t>公営企業債の元利償還金に対する繰入金</a:t>
          </a:r>
          <a:r>
            <a:rPr kumimoji="1" lang="ja-JP" altLang="en-US" sz="1000">
              <a:solidFill>
                <a:schemeClr val="dk1"/>
              </a:solidFill>
              <a:effectLst/>
              <a:latin typeface="+mn-lt"/>
              <a:ea typeface="+mn-ea"/>
              <a:cs typeface="+mn-cs"/>
            </a:rPr>
            <a:t>が大幅に減少したことなど</a:t>
          </a:r>
          <a:r>
            <a:rPr kumimoji="1" lang="ja-JP" altLang="ja-JP" sz="1000">
              <a:solidFill>
                <a:schemeClr val="dk1"/>
              </a:solidFill>
              <a:effectLst/>
              <a:latin typeface="+mn-lt"/>
              <a:ea typeface="+mn-ea"/>
              <a:cs typeface="+mn-cs"/>
            </a:rPr>
            <a:t>により、前年度と比較して</a:t>
          </a:r>
          <a:r>
            <a:rPr kumimoji="1" lang="en-US" altLang="ja-JP" sz="1000">
              <a:solidFill>
                <a:schemeClr val="dk1"/>
              </a:solidFill>
              <a:effectLst/>
              <a:latin typeface="+mn-lt"/>
              <a:ea typeface="+mn-ea"/>
              <a:cs typeface="+mn-cs"/>
            </a:rPr>
            <a:t>354</a:t>
          </a:r>
          <a:r>
            <a:rPr kumimoji="1" lang="ja-JP" altLang="ja-JP" sz="1000">
              <a:solidFill>
                <a:schemeClr val="dk1"/>
              </a:solidFill>
              <a:effectLst/>
              <a:latin typeface="+mn-lt"/>
              <a:ea typeface="+mn-ea"/>
              <a:cs typeface="+mn-cs"/>
            </a:rPr>
            <a:t>百万円の減となった。</a:t>
          </a:r>
          <a:endParaRPr lang="ja-JP" altLang="ja-JP" sz="1100">
            <a:effectLst/>
          </a:endParaRPr>
        </a:p>
        <a:p>
          <a:r>
            <a:rPr kumimoji="1" lang="ja-JP" altLang="ja-JP" sz="1000">
              <a:solidFill>
                <a:schemeClr val="dk1"/>
              </a:solidFill>
              <a:effectLst/>
              <a:latin typeface="+mn-lt"/>
              <a:ea typeface="+mn-ea"/>
              <a:cs typeface="+mn-cs"/>
            </a:rPr>
            <a:t>　算入公債費等は、</a:t>
          </a:r>
          <a:r>
            <a:rPr kumimoji="1" lang="ja-JP" altLang="en-US" sz="1000">
              <a:solidFill>
                <a:schemeClr val="dk1"/>
              </a:solidFill>
              <a:effectLst/>
              <a:latin typeface="+mn-lt"/>
              <a:ea typeface="+mn-ea"/>
              <a:cs typeface="+mn-cs"/>
            </a:rPr>
            <a:t>都市計画事業に係る公営</a:t>
          </a:r>
          <a:r>
            <a:rPr kumimoji="1" lang="ja-JP" altLang="ja-JP" sz="1000">
              <a:solidFill>
                <a:schemeClr val="dk1"/>
              </a:solidFill>
              <a:effectLst/>
              <a:latin typeface="+mn-lt"/>
              <a:ea typeface="+mn-ea"/>
              <a:cs typeface="+mn-cs"/>
            </a:rPr>
            <a:t>企業債の元利償還金に対する繰入金などの減により</a:t>
          </a:r>
          <a:r>
            <a:rPr kumimoji="1" lang="en-US" altLang="ja-JP" sz="1000">
              <a:solidFill>
                <a:schemeClr val="dk1"/>
              </a:solidFill>
              <a:effectLst/>
              <a:latin typeface="+mn-lt"/>
              <a:ea typeface="+mn-ea"/>
              <a:cs typeface="+mn-cs"/>
            </a:rPr>
            <a:t>281</a:t>
          </a:r>
          <a:r>
            <a:rPr kumimoji="1" lang="ja-JP" altLang="ja-JP" sz="1000">
              <a:solidFill>
                <a:schemeClr val="dk1"/>
              </a:solidFill>
              <a:effectLst/>
              <a:latin typeface="+mn-lt"/>
              <a:ea typeface="+mn-ea"/>
              <a:cs typeface="+mn-cs"/>
            </a:rPr>
            <a:t>百万円の減となった。</a:t>
          </a:r>
          <a:endParaRPr lang="ja-JP" altLang="ja-JP" sz="1100">
            <a:effectLst/>
          </a:endParaRPr>
        </a:p>
        <a:p>
          <a:r>
            <a:rPr kumimoji="1" lang="ja-JP" altLang="ja-JP" sz="1000">
              <a:solidFill>
                <a:schemeClr val="dk1"/>
              </a:solidFill>
              <a:effectLst/>
              <a:latin typeface="+mn-lt"/>
              <a:ea typeface="+mn-ea"/>
              <a:cs typeface="+mn-cs"/>
            </a:rPr>
            <a:t>　結果、実質公債費比率の分子は前年度と比べて</a:t>
          </a:r>
          <a:r>
            <a:rPr kumimoji="1" lang="en-US" altLang="ja-JP" sz="1000">
              <a:solidFill>
                <a:schemeClr val="dk1"/>
              </a:solidFill>
              <a:effectLst/>
              <a:latin typeface="+mn-lt"/>
              <a:ea typeface="+mn-ea"/>
              <a:cs typeface="+mn-cs"/>
            </a:rPr>
            <a:t>73</a:t>
          </a:r>
          <a:r>
            <a:rPr kumimoji="1" lang="ja-JP" altLang="ja-JP" sz="1000">
              <a:solidFill>
                <a:schemeClr val="dk1"/>
              </a:solidFill>
              <a:effectLst/>
              <a:latin typeface="+mn-lt"/>
              <a:ea typeface="+mn-ea"/>
              <a:cs typeface="+mn-cs"/>
            </a:rPr>
            <a:t>百万円の減となり、単年度の実質公債費比率は、前年度と比べて</a:t>
          </a:r>
          <a:r>
            <a:rPr kumimoji="1" lang="en-US" altLang="ja-JP" sz="1000">
              <a:solidFill>
                <a:schemeClr val="dk1"/>
              </a:solidFill>
              <a:effectLst/>
              <a:latin typeface="+mn-lt"/>
              <a:ea typeface="+mn-ea"/>
              <a:cs typeface="+mn-cs"/>
            </a:rPr>
            <a:t>0.7%</a:t>
          </a:r>
          <a:r>
            <a:rPr kumimoji="1" lang="ja-JP" altLang="ja-JP" sz="1000">
              <a:solidFill>
                <a:schemeClr val="dk1"/>
              </a:solidFill>
              <a:effectLst/>
              <a:latin typeface="+mn-lt"/>
              <a:ea typeface="+mn-ea"/>
              <a:cs typeface="+mn-cs"/>
            </a:rPr>
            <a:t>減の</a:t>
          </a:r>
          <a:r>
            <a:rPr kumimoji="1" lang="en-US" altLang="ja-JP" sz="1000">
              <a:solidFill>
                <a:schemeClr val="dk1"/>
              </a:solidFill>
              <a:effectLst/>
              <a:latin typeface="+mn-lt"/>
              <a:ea typeface="+mn-ea"/>
              <a:cs typeface="+mn-cs"/>
            </a:rPr>
            <a:t>0.5%</a:t>
          </a:r>
          <a:r>
            <a:rPr kumimoji="1" lang="ja-JP" altLang="ja-JP" sz="1000">
              <a:solidFill>
                <a:schemeClr val="dk1"/>
              </a:solidFill>
              <a:effectLst/>
              <a:latin typeface="+mn-lt"/>
              <a:ea typeface="+mn-ea"/>
              <a:cs typeface="+mn-cs"/>
            </a:rPr>
            <a:t>となった。</a:t>
          </a:r>
          <a:endParaRPr lang="ja-JP" altLang="ja-JP" sz="1100">
            <a:effectLst/>
          </a:endParaRPr>
        </a:p>
        <a:p>
          <a:r>
            <a:rPr kumimoji="1" lang="ja-JP" altLang="ja-JP" sz="1000">
              <a:solidFill>
                <a:schemeClr val="dk1"/>
              </a:solidFill>
              <a:effectLst/>
              <a:latin typeface="+mn-lt"/>
              <a:ea typeface="+mn-ea"/>
              <a:cs typeface="+mn-cs"/>
            </a:rPr>
            <a:t>　今後、羽村駅西口土地区画整理事業の進展や公共施設等の老朽化対策などにより、公債費が増加する可能性があることから、特定財源の確保や経常経費の削減など行財政改革を推進し、健全で安定的な財政運営ができるよう取組んでいく。</a:t>
          </a:r>
          <a:endParaRPr lang="ja-JP" altLang="ja-JP" sz="11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減債基金残高のうち、実質公債費比率の算定に用いる満期一括償還地方債の財源として積み立てた額はなし。</a:t>
          </a:r>
          <a:endParaRPr lang="ja-JP" altLang="ja-JP" sz="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東京都羽村市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将来負担額は、一部事務組合の地方債（企業債）残高の減少による組合等負担等見込額の減や公営企業債等繰入見込額の減により、前年度と比較して</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百万円の減となった。</a:t>
          </a:r>
          <a:endParaRPr lang="ja-JP" altLang="ja-JP" sz="1400">
            <a:effectLst/>
          </a:endParaRPr>
        </a:p>
        <a:p>
          <a:r>
            <a:rPr kumimoji="1" lang="ja-JP" altLang="ja-JP" sz="1100">
              <a:solidFill>
                <a:schemeClr val="dk1"/>
              </a:solidFill>
              <a:effectLst/>
              <a:latin typeface="+mn-lt"/>
              <a:ea typeface="+mn-ea"/>
              <a:cs typeface="+mn-cs"/>
            </a:rPr>
            <a:t>　充当可能財源等は、充当可能特定歳入の減や公営企業債等繰入見込額の減により、前年度と比較して</a:t>
          </a:r>
          <a:r>
            <a:rPr kumimoji="1" lang="en-US" altLang="ja-JP" sz="1100">
              <a:solidFill>
                <a:schemeClr val="dk1"/>
              </a:solidFill>
              <a:effectLst/>
              <a:latin typeface="+mn-lt"/>
              <a:ea typeface="+mn-ea"/>
              <a:cs typeface="+mn-cs"/>
            </a:rPr>
            <a:t>474</a:t>
          </a:r>
          <a:r>
            <a:rPr kumimoji="1" lang="ja-JP" altLang="ja-JP" sz="1100">
              <a:solidFill>
                <a:schemeClr val="dk1"/>
              </a:solidFill>
              <a:effectLst/>
              <a:latin typeface="+mn-lt"/>
              <a:ea typeface="+mn-ea"/>
              <a:cs typeface="+mn-cs"/>
            </a:rPr>
            <a:t>百万円の減となった。</a:t>
          </a:r>
          <a:endParaRPr lang="ja-JP" altLang="ja-JP" sz="1400">
            <a:effectLst/>
          </a:endParaRPr>
        </a:p>
        <a:p>
          <a:r>
            <a:rPr kumimoji="1" lang="ja-JP" altLang="ja-JP" sz="1100">
              <a:solidFill>
                <a:schemeClr val="dk1"/>
              </a:solidFill>
              <a:effectLst/>
              <a:latin typeface="+mn-lt"/>
              <a:ea typeface="+mn-ea"/>
              <a:cs typeface="+mn-cs"/>
            </a:rPr>
            <a:t>　将来負担額が大幅に減となったことから、将来負担比率の分子は前年度と比べて</a:t>
          </a:r>
          <a:r>
            <a:rPr kumimoji="1" lang="en-US" altLang="ja-JP" sz="1100">
              <a:solidFill>
                <a:schemeClr val="dk1"/>
              </a:solidFill>
              <a:effectLst/>
              <a:latin typeface="+mn-lt"/>
              <a:ea typeface="+mn-ea"/>
              <a:cs typeface="+mn-cs"/>
            </a:rPr>
            <a:t>527</a:t>
          </a:r>
          <a:r>
            <a:rPr kumimoji="1" lang="ja-JP" altLang="ja-JP" sz="1100">
              <a:solidFill>
                <a:schemeClr val="dk1"/>
              </a:solidFill>
              <a:effectLst/>
              <a:latin typeface="+mn-lt"/>
              <a:ea typeface="+mn-ea"/>
              <a:cs typeface="+mn-cs"/>
            </a:rPr>
            <a:t>百万円の減となり、将来負担比率は前年度と比べて</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9.6%</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羽村駅西口土地区画整理事業の進展や公共施設等の老朽化対応などに伴う地方債の新規発行により、将来負担額が増加する可能性があるが、借入額と償還額とのバランスを取るなど、世代間負担の公平性を意識しながら、地方債の活用を検討していく。また、財源の確保に努めるとともに、経常経費の削減など行財政改革を推進することで基金残高を確保し、比率の上昇抑制並びに改善が図れるよう取組んで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東京都羽村市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財政調整基金は、新型コロナウイルス感染症の影響による事業の中止などにより歳出が抑制されたこともあり、残高は前年度と比べて</a:t>
          </a:r>
          <a:r>
            <a:rPr kumimoji="1" lang="en-US" altLang="ja-JP" sz="1100">
              <a:solidFill>
                <a:schemeClr val="dk1"/>
              </a:solidFill>
              <a:effectLst/>
              <a:latin typeface="+mn-lt"/>
              <a:ea typeface="+mn-ea"/>
              <a:cs typeface="+mn-cs"/>
            </a:rPr>
            <a:t>489</a:t>
          </a:r>
          <a:r>
            <a:rPr kumimoji="1" lang="ja-JP" altLang="ja-JP" sz="1100">
              <a:solidFill>
                <a:schemeClr val="dk1"/>
              </a:solidFill>
              <a:effectLst/>
              <a:latin typeface="+mn-lt"/>
              <a:ea typeface="+mn-ea"/>
              <a:cs typeface="+mn-cs"/>
            </a:rPr>
            <a:t>百万円の増となった。また、特定目的基金は、羽村駅西口土地区画整理事業の進展に伴い羽村駅西口都市開発整備基金を</a:t>
          </a:r>
          <a:r>
            <a:rPr kumimoji="1" lang="en-US" altLang="ja-JP" sz="1100">
              <a:solidFill>
                <a:schemeClr val="dk1"/>
              </a:solidFill>
              <a:effectLst/>
              <a:latin typeface="+mn-lt"/>
              <a:ea typeface="+mn-ea"/>
              <a:cs typeface="+mn-cs"/>
            </a:rPr>
            <a:t>195</a:t>
          </a:r>
          <a:r>
            <a:rPr kumimoji="1" lang="ja-JP" altLang="ja-JP" sz="1100">
              <a:solidFill>
                <a:schemeClr val="dk1"/>
              </a:solidFill>
              <a:effectLst/>
              <a:latin typeface="+mn-lt"/>
              <a:ea typeface="+mn-ea"/>
              <a:cs typeface="+mn-cs"/>
            </a:rPr>
            <a:t>百万円を取り崩ししたことや、公共施設の整備に伴い公共施設整備基金を</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百万円を取り崩したことなどから、残高は前年度と比べて</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百万円の減となった。この結果、基金全体の残高は前年度と比べて</a:t>
          </a:r>
          <a:r>
            <a:rPr kumimoji="1" lang="en-US" altLang="ja-JP" sz="1100">
              <a:solidFill>
                <a:schemeClr val="dk1"/>
              </a:solidFill>
              <a:effectLst/>
              <a:latin typeface="+mn-lt"/>
              <a:ea typeface="+mn-ea"/>
              <a:cs typeface="+mn-cs"/>
            </a:rPr>
            <a:t>354</a:t>
          </a:r>
          <a:r>
            <a:rPr kumimoji="1" lang="ja-JP" altLang="ja-JP" sz="1100">
              <a:solidFill>
                <a:schemeClr val="dk1"/>
              </a:solidFill>
              <a:effectLst/>
              <a:latin typeface="+mn-lt"/>
              <a:ea typeface="+mn-ea"/>
              <a:cs typeface="+mn-cs"/>
            </a:rPr>
            <a:t>百万円の増となった。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年度間の財源調整を図る観点から、今後も財政調整基金を積極的に活用していく方針である一方で、新型コロナウイルス感染症の影響による事業の中止による歳出減を除くと基金残高が減少傾向にあることから、財源の確保に努めるとともに、経常経費の削減など行財政改革を推進することで、引続き財政調整基金残高の目標額である標準財政規模の１割を維持できるよう取組んでいく。</a:t>
          </a:r>
          <a:endParaRPr lang="ja-JP" altLang="ja-JP" sz="1400">
            <a:effectLst/>
          </a:endParaRPr>
        </a:p>
        <a:p>
          <a:r>
            <a:rPr kumimoji="1" lang="ja-JP" altLang="ja-JP" sz="1100">
              <a:solidFill>
                <a:schemeClr val="dk1"/>
              </a:solidFill>
              <a:effectLst/>
              <a:latin typeface="+mn-lt"/>
              <a:ea typeface="+mn-ea"/>
              <a:cs typeface="+mn-cs"/>
            </a:rPr>
            <a:t>　また、特定目的基金についても、基金の目的に沿った事業に対して計画的に活用していくとともに、財政調整基金と同様に積極的に積み立てを行い、今後の財政需要に対応できるよう基金残高を確保したい考え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（基金の使途）</a:t>
          </a:r>
          <a:endParaRPr lang="ja-JP" altLang="ja-JP" sz="1100">
            <a:effectLst/>
          </a:endParaRPr>
        </a:p>
        <a:p>
          <a:r>
            <a:rPr kumimoji="1" lang="ja-JP" altLang="ja-JP" sz="1000">
              <a:solidFill>
                <a:schemeClr val="dk1"/>
              </a:solidFill>
              <a:effectLst/>
              <a:latin typeface="+mn-lt"/>
              <a:ea typeface="+mn-ea"/>
              <a:cs typeface="+mn-cs"/>
            </a:rPr>
            <a:t>　羽村駅西口都市開発整備基金：羽村駅西口地区の都市開発整備を図るための経費に充当。</a:t>
          </a:r>
          <a:endParaRPr lang="ja-JP" altLang="ja-JP" sz="1100">
            <a:effectLst/>
          </a:endParaRPr>
        </a:p>
        <a:p>
          <a:r>
            <a:rPr kumimoji="1" lang="ja-JP" altLang="ja-JP" sz="1000">
              <a:solidFill>
                <a:schemeClr val="dk1"/>
              </a:solidFill>
              <a:effectLst/>
              <a:latin typeface="+mn-lt"/>
              <a:ea typeface="+mn-ea"/>
              <a:cs typeface="+mn-cs"/>
            </a:rPr>
            <a:t>　廃棄物処分地関連環境整備基金：一般廃棄物最終処分地及びその周辺の環境整備等を図るための経費に充当。</a:t>
          </a:r>
          <a:endParaRPr lang="ja-JP" altLang="ja-JP" sz="1100">
            <a:effectLst/>
          </a:endParaRPr>
        </a:p>
        <a:p>
          <a:r>
            <a:rPr kumimoji="1" lang="ja-JP" altLang="ja-JP" sz="1000">
              <a:solidFill>
                <a:schemeClr val="dk1"/>
              </a:solidFill>
              <a:effectLst/>
              <a:latin typeface="+mn-lt"/>
              <a:ea typeface="+mn-ea"/>
              <a:cs typeface="+mn-cs"/>
            </a:rPr>
            <a:t>　公共施設整備基金：公共施設の整備資金に充当。</a:t>
          </a:r>
          <a:endParaRPr lang="ja-JP" altLang="ja-JP" sz="1100">
            <a:effectLst/>
          </a:endParaRPr>
        </a:p>
        <a:p>
          <a:r>
            <a:rPr kumimoji="1" lang="ja-JP" altLang="ja-JP" sz="1000">
              <a:solidFill>
                <a:schemeClr val="dk1"/>
              </a:solidFill>
              <a:effectLst/>
              <a:latin typeface="+mn-lt"/>
              <a:ea typeface="+mn-ea"/>
              <a:cs typeface="+mn-cs"/>
            </a:rPr>
            <a:t>　特定防衛施設周辺整備調整交付金事業基金：防衛施設周辺の生活環境の整備等に関する法律第９条第２項に規定する公共用の施設の整備またはその他の生活環境の改善もしくは開発の円滑な実施に寄与する事業を行うために要する経費に充当。羽村駅自由通路拡幅等整備事業及び義務教育就学児医療費助成事業に充当するため基金を造成。</a:t>
          </a:r>
          <a:endParaRPr lang="ja-JP" altLang="ja-JP" sz="1100">
            <a:effectLst/>
          </a:endParaRPr>
        </a:p>
        <a:p>
          <a:r>
            <a:rPr kumimoji="1" lang="ja-JP" altLang="ja-JP" sz="1000">
              <a:solidFill>
                <a:schemeClr val="dk1"/>
              </a:solidFill>
              <a:effectLst/>
              <a:latin typeface="+mn-lt"/>
              <a:ea typeface="+mn-ea"/>
              <a:cs typeface="+mn-cs"/>
            </a:rPr>
            <a:t>　健康で安心して暮らせるまちづくり基金 ：市民の健康を増進する施策を推進し、もって市民がいきいきと健康で安心して暮らせるまちづくりを推進することを目的とした事業の経費に充当。</a:t>
          </a:r>
          <a:endParaRPr lang="ja-JP" altLang="ja-JP" sz="1100">
            <a:effectLst/>
          </a:endParaRPr>
        </a:p>
        <a:p>
          <a:r>
            <a:rPr kumimoji="1" lang="ja-JP" altLang="ja-JP" sz="1000">
              <a:solidFill>
                <a:schemeClr val="dk1"/>
              </a:solidFill>
              <a:effectLst/>
              <a:latin typeface="+mn-lt"/>
              <a:ea typeface="+mn-ea"/>
              <a:cs typeface="+mn-cs"/>
            </a:rPr>
            <a:t>（増減理由）</a:t>
          </a:r>
          <a:endParaRPr lang="ja-JP" altLang="ja-JP" sz="1100">
            <a:effectLst/>
          </a:endParaRPr>
        </a:p>
        <a:p>
          <a:r>
            <a:rPr kumimoji="1" lang="ja-JP" altLang="ja-JP" sz="1000">
              <a:solidFill>
                <a:schemeClr val="dk1"/>
              </a:solidFill>
              <a:effectLst/>
              <a:latin typeface="+mn-lt"/>
              <a:ea typeface="+mn-ea"/>
              <a:cs typeface="+mn-cs"/>
            </a:rPr>
            <a:t>　羽村駅西口都市開発整備基金：羽村駅西口土地区画整理事業会計の決算剰余金など</a:t>
          </a:r>
          <a:r>
            <a:rPr kumimoji="1" lang="en-US" altLang="ja-JP" sz="1000">
              <a:solidFill>
                <a:schemeClr val="dk1"/>
              </a:solidFill>
              <a:effectLst/>
              <a:latin typeface="+mn-lt"/>
              <a:ea typeface="+mn-ea"/>
              <a:cs typeface="+mn-cs"/>
            </a:rPr>
            <a:t>94</a:t>
          </a:r>
          <a:r>
            <a:rPr kumimoji="1" lang="ja-JP" altLang="ja-JP" sz="1000">
              <a:solidFill>
                <a:schemeClr val="dk1"/>
              </a:solidFill>
              <a:effectLst/>
              <a:latin typeface="+mn-lt"/>
              <a:ea typeface="+mn-ea"/>
              <a:cs typeface="+mn-cs"/>
            </a:rPr>
            <a:t>百万円を積み立てる一方で、羽村駅西口土地区画整理事業の進展に伴い</a:t>
          </a:r>
          <a:r>
            <a:rPr kumimoji="1" lang="en-US" altLang="ja-JP" sz="1000">
              <a:solidFill>
                <a:schemeClr val="dk1"/>
              </a:solidFill>
              <a:effectLst/>
              <a:latin typeface="+mn-lt"/>
              <a:ea typeface="+mn-ea"/>
              <a:cs typeface="+mn-cs"/>
            </a:rPr>
            <a:t>195</a:t>
          </a:r>
          <a:r>
            <a:rPr kumimoji="1" lang="ja-JP" altLang="ja-JP" sz="1000">
              <a:solidFill>
                <a:schemeClr val="dk1"/>
              </a:solidFill>
              <a:effectLst/>
              <a:latin typeface="+mn-lt"/>
              <a:ea typeface="+mn-ea"/>
              <a:cs typeface="+mn-cs"/>
            </a:rPr>
            <a:t>百万円を取り崩したことから、残高は前年度と比べて</a:t>
          </a:r>
          <a:r>
            <a:rPr kumimoji="1" lang="en-US" altLang="ja-JP" sz="1000">
              <a:solidFill>
                <a:schemeClr val="dk1"/>
              </a:solidFill>
              <a:effectLst/>
              <a:latin typeface="+mn-lt"/>
              <a:ea typeface="+mn-ea"/>
              <a:cs typeface="+mn-cs"/>
            </a:rPr>
            <a:t>100</a:t>
          </a:r>
          <a:r>
            <a:rPr kumimoji="1" lang="ja-JP" altLang="ja-JP" sz="1000">
              <a:solidFill>
                <a:schemeClr val="dk1"/>
              </a:solidFill>
              <a:effectLst/>
              <a:latin typeface="+mn-lt"/>
              <a:ea typeface="+mn-ea"/>
              <a:cs typeface="+mn-cs"/>
            </a:rPr>
            <a:t>百万円の減となった。</a:t>
          </a:r>
          <a:endParaRPr lang="ja-JP" altLang="ja-JP" sz="1100">
            <a:effectLst/>
          </a:endParaRPr>
        </a:p>
        <a:p>
          <a:r>
            <a:rPr kumimoji="1" lang="ja-JP" altLang="ja-JP" sz="1000">
              <a:solidFill>
                <a:schemeClr val="dk1"/>
              </a:solidFill>
              <a:effectLst/>
              <a:latin typeface="+mn-lt"/>
              <a:ea typeface="+mn-ea"/>
              <a:cs typeface="+mn-cs"/>
            </a:rPr>
            <a:t>　廃棄物処分地関連環境整備基金：基金運用益の積み立てを行い、残高は前年度から増減なしとなる</a:t>
          </a:r>
          <a:r>
            <a:rPr kumimoji="1" lang="en-US" altLang="ja-JP" sz="1000">
              <a:solidFill>
                <a:schemeClr val="dk1"/>
              </a:solidFill>
              <a:effectLst/>
              <a:latin typeface="+mn-lt"/>
              <a:ea typeface="+mn-ea"/>
              <a:cs typeface="+mn-cs"/>
            </a:rPr>
            <a:t>153</a:t>
          </a:r>
          <a:r>
            <a:rPr kumimoji="1" lang="ja-JP" altLang="ja-JP" sz="1000">
              <a:solidFill>
                <a:schemeClr val="dk1"/>
              </a:solidFill>
              <a:effectLst/>
              <a:latin typeface="+mn-lt"/>
              <a:ea typeface="+mn-ea"/>
              <a:cs typeface="+mn-cs"/>
            </a:rPr>
            <a:t>百万円となった。</a:t>
          </a:r>
          <a:endParaRPr lang="ja-JP" altLang="ja-JP" sz="1100">
            <a:effectLst/>
          </a:endParaRPr>
        </a:p>
        <a:p>
          <a:r>
            <a:rPr kumimoji="1" lang="ja-JP" altLang="ja-JP" sz="1000">
              <a:solidFill>
                <a:schemeClr val="dk1"/>
              </a:solidFill>
              <a:effectLst/>
              <a:latin typeface="+mn-lt"/>
              <a:ea typeface="+mn-ea"/>
              <a:cs typeface="+mn-cs"/>
            </a:rPr>
            <a:t>　公共施設整備基金：基金運用益の積み立てを行う一方で、学校施設修繕料や道路補修委託料などの公共施設整備に伴い</a:t>
          </a:r>
          <a:r>
            <a:rPr kumimoji="1" lang="en-US" altLang="ja-JP" sz="1000">
              <a:solidFill>
                <a:schemeClr val="dk1"/>
              </a:solidFill>
              <a:effectLst/>
              <a:latin typeface="+mn-lt"/>
              <a:ea typeface="+mn-ea"/>
              <a:cs typeface="+mn-cs"/>
            </a:rPr>
            <a:t>61</a:t>
          </a:r>
          <a:r>
            <a:rPr kumimoji="1" lang="ja-JP" altLang="ja-JP" sz="1000">
              <a:solidFill>
                <a:schemeClr val="dk1"/>
              </a:solidFill>
              <a:effectLst/>
              <a:latin typeface="+mn-lt"/>
              <a:ea typeface="+mn-ea"/>
              <a:cs typeface="+mn-cs"/>
            </a:rPr>
            <a:t>百万円を取り崩したことから、残高は前年度と比べて</a:t>
          </a:r>
          <a:r>
            <a:rPr kumimoji="1" lang="en-US" altLang="ja-JP" sz="1000">
              <a:solidFill>
                <a:schemeClr val="dk1"/>
              </a:solidFill>
              <a:effectLst/>
              <a:latin typeface="+mn-lt"/>
              <a:ea typeface="+mn-ea"/>
              <a:cs typeface="+mn-cs"/>
            </a:rPr>
            <a:t>61</a:t>
          </a:r>
          <a:r>
            <a:rPr kumimoji="1" lang="ja-JP" altLang="ja-JP" sz="1000">
              <a:solidFill>
                <a:schemeClr val="dk1"/>
              </a:solidFill>
              <a:effectLst/>
              <a:latin typeface="+mn-lt"/>
              <a:ea typeface="+mn-ea"/>
              <a:cs typeface="+mn-cs"/>
            </a:rPr>
            <a:t>百万円の減となった。</a:t>
          </a:r>
          <a:endParaRPr lang="ja-JP" altLang="ja-JP" sz="1100">
            <a:effectLst/>
          </a:endParaRPr>
        </a:p>
        <a:p>
          <a:r>
            <a:rPr kumimoji="1" lang="ja-JP" altLang="ja-JP" sz="1000">
              <a:solidFill>
                <a:schemeClr val="dk1"/>
              </a:solidFill>
              <a:effectLst/>
              <a:latin typeface="+mn-lt"/>
              <a:ea typeface="+mn-ea"/>
              <a:cs typeface="+mn-cs"/>
            </a:rPr>
            <a:t>　特定防衛施設周辺整備調整交付金事業基金：財源となる特定防衛施設周辺整備調整交付金の一部である</a:t>
          </a:r>
          <a:r>
            <a:rPr kumimoji="1" lang="en-US" altLang="ja-JP" sz="1000">
              <a:solidFill>
                <a:schemeClr val="dk1"/>
              </a:solidFill>
              <a:effectLst/>
              <a:latin typeface="+mn-lt"/>
              <a:ea typeface="+mn-ea"/>
              <a:cs typeface="+mn-cs"/>
            </a:rPr>
            <a:t>24</a:t>
          </a:r>
          <a:r>
            <a:rPr kumimoji="1" lang="ja-JP" altLang="ja-JP" sz="1000">
              <a:solidFill>
                <a:schemeClr val="dk1"/>
              </a:solidFill>
              <a:effectLst/>
              <a:latin typeface="+mn-lt"/>
              <a:ea typeface="+mn-ea"/>
              <a:cs typeface="+mn-cs"/>
            </a:rPr>
            <a:t>百万円を積み立てる一方で、義務教育就学児医療費助成事業の実施に伴い</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百万円を取り崩したことから、残高は前年度と比べて</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百万円の減となった。</a:t>
          </a:r>
          <a:endParaRPr lang="ja-JP" altLang="ja-JP" sz="1100">
            <a:effectLst/>
          </a:endParaRPr>
        </a:p>
        <a:p>
          <a:r>
            <a:rPr kumimoji="1" lang="ja-JP" altLang="ja-JP" sz="1000">
              <a:solidFill>
                <a:schemeClr val="dk1"/>
              </a:solidFill>
              <a:effectLst/>
              <a:latin typeface="+mn-lt"/>
              <a:ea typeface="+mn-ea"/>
              <a:cs typeface="+mn-cs"/>
            </a:rPr>
            <a:t>　健康で安心して暮らせるまちづくり基金：再編交付金（駐留軍等の再編の円滑な実施に関する特別措置法（平成</a:t>
          </a:r>
          <a:r>
            <a:rPr kumimoji="1" lang="en-US" altLang="ja-JP" sz="1000">
              <a:solidFill>
                <a:schemeClr val="dk1"/>
              </a:solidFill>
              <a:effectLst/>
              <a:latin typeface="+mn-lt"/>
              <a:ea typeface="+mn-ea"/>
              <a:cs typeface="+mn-cs"/>
            </a:rPr>
            <a:t>19</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月</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日法律第</a:t>
          </a:r>
          <a:r>
            <a:rPr kumimoji="1" lang="en-US" altLang="ja-JP" sz="1000">
              <a:solidFill>
                <a:schemeClr val="dk1"/>
              </a:solidFill>
              <a:effectLst/>
              <a:latin typeface="+mn-lt"/>
              <a:ea typeface="+mn-ea"/>
              <a:cs typeface="+mn-cs"/>
            </a:rPr>
            <a:t>67</a:t>
          </a:r>
          <a:r>
            <a:rPr kumimoji="1" lang="ja-JP" altLang="ja-JP" sz="1000">
              <a:solidFill>
                <a:schemeClr val="dk1"/>
              </a:solidFill>
              <a:effectLst/>
              <a:latin typeface="+mn-lt"/>
              <a:ea typeface="+mn-ea"/>
              <a:cs typeface="+mn-cs"/>
            </a:rPr>
            <a:t>号）に基づき、新しい訓練や施設建設等、在日米軍の再編に伴い影響を受ける自治体に対し交付される交付金）を活用し基金を造成してきたが、交付金の交付が平成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年度で終了したため新たな積み立てを行わない一方で、ヘルスアップ健康診査事業や妊婦検診事業の実施に伴い</a:t>
          </a:r>
          <a:r>
            <a:rPr kumimoji="1" lang="en-US" altLang="ja-JP" sz="1000">
              <a:solidFill>
                <a:schemeClr val="dk1"/>
              </a:solidFill>
              <a:effectLst/>
              <a:latin typeface="+mn-lt"/>
              <a:ea typeface="+mn-ea"/>
              <a:cs typeface="+mn-cs"/>
            </a:rPr>
            <a:t>33</a:t>
          </a:r>
          <a:r>
            <a:rPr kumimoji="1" lang="ja-JP" altLang="ja-JP" sz="1000">
              <a:solidFill>
                <a:schemeClr val="dk1"/>
              </a:solidFill>
              <a:effectLst/>
              <a:latin typeface="+mn-lt"/>
              <a:ea typeface="+mn-ea"/>
              <a:cs typeface="+mn-cs"/>
            </a:rPr>
            <a:t>百万円を取り崩したことから、残高は前年度と比べて</a:t>
          </a:r>
          <a:r>
            <a:rPr kumimoji="1" lang="en-US" altLang="ja-JP" sz="1000">
              <a:solidFill>
                <a:schemeClr val="dk1"/>
              </a:solidFill>
              <a:effectLst/>
              <a:latin typeface="+mn-lt"/>
              <a:ea typeface="+mn-ea"/>
              <a:cs typeface="+mn-cs"/>
            </a:rPr>
            <a:t>33</a:t>
          </a:r>
          <a:r>
            <a:rPr kumimoji="1" lang="ja-JP" altLang="ja-JP" sz="1000">
              <a:solidFill>
                <a:schemeClr val="dk1"/>
              </a:solidFill>
              <a:effectLst/>
              <a:latin typeface="+mn-lt"/>
              <a:ea typeface="+mn-ea"/>
              <a:cs typeface="+mn-cs"/>
            </a:rPr>
            <a:t>百万円の減となった。　</a:t>
          </a:r>
          <a:endParaRPr lang="ja-JP" altLang="ja-JP" sz="1100">
            <a:effectLst/>
          </a:endParaRPr>
        </a:p>
        <a:p>
          <a:r>
            <a:rPr kumimoji="1" lang="ja-JP" altLang="ja-JP" sz="1000">
              <a:solidFill>
                <a:schemeClr val="dk1"/>
              </a:solidFill>
              <a:effectLst/>
              <a:latin typeface="+mn-lt"/>
              <a:ea typeface="+mn-ea"/>
              <a:cs typeface="+mn-cs"/>
            </a:rPr>
            <a:t>（今後の方針）</a:t>
          </a:r>
          <a:endParaRPr lang="ja-JP" altLang="ja-JP" sz="1100">
            <a:effectLst/>
          </a:endParaRPr>
        </a:p>
        <a:p>
          <a:r>
            <a:rPr kumimoji="1" lang="ja-JP" altLang="ja-JP" sz="1000">
              <a:solidFill>
                <a:schemeClr val="dk1"/>
              </a:solidFill>
              <a:effectLst/>
              <a:latin typeface="+mn-lt"/>
              <a:ea typeface="+mn-ea"/>
              <a:cs typeface="+mn-cs"/>
            </a:rPr>
            <a:t>　基金の目的に沿った事業に対して計画的に活用していくとともに、財政調整基金と同様に積極的に積み立てを行い、今後の財政需要に対応できるよう基金残高を確保したい考えである。</a:t>
          </a:r>
          <a:endParaRPr lang="ja-JP" altLang="ja-JP" sz="11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財政調整基金は、令和元年度決算にかかる決算剰余金など</a:t>
          </a:r>
          <a:r>
            <a:rPr kumimoji="1" lang="en-US" altLang="ja-JP" sz="1100">
              <a:solidFill>
                <a:schemeClr val="dk1"/>
              </a:solidFill>
              <a:effectLst/>
              <a:latin typeface="+mn-lt"/>
              <a:ea typeface="+mn-ea"/>
              <a:cs typeface="+mn-cs"/>
            </a:rPr>
            <a:t>398</a:t>
          </a:r>
          <a:r>
            <a:rPr kumimoji="1" lang="ja-JP" altLang="ja-JP" sz="1100">
              <a:solidFill>
                <a:schemeClr val="dk1"/>
              </a:solidFill>
              <a:effectLst/>
              <a:latin typeface="+mn-lt"/>
              <a:ea typeface="+mn-ea"/>
              <a:cs typeface="+mn-cs"/>
            </a:rPr>
            <a:t>百万円の積み増しを行ったことに加え、前述のとおり事業の中止などにより取り崩す必要がなくなったことにより、残高は前年度と比べて</a:t>
          </a:r>
          <a:r>
            <a:rPr kumimoji="1" lang="en-US" altLang="ja-JP" sz="1100">
              <a:solidFill>
                <a:schemeClr val="dk1"/>
              </a:solidFill>
              <a:effectLst/>
              <a:latin typeface="+mn-lt"/>
              <a:ea typeface="+mn-ea"/>
              <a:cs typeface="+mn-cs"/>
            </a:rPr>
            <a:t>489</a:t>
          </a:r>
          <a:r>
            <a:rPr kumimoji="1" lang="ja-JP" altLang="ja-JP" sz="1100">
              <a:solidFill>
                <a:schemeClr val="dk1"/>
              </a:solidFill>
              <a:effectLst/>
              <a:latin typeface="+mn-lt"/>
              <a:ea typeface="+mn-ea"/>
              <a:cs typeface="+mn-cs"/>
            </a:rPr>
            <a:t>百万円の増となった。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年度間の財源調整を図る観点から、今後も財政調整基金を積極的に活用していく方針である一方で、新型コロナウイルス感染症の影響による事業の中止による歳出減を除くと基金残高が減少傾向にあることから、財源の確保に努めるとともに、経常経費の削減など行財政改革を推進することで、財政調整基金残高の目標額である標準財政規模の１割を年間を通して確保できるよう取組んで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基金の運用益のみ積み立てを行い、取り崩しは行わなかった。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現在のところ活用の予定はない。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31E5611-73F7-4335-8FAC-9B1D27BF3F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D6A19CB-3BBD-44BB-B656-6C59EDB0A5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17C770C-4286-48E3-B92E-F98F1470CCE5}"/>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52ED2794-A3C2-4D66-9A9A-8347B014E05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256F5FAC-FD21-494C-8978-FB5B5A29CA8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8EE1A1AE-B871-407A-BCB5-1B95D581B46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B466B08F-A2A5-4625-BB3D-14911D732E9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3A908CE6-9F91-4AFF-91A9-7BE04DCFB16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EE7D3ED2-98BE-4823-A769-21BA948CA51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047C3A09-7F18-45B4-ACD8-E2779FFBBFE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C537BEB5-6A84-43D7-BAB8-84359039079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9C0A44D2-BDBF-4E69-9289-D2F88A4D096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34367169-2EC3-4FAC-89CD-35BD3B33515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86A0127D-BD52-4A4A-9E89-2AAA77EF32F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54,725
53,253
9.90
30,408,654
29,332,265
1,071,819
11,588,578
10,264,698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EA3CC839-DF8F-467E-97E7-500DE917958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5D3920CA-CFCE-4A7E-9125-7C40B592F63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42F2FB36-9DFC-404B-9235-13E6E808F3B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C450E1A6-23A5-44B0-970C-E1317BBC424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DB6AD787-D6F5-4396-94F9-913DB6AA33D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1DA83979-BC2D-4B0F-9C6C-CF3F9B6136E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2A462D0E-298D-41F7-8F16-D11A0A48A9C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FE6AB5C1-5E69-419B-AF22-6609415CE9E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8DCF0AEB-F409-4AA5-AB59-36147E0C88E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63FC8B35-5E72-4779-A4F6-F01CDF4170A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D6158F26-FBAD-41BA-B9F2-B5696EA5B4D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4D7029A3-DAC6-4E09-A62C-4E66F594C16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9E8E3C77-0EA2-40CE-9FA0-9515A5BDE3B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C2756AF1-BA7A-4F6E-9455-EE9D442DD0F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07E410AA-E3B6-4AE6-B0BF-6C44BB2BADF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85A38E46-A112-4F29-94AA-817849C98BD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71F08FD9-23A1-4BF5-AAB4-54728580BE3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E35339F4-798F-4C2B-A22E-688279C2C81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36B681BC-0C10-40F5-89C7-3F62EEBA46F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379A9201-D387-44B3-9A94-9F2A144A665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B372F599-6A0B-414C-87B6-8887EDB9FEE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E1578CE7-AB6E-45C0-AC26-03A875F4EA1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AFB799AA-4095-445C-A1DD-E17174D515D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FEBC611E-68E9-4988-A313-C34867D7447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F36D9230-8D07-4025-A660-082A09EB6CA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C222CFEA-7B96-45FC-865B-BC74CF4445B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D99DB55A-BE49-46B8-9A69-5E9AB70398F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1BE94849-CEB3-4B98-B3A4-99B29F1963A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F6FD4B45-D483-4622-83F5-79D403273C8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F9013727-3BBE-4CA2-9E55-6794B5A3A89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FDE3588A-22DA-46CF-AC11-BB24134A188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77EABBD1-0541-44A3-9C9B-DA07DFE89E2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D92DF674-31B7-4932-B7DE-E8483014CE9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B114A241-0770-4595-9B85-55B30A089F5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A2BBEC4F-AF91-4B30-B126-E7CABFCE260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有形固定資産の減価償却が進んだことにより、前年度比</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ポ</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イント増の</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64.2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％となり、東京都平均よりも高い水準となっている。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特に消防団分団車庫（</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92.5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施設ある地域集会施設（学習等供用施設）（</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91.9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％）の有形固定資産減価償却率は非常に高い水準となっている。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今後は、公共施設等総合管理計画に基づき施設の整理統合（集約化・複合化・多機能化等）に向けた検討を早期に進めていく。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620404A3-8730-4185-A0C4-250AD80D0D5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C8401F38-6955-4E02-A7B1-E21F7162097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FAA7C7F4-93C4-4F4C-8930-D2DC252BB54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a:extLst>
            <a:ext uri="{FF2B5EF4-FFF2-40B4-BE49-F238E27FC236}">
              <a16:creationId xmlns:a16="http://schemas.microsoft.com/office/drawing/2014/main" id="{62A7B1EF-6263-4051-A4F3-30079ACA7A28}"/>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a:extLst>
            <a:ext uri="{FF2B5EF4-FFF2-40B4-BE49-F238E27FC236}">
              <a16:creationId xmlns:a16="http://schemas.microsoft.com/office/drawing/2014/main" id="{C4CA3A31-19C9-4111-8C85-B475293E3308}"/>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a:extLst>
            <a:ext uri="{FF2B5EF4-FFF2-40B4-BE49-F238E27FC236}">
              <a16:creationId xmlns:a16="http://schemas.microsoft.com/office/drawing/2014/main" id="{B8045239-8C60-4829-81F9-E261C9A2D4F5}"/>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a:extLst>
            <a:ext uri="{FF2B5EF4-FFF2-40B4-BE49-F238E27FC236}">
              <a16:creationId xmlns:a16="http://schemas.microsoft.com/office/drawing/2014/main" id="{0571A5EA-1051-49FE-9D5E-37ED7A51AFB3}"/>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604F9F17-E6BF-44F5-AEF0-0ED33C3AC62F}"/>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87F4D62D-CC4C-4720-B35B-A6F50A8181D8}"/>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a:extLst>
            <a:ext uri="{FF2B5EF4-FFF2-40B4-BE49-F238E27FC236}">
              <a16:creationId xmlns:a16="http://schemas.microsoft.com/office/drawing/2014/main" id="{D7F0A6B5-B07D-43B0-9317-1F726D019E7F}"/>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a:extLst>
            <a:ext uri="{FF2B5EF4-FFF2-40B4-BE49-F238E27FC236}">
              <a16:creationId xmlns:a16="http://schemas.microsoft.com/office/drawing/2014/main" id="{86F8D6FE-6F3A-42A5-9D84-83EE16D312E7}"/>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a:extLst>
            <a:ext uri="{FF2B5EF4-FFF2-40B4-BE49-F238E27FC236}">
              <a16:creationId xmlns:a16="http://schemas.microsoft.com/office/drawing/2014/main" id="{C7CDF6A2-56EA-4DD3-8105-7137682ACEF4}"/>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a:extLst>
            <a:ext uri="{FF2B5EF4-FFF2-40B4-BE49-F238E27FC236}">
              <a16:creationId xmlns:a16="http://schemas.microsoft.com/office/drawing/2014/main" id="{E34D7321-D163-43B6-9E32-C0C1264E896C}"/>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2974301C-D0BA-4683-B7EE-412C526DB14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9349F1F9-0875-42E1-B930-181E19C5E45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A4DF739-C2BC-4D16-8858-61FBCF499E4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7" name="直線コネクタ 66">
          <a:extLst>
            <a:ext uri="{FF2B5EF4-FFF2-40B4-BE49-F238E27FC236}">
              <a16:creationId xmlns:a16="http://schemas.microsoft.com/office/drawing/2014/main" id="{37A5CBA7-67A6-40FC-BF1D-84A43582B4DA}"/>
            </a:ext>
          </a:extLst>
        </xdr:cNvPr>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8" name="有形固定資産減価償却率最小値テキスト">
          <a:extLst>
            <a:ext uri="{FF2B5EF4-FFF2-40B4-BE49-F238E27FC236}">
              <a16:creationId xmlns:a16="http://schemas.microsoft.com/office/drawing/2014/main" id="{C51DF452-1CBB-46BF-8656-21AF79DA2363}"/>
            </a:ext>
          </a:extLst>
        </xdr:cNvPr>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9" name="直線コネクタ 68">
          <a:extLst>
            <a:ext uri="{FF2B5EF4-FFF2-40B4-BE49-F238E27FC236}">
              <a16:creationId xmlns:a16="http://schemas.microsoft.com/office/drawing/2014/main" id="{2FB9D6B1-06BC-49F4-9C32-B4F8E0C8651D}"/>
            </a:ext>
          </a:extLst>
        </xdr:cNvPr>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70" name="有形固定資産減価償却率最大値テキスト">
          <a:extLst>
            <a:ext uri="{FF2B5EF4-FFF2-40B4-BE49-F238E27FC236}">
              <a16:creationId xmlns:a16="http://schemas.microsoft.com/office/drawing/2014/main" id="{BE9D4F17-E0CB-4EE2-81F0-09E0A0139979}"/>
            </a:ext>
          </a:extLst>
        </xdr:cNvPr>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71" name="直線コネクタ 70">
          <a:extLst>
            <a:ext uri="{FF2B5EF4-FFF2-40B4-BE49-F238E27FC236}">
              <a16:creationId xmlns:a16="http://schemas.microsoft.com/office/drawing/2014/main" id="{832775F7-B60D-4DAC-B661-7BB8D5264805}"/>
            </a:ext>
          </a:extLst>
        </xdr:cNvPr>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2" name="有形固定資産減価償却率平均値テキスト">
          <a:extLst>
            <a:ext uri="{FF2B5EF4-FFF2-40B4-BE49-F238E27FC236}">
              <a16:creationId xmlns:a16="http://schemas.microsoft.com/office/drawing/2014/main" id="{D347F8D2-D9ED-432F-837C-846AF7299723}"/>
            </a:ext>
          </a:extLst>
        </xdr:cNvPr>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3" name="フローチャート: 判断 72">
          <a:extLst>
            <a:ext uri="{FF2B5EF4-FFF2-40B4-BE49-F238E27FC236}">
              <a16:creationId xmlns:a16="http://schemas.microsoft.com/office/drawing/2014/main" id="{3367E3E5-7520-4A06-9C8B-26F47804B719}"/>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4" name="フローチャート: 判断 73">
          <a:extLst>
            <a:ext uri="{FF2B5EF4-FFF2-40B4-BE49-F238E27FC236}">
              <a16:creationId xmlns:a16="http://schemas.microsoft.com/office/drawing/2014/main" id="{4EE67389-AB63-4266-B4FB-3B84D6F30EEF}"/>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5" name="フローチャート: 判断 74">
          <a:extLst>
            <a:ext uri="{FF2B5EF4-FFF2-40B4-BE49-F238E27FC236}">
              <a16:creationId xmlns:a16="http://schemas.microsoft.com/office/drawing/2014/main" id="{E36D74F0-D693-455D-B2E1-4809DE33EBAE}"/>
            </a:ext>
          </a:extLst>
        </xdr:cNvPr>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6" name="フローチャート: 判断 75">
          <a:extLst>
            <a:ext uri="{FF2B5EF4-FFF2-40B4-BE49-F238E27FC236}">
              <a16:creationId xmlns:a16="http://schemas.microsoft.com/office/drawing/2014/main" id="{5A60F013-7AC7-4810-9788-8DDC166BE3C9}"/>
            </a:ext>
          </a:extLst>
        </xdr:cNvPr>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7" name="フローチャート: 判断 76">
          <a:extLst>
            <a:ext uri="{FF2B5EF4-FFF2-40B4-BE49-F238E27FC236}">
              <a16:creationId xmlns:a16="http://schemas.microsoft.com/office/drawing/2014/main" id="{CE81EACE-5C08-4D3E-99C2-5492B733E5DA}"/>
            </a:ext>
          </a:extLst>
        </xdr:cNvPr>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E9CBBE0-F9DE-4328-8D2D-B49175F9802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3348388-FFC9-4809-B437-EBCA97256EF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C55B9E4-D009-4665-9018-0CC20596FA9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83AE269-5DFE-44AF-A099-694FB620125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705E5BAA-6676-4B1A-890A-C49640EB0B1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83" name="楕円 82">
          <a:extLst>
            <a:ext uri="{FF2B5EF4-FFF2-40B4-BE49-F238E27FC236}">
              <a16:creationId xmlns:a16="http://schemas.microsoft.com/office/drawing/2014/main" id="{0E2C5D50-6702-4776-8747-5252252DCFE7}"/>
            </a:ext>
          </a:extLst>
        </xdr:cNvPr>
        <xdr:cNvSpPr/>
      </xdr:nvSpPr>
      <xdr:spPr>
        <a:xfrm>
          <a:off x="47117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24782</xdr:rowOff>
    </xdr:from>
    <xdr:ext cx="405111" cy="259045"/>
    <xdr:sp macro="" textlink="">
      <xdr:nvSpPr>
        <xdr:cNvPr id="84" name="有形固定資産減価償却率該当値テキスト">
          <a:extLst>
            <a:ext uri="{FF2B5EF4-FFF2-40B4-BE49-F238E27FC236}">
              <a16:creationId xmlns:a16="http://schemas.microsoft.com/office/drawing/2014/main" id="{2D5F2ACF-4F02-4AAE-8150-020C3C1BC699}"/>
            </a:ext>
          </a:extLst>
        </xdr:cNvPr>
        <xdr:cNvSpPr txBox="1"/>
      </xdr:nvSpPr>
      <xdr:spPr>
        <a:xfrm>
          <a:off x="4813300" y="611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163830</xdr:rowOff>
    </xdr:from>
    <xdr:to>
      <xdr:col>19</xdr:col>
      <xdr:colOff>187325</xdr:colOff>
      <xdr:row>31</xdr:row>
      <xdr:rowOff>93980</xdr:rowOff>
    </xdr:to>
    <xdr:sp macro="" textlink="">
      <xdr:nvSpPr>
        <xdr:cNvPr id="85" name="楕円 84">
          <a:extLst>
            <a:ext uri="{FF2B5EF4-FFF2-40B4-BE49-F238E27FC236}">
              <a16:creationId xmlns:a16="http://schemas.microsoft.com/office/drawing/2014/main" id="{4D000841-DD52-4044-B307-912E088482E8}"/>
            </a:ext>
          </a:extLst>
        </xdr:cNvPr>
        <xdr:cNvSpPr/>
      </xdr:nvSpPr>
      <xdr:spPr>
        <a:xfrm>
          <a:off x="4000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43180</xdr:rowOff>
    </xdr:from>
    <xdr:to>
      <xdr:col>23</xdr:col>
      <xdr:colOff>85725</xdr:colOff>
      <xdr:row>31</xdr:row>
      <xdr:rowOff>97155</xdr:rowOff>
    </xdr:to>
    <xdr:cxnSp macro="">
      <xdr:nvCxnSpPr>
        <xdr:cNvPr id="86" name="直線コネクタ 85">
          <a:extLst>
            <a:ext uri="{FF2B5EF4-FFF2-40B4-BE49-F238E27FC236}">
              <a16:creationId xmlns:a16="http://schemas.microsoft.com/office/drawing/2014/main" id="{A7554D7D-C3FF-40C4-9D43-2D1B47DA2C92}"/>
            </a:ext>
          </a:extLst>
        </xdr:cNvPr>
        <xdr:cNvCxnSpPr/>
      </xdr:nvCxnSpPr>
      <xdr:spPr>
        <a:xfrm>
          <a:off x="4051300" y="6129655"/>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124248</xdr:rowOff>
    </xdr:from>
    <xdr:to>
      <xdr:col>15</xdr:col>
      <xdr:colOff>187325</xdr:colOff>
      <xdr:row>31</xdr:row>
      <xdr:rowOff>54398</xdr:rowOff>
    </xdr:to>
    <xdr:sp macro="" textlink="">
      <xdr:nvSpPr>
        <xdr:cNvPr id="87" name="楕円 86">
          <a:extLst>
            <a:ext uri="{FF2B5EF4-FFF2-40B4-BE49-F238E27FC236}">
              <a16:creationId xmlns:a16="http://schemas.microsoft.com/office/drawing/2014/main" id="{DAC08DF1-6D70-4919-A994-895A944DF9F0}"/>
            </a:ext>
          </a:extLst>
        </xdr:cNvPr>
        <xdr:cNvSpPr/>
      </xdr:nvSpPr>
      <xdr:spPr>
        <a:xfrm>
          <a:off x="3238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3598</xdr:rowOff>
    </xdr:from>
    <xdr:to>
      <xdr:col>19</xdr:col>
      <xdr:colOff>136525</xdr:colOff>
      <xdr:row>31</xdr:row>
      <xdr:rowOff>43180</xdr:rowOff>
    </xdr:to>
    <xdr:cxnSp macro="">
      <xdr:nvCxnSpPr>
        <xdr:cNvPr id="88" name="直線コネクタ 87">
          <a:extLst>
            <a:ext uri="{FF2B5EF4-FFF2-40B4-BE49-F238E27FC236}">
              <a16:creationId xmlns:a16="http://schemas.microsoft.com/office/drawing/2014/main" id="{4CE042A7-6D8E-4446-B8CE-FE8235CE201E}"/>
            </a:ext>
          </a:extLst>
        </xdr:cNvPr>
        <xdr:cNvCxnSpPr/>
      </xdr:nvCxnSpPr>
      <xdr:spPr>
        <a:xfrm>
          <a:off x="3289300" y="6090073"/>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70273</xdr:rowOff>
    </xdr:from>
    <xdr:to>
      <xdr:col>11</xdr:col>
      <xdr:colOff>187325</xdr:colOff>
      <xdr:row>31</xdr:row>
      <xdr:rowOff>423</xdr:rowOff>
    </xdr:to>
    <xdr:sp macro="" textlink="">
      <xdr:nvSpPr>
        <xdr:cNvPr id="89" name="楕円 88">
          <a:extLst>
            <a:ext uri="{FF2B5EF4-FFF2-40B4-BE49-F238E27FC236}">
              <a16:creationId xmlns:a16="http://schemas.microsoft.com/office/drawing/2014/main" id="{46BD7204-846E-456E-8CB0-C7A8E6A6024D}"/>
            </a:ext>
          </a:extLst>
        </xdr:cNvPr>
        <xdr:cNvSpPr/>
      </xdr:nvSpPr>
      <xdr:spPr>
        <a:xfrm>
          <a:off x="24765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121073</xdr:rowOff>
    </xdr:from>
    <xdr:to>
      <xdr:col>15</xdr:col>
      <xdr:colOff>136525</xdr:colOff>
      <xdr:row>31</xdr:row>
      <xdr:rowOff>3598</xdr:rowOff>
    </xdr:to>
    <xdr:cxnSp macro="">
      <xdr:nvCxnSpPr>
        <xdr:cNvPr id="90" name="直線コネクタ 89">
          <a:extLst>
            <a:ext uri="{FF2B5EF4-FFF2-40B4-BE49-F238E27FC236}">
              <a16:creationId xmlns:a16="http://schemas.microsoft.com/office/drawing/2014/main" id="{18850E19-6272-46F3-93B3-0A45C726F867}"/>
            </a:ext>
          </a:extLst>
        </xdr:cNvPr>
        <xdr:cNvCxnSpPr/>
      </xdr:nvCxnSpPr>
      <xdr:spPr>
        <a:xfrm>
          <a:off x="2527300" y="6036098"/>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169757</xdr:rowOff>
    </xdr:from>
    <xdr:to>
      <xdr:col>7</xdr:col>
      <xdr:colOff>187325</xdr:colOff>
      <xdr:row>30</xdr:row>
      <xdr:rowOff>99907</xdr:rowOff>
    </xdr:to>
    <xdr:sp macro="" textlink="">
      <xdr:nvSpPr>
        <xdr:cNvPr id="91" name="楕円 90">
          <a:extLst>
            <a:ext uri="{FF2B5EF4-FFF2-40B4-BE49-F238E27FC236}">
              <a16:creationId xmlns:a16="http://schemas.microsoft.com/office/drawing/2014/main" id="{84247DA5-D918-4884-B5B9-69099D2C43EE}"/>
            </a:ext>
          </a:extLst>
        </xdr:cNvPr>
        <xdr:cNvSpPr/>
      </xdr:nvSpPr>
      <xdr:spPr>
        <a:xfrm>
          <a:off x="1714500" y="59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49107</xdr:rowOff>
    </xdr:from>
    <xdr:to>
      <xdr:col>11</xdr:col>
      <xdr:colOff>136525</xdr:colOff>
      <xdr:row>30</xdr:row>
      <xdr:rowOff>121073</xdr:rowOff>
    </xdr:to>
    <xdr:cxnSp macro="">
      <xdr:nvCxnSpPr>
        <xdr:cNvPr id="92" name="直線コネクタ 91">
          <a:extLst>
            <a:ext uri="{FF2B5EF4-FFF2-40B4-BE49-F238E27FC236}">
              <a16:creationId xmlns:a16="http://schemas.microsoft.com/office/drawing/2014/main" id="{BF6FCD0C-7BC2-485C-A5FC-484E5A4B4F81}"/>
            </a:ext>
          </a:extLst>
        </xdr:cNvPr>
        <xdr:cNvCxnSpPr/>
      </xdr:nvCxnSpPr>
      <xdr:spPr>
        <a:xfrm>
          <a:off x="1765300" y="5964132"/>
          <a:ext cx="762000" cy="7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3" name="n_1aveValue有形固定資産減価償却率">
          <a:extLst>
            <a:ext uri="{FF2B5EF4-FFF2-40B4-BE49-F238E27FC236}">
              <a16:creationId xmlns:a16="http://schemas.microsoft.com/office/drawing/2014/main" id="{7CA53D77-6528-4601-A1D0-418DED42F53F}"/>
            </a:ext>
          </a:extLst>
        </xdr:cNvPr>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4" name="n_2aveValue有形固定資産減価償却率">
          <a:extLst>
            <a:ext uri="{FF2B5EF4-FFF2-40B4-BE49-F238E27FC236}">
              <a16:creationId xmlns:a16="http://schemas.microsoft.com/office/drawing/2014/main" id="{32436F59-D3E4-4BFA-A7B5-67F58E67A507}"/>
            </a:ext>
          </a:extLst>
        </xdr:cNvPr>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5" name="n_3aveValue有形固定資産減価償却率">
          <a:extLst>
            <a:ext uri="{FF2B5EF4-FFF2-40B4-BE49-F238E27FC236}">
              <a16:creationId xmlns:a16="http://schemas.microsoft.com/office/drawing/2014/main" id="{5257A458-5602-44B0-8689-36363ED02090}"/>
            </a:ext>
          </a:extLst>
        </xdr:cNvPr>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6" name="n_4aveValue有形固定資産減価償却率">
          <a:extLst>
            <a:ext uri="{FF2B5EF4-FFF2-40B4-BE49-F238E27FC236}">
              <a16:creationId xmlns:a16="http://schemas.microsoft.com/office/drawing/2014/main" id="{BB92064E-313F-4EDF-9A1C-60937EDCAAE5}"/>
            </a:ext>
          </a:extLst>
        </xdr:cNvPr>
        <xdr:cNvSpPr txBox="1"/>
      </xdr:nvSpPr>
      <xdr:spPr>
        <a:xfrm>
          <a:off x="1562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85107</xdr:rowOff>
    </xdr:from>
    <xdr:ext cx="405111" cy="259045"/>
    <xdr:sp macro="" textlink="">
      <xdr:nvSpPr>
        <xdr:cNvPr id="97" name="n_1mainValue有形固定資産減価償却率">
          <a:extLst>
            <a:ext uri="{FF2B5EF4-FFF2-40B4-BE49-F238E27FC236}">
              <a16:creationId xmlns:a16="http://schemas.microsoft.com/office/drawing/2014/main" id="{15F1A65A-EE8E-48ED-913A-774E77A5A8B3}"/>
            </a:ext>
          </a:extLst>
        </xdr:cNvPr>
        <xdr:cNvSpPr txBox="1"/>
      </xdr:nvSpPr>
      <xdr:spPr>
        <a:xfrm>
          <a:off x="38360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45525</xdr:rowOff>
    </xdr:from>
    <xdr:ext cx="405111" cy="259045"/>
    <xdr:sp macro="" textlink="">
      <xdr:nvSpPr>
        <xdr:cNvPr id="98" name="n_2mainValue有形固定資産減価償却率">
          <a:extLst>
            <a:ext uri="{FF2B5EF4-FFF2-40B4-BE49-F238E27FC236}">
              <a16:creationId xmlns:a16="http://schemas.microsoft.com/office/drawing/2014/main" id="{66ECA8CD-28EA-4C70-A665-2B668C2E7454}"/>
            </a:ext>
          </a:extLst>
        </xdr:cNvPr>
        <xdr:cNvSpPr txBox="1"/>
      </xdr:nvSpPr>
      <xdr:spPr>
        <a:xfrm>
          <a:off x="3086744" y="61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163000</xdr:rowOff>
    </xdr:from>
    <xdr:ext cx="405111" cy="259045"/>
    <xdr:sp macro="" textlink="">
      <xdr:nvSpPr>
        <xdr:cNvPr id="99" name="n_3mainValue有形固定資産減価償却率">
          <a:extLst>
            <a:ext uri="{FF2B5EF4-FFF2-40B4-BE49-F238E27FC236}">
              <a16:creationId xmlns:a16="http://schemas.microsoft.com/office/drawing/2014/main" id="{09E682AE-16A6-487C-B4E0-D51127B0A543}"/>
            </a:ext>
          </a:extLst>
        </xdr:cNvPr>
        <xdr:cNvSpPr txBox="1"/>
      </xdr:nvSpPr>
      <xdr:spPr>
        <a:xfrm>
          <a:off x="23247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91034</xdr:rowOff>
    </xdr:from>
    <xdr:ext cx="405111" cy="259045"/>
    <xdr:sp macro="" textlink="">
      <xdr:nvSpPr>
        <xdr:cNvPr id="100" name="n_4mainValue有形固定資産減価償却率">
          <a:extLst>
            <a:ext uri="{FF2B5EF4-FFF2-40B4-BE49-F238E27FC236}">
              <a16:creationId xmlns:a16="http://schemas.microsoft.com/office/drawing/2014/main" id="{A5AE1CF0-562F-41F6-A32F-B4FE5BB5BCC5}"/>
            </a:ext>
          </a:extLst>
        </xdr:cNvPr>
        <xdr:cNvSpPr txBox="1"/>
      </xdr:nvSpPr>
      <xdr:spPr>
        <a:xfrm>
          <a:off x="1562744" y="600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79D41D77-7B0A-42EA-85CE-49E95A7DB47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42D134A5-CA05-4B2B-8691-C582E2AE7B0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808BDBCB-E08B-462A-850B-DF1F6E0F5DF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70B38850-8774-4D34-9CFE-B8F9C65D7E7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EA5C7C03-4654-41C5-9362-C016F24E062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74010EC1-7227-4149-AA76-3BCFB4CE66D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ED5BF2F2-07A3-4A90-815A-F0DBA92D937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194B461F-9B3B-4498-B1CC-12747D3060A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DB9D80C7-1754-4BF3-8F9A-B95FFBBBC75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B8ACB3DC-6BAC-4F54-A27F-0F3FAA9BF0E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434C070-8ADC-4380-AEF0-9A45BB1EC56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EEC38865-468B-4FFD-8552-8D80962679F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8232882A-3828-4411-849B-C0EE0D97378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債務償還比率は、前年度比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33.2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815.9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下水道事業会計が法非適から法適となったことに</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より算入費用の変更が生じ、</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となったことに</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伴い、前年度末と比べると比率が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依然として</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類</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似団体平均値よりも高い数値となっている。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5930B73A-224D-4FF8-907D-B4BAB0B028A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25400D28-91A6-45C6-A860-33198B379EE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D4411457-D15D-4C01-A297-DEE8AD34417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4EDC29A8-588A-4B41-85CB-B78C7C6B8EC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D57C3A58-7867-4B49-9C32-54A6BE92E606}"/>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363A6F4B-506C-41A3-91DB-65B1121B8F0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FC86B981-C78E-4FDC-B9B7-B3A279DEF2E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10F391DF-92F4-4917-9E08-194BE4221FC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ED2F775D-6BF4-4B4B-A8FA-F944A41DF3DF}"/>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F1C954F4-DAD5-4722-8E7E-B3EAA2AF4BA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61B17FA7-AABB-4B15-86C4-D0243EBE4E5A}"/>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A66613ED-FFC9-4DA4-B8E7-283287E2B96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A43876BA-1B8C-4E3B-A582-C8DE4771475D}"/>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7CB96728-ACAC-4C76-86E2-6CA29133834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6D784D49-E2B5-4F86-AA4B-817B631B8B6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9" name="直線コネクタ 128">
          <a:extLst>
            <a:ext uri="{FF2B5EF4-FFF2-40B4-BE49-F238E27FC236}">
              <a16:creationId xmlns:a16="http://schemas.microsoft.com/office/drawing/2014/main" id="{C76F9659-6037-4DB5-9F37-50596BEE9679}"/>
            </a:ext>
          </a:extLst>
        </xdr:cNvPr>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30" name="債務償還比率最小値テキスト">
          <a:extLst>
            <a:ext uri="{FF2B5EF4-FFF2-40B4-BE49-F238E27FC236}">
              <a16:creationId xmlns:a16="http://schemas.microsoft.com/office/drawing/2014/main" id="{3F124266-4CD8-489C-9830-1AA50300C45B}"/>
            </a:ext>
          </a:extLst>
        </xdr:cNvPr>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31" name="直線コネクタ 130">
          <a:extLst>
            <a:ext uri="{FF2B5EF4-FFF2-40B4-BE49-F238E27FC236}">
              <a16:creationId xmlns:a16="http://schemas.microsoft.com/office/drawing/2014/main" id="{A003E97A-771E-4E40-ABC3-C9EC5A1259A5}"/>
            </a:ext>
          </a:extLst>
        </xdr:cNvPr>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1FE3B829-0FAE-4DED-9E84-68AB3EBE388A}"/>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531D52B-0955-44E2-9A99-249E237D290B}"/>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4" name="債務償還比率平均値テキスト">
          <a:extLst>
            <a:ext uri="{FF2B5EF4-FFF2-40B4-BE49-F238E27FC236}">
              <a16:creationId xmlns:a16="http://schemas.microsoft.com/office/drawing/2014/main" id="{CCB3C4D7-86AC-4A2E-8821-6F5D1F20191C}"/>
            </a:ext>
          </a:extLst>
        </xdr:cNvPr>
        <xdr:cNvSpPr txBox="1"/>
      </xdr:nvSpPr>
      <xdr:spPr>
        <a:xfrm>
          <a:off x="14846300" y="587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5" name="フローチャート: 判断 134">
          <a:extLst>
            <a:ext uri="{FF2B5EF4-FFF2-40B4-BE49-F238E27FC236}">
              <a16:creationId xmlns:a16="http://schemas.microsoft.com/office/drawing/2014/main" id="{C0A689C0-A006-4158-AC6A-21D6504B7688}"/>
            </a:ext>
          </a:extLst>
        </xdr:cNvPr>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6" name="フローチャート: 判断 135">
          <a:extLst>
            <a:ext uri="{FF2B5EF4-FFF2-40B4-BE49-F238E27FC236}">
              <a16:creationId xmlns:a16="http://schemas.microsoft.com/office/drawing/2014/main" id="{05897810-F02A-401F-B1FD-B6F893A40DC9}"/>
            </a:ext>
          </a:extLst>
        </xdr:cNvPr>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7" name="フローチャート: 判断 136">
          <a:extLst>
            <a:ext uri="{FF2B5EF4-FFF2-40B4-BE49-F238E27FC236}">
              <a16:creationId xmlns:a16="http://schemas.microsoft.com/office/drawing/2014/main" id="{2A552D44-7576-42FF-914A-7264D1D02639}"/>
            </a:ext>
          </a:extLst>
        </xdr:cNvPr>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8" name="フローチャート: 判断 137">
          <a:extLst>
            <a:ext uri="{FF2B5EF4-FFF2-40B4-BE49-F238E27FC236}">
              <a16:creationId xmlns:a16="http://schemas.microsoft.com/office/drawing/2014/main" id="{86343A9B-9E58-4BA4-B9D1-91E8E8D0DC5A}"/>
            </a:ext>
          </a:extLst>
        </xdr:cNvPr>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9" name="フローチャート: 判断 138">
          <a:extLst>
            <a:ext uri="{FF2B5EF4-FFF2-40B4-BE49-F238E27FC236}">
              <a16:creationId xmlns:a16="http://schemas.microsoft.com/office/drawing/2014/main" id="{C2B42F47-EC6C-4C0F-AD71-9241A15219F7}"/>
            </a:ext>
          </a:extLst>
        </xdr:cNvPr>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1CB10B70-B3D8-4DB2-9ECF-7AF5ED9B811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52E7C36C-7630-4CB2-BE17-99773C1FDB6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2FC9F083-D837-48AA-9BE2-644F2F97167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408AA311-8FBD-4950-8120-441B8291843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4E332751-36CA-4C4C-81D5-5CF73E521DF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154185</xdr:rowOff>
    </xdr:from>
    <xdr:to>
      <xdr:col>76</xdr:col>
      <xdr:colOff>73025</xdr:colOff>
      <xdr:row>32</xdr:row>
      <xdr:rowOff>84335</xdr:rowOff>
    </xdr:to>
    <xdr:sp macro="" textlink="">
      <xdr:nvSpPr>
        <xdr:cNvPr id="145" name="楕円 144">
          <a:extLst>
            <a:ext uri="{FF2B5EF4-FFF2-40B4-BE49-F238E27FC236}">
              <a16:creationId xmlns:a16="http://schemas.microsoft.com/office/drawing/2014/main" id="{067442CA-E814-4F2E-AB75-9C148C4394DB}"/>
            </a:ext>
          </a:extLst>
        </xdr:cNvPr>
        <xdr:cNvSpPr/>
      </xdr:nvSpPr>
      <xdr:spPr>
        <a:xfrm>
          <a:off x="14744700" y="624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132612</xdr:rowOff>
    </xdr:from>
    <xdr:ext cx="469744" cy="259045"/>
    <xdr:sp macro="" textlink="">
      <xdr:nvSpPr>
        <xdr:cNvPr id="146" name="債務償還比率該当値テキスト">
          <a:extLst>
            <a:ext uri="{FF2B5EF4-FFF2-40B4-BE49-F238E27FC236}">
              <a16:creationId xmlns:a16="http://schemas.microsoft.com/office/drawing/2014/main" id="{EF903497-E07E-4589-B93D-2744A8DEB1E1}"/>
            </a:ext>
          </a:extLst>
        </xdr:cNvPr>
        <xdr:cNvSpPr txBox="1"/>
      </xdr:nvSpPr>
      <xdr:spPr>
        <a:xfrm>
          <a:off x="14846300" y="621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22557</xdr:rowOff>
    </xdr:from>
    <xdr:to>
      <xdr:col>72</xdr:col>
      <xdr:colOff>123825</xdr:colOff>
      <xdr:row>32</xdr:row>
      <xdr:rowOff>124157</xdr:rowOff>
    </xdr:to>
    <xdr:sp macro="" textlink="">
      <xdr:nvSpPr>
        <xdr:cNvPr id="147" name="楕円 146">
          <a:extLst>
            <a:ext uri="{FF2B5EF4-FFF2-40B4-BE49-F238E27FC236}">
              <a16:creationId xmlns:a16="http://schemas.microsoft.com/office/drawing/2014/main" id="{1ABF32B5-0710-4A26-8B2A-22CB9389021F}"/>
            </a:ext>
          </a:extLst>
        </xdr:cNvPr>
        <xdr:cNvSpPr/>
      </xdr:nvSpPr>
      <xdr:spPr>
        <a:xfrm>
          <a:off x="14033500" y="628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33535</xdr:rowOff>
    </xdr:from>
    <xdr:to>
      <xdr:col>76</xdr:col>
      <xdr:colOff>22225</xdr:colOff>
      <xdr:row>32</xdr:row>
      <xdr:rowOff>73357</xdr:rowOff>
    </xdr:to>
    <xdr:cxnSp macro="">
      <xdr:nvCxnSpPr>
        <xdr:cNvPr id="148" name="直線コネクタ 147">
          <a:extLst>
            <a:ext uri="{FF2B5EF4-FFF2-40B4-BE49-F238E27FC236}">
              <a16:creationId xmlns:a16="http://schemas.microsoft.com/office/drawing/2014/main" id="{053BAB98-98CC-4692-A533-5FB127C70965}"/>
            </a:ext>
          </a:extLst>
        </xdr:cNvPr>
        <xdr:cNvCxnSpPr/>
      </xdr:nvCxnSpPr>
      <xdr:spPr>
        <a:xfrm flipV="1">
          <a:off x="14084300" y="6291460"/>
          <a:ext cx="711200" cy="3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165869</xdr:rowOff>
    </xdr:from>
    <xdr:to>
      <xdr:col>68</xdr:col>
      <xdr:colOff>123825</xdr:colOff>
      <xdr:row>31</xdr:row>
      <xdr:rowOff>96019</xdr:rowOff>
    </xdr:to>
    <xdr:sp macro="" textlink="">
      <xdr:nvSpPr>
        <xdr:cNvPr id="149" name="楕円 148">
          <a:extLst>
            <a:ext uri="{FF2B5EF4-FFF2-40B4-BE49-F238E27FC236}">
              <a16:creationId xmlns:a16="http://schemas.microsoft.com/office/drawing/2014/main" id="{E58F3797-C5A0-47B4-A99D-7A629C08FC2D}"/>
            </a:ext>
          </a:extLst>
        </xdr:cNvPr>
        <xdr:cNvSpPr/>
      </xdr:nvSpPr>
      <xdr:spPr>
        <a:xfrm>
          <a:off x="13271500" y="608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45219</xdr:rowOff>
    </xdr:from>
    <xdr:to>
      <xdr:col>72</xdr:col>
      <xdr:colOff>73025</xdr:colOff>
      <xdr:row>32</xdr:row>
      <xdr:rowOff>73357</xdr:rowOff>
    </xdr:to>
    <xdr:cxnSp macro="">
      <xdr:nvCxnSpPr>
        <xdr:cNvPr id="150" name="直線コネクタ 149">
          <a:extLst>
            <a:ext uri="{FF2B5EF4-FFF2-40B4-BE49-F238E27FC236}">
              <a16:creationId xmlns:a16="http://schemas.microsoft.com/office/drawing/2014/main" id="{B9B7783D-0490-4B2B-9F2E-34BE1F851445}"/>
            </a:ext>
          </a:extLst>
        </xdr:cNvPr>
        <xdr:cNvCxnSpPr/>
      </xdr:nvCxnSpPr>
      <xdr:spPr>
        <a:xfrm>
          <a:off x="13322300" y="6131694"/>
          <a:ext cx="762000" cy="19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70365</xdr:rowOff>
    </xdr:from>
    <xdr:to>
      <xdr:col>64</xdr:col>
      <xdr:colOff>123825</xdr:colOff>
      <xdr:row>34</xdr:row>
      <xdr:rowOff>515</xdr:rowOff>
    </xdr:to>
    <xdr:sp macro="" textlink="">
      <xdr:nvSpPr>
        <xdr:cNvPr id="151" name="楕円 150">
          <a:extLst>
            <a:ext uri="{FF2B5EF4-FFF2-40B4-BE49-F238E27FC236}">
              <a16:creationId xmlns:a16="http://schemas.microsoft.com/office/drawing/2014/main" id="{0ED6BF5A-66C4-4BDC-B8BB-422EB5CBD4AB}"/>
            </a:ext>
          </a:extLst>
        </xdr:cNvPr>
        <xdr:cNvSpPr/>
      </xdr:nvSpPr>
      <xdr:spPr>
        <a:xfrm>
          <a:off x="12509500" y="649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45219</xdr:rowOff>
    </xdr:from>
    <xdr:to>
      <xdr:col>68</xdr:col>
      <xdr:colOff>73025</xdr:colOff>
      <xdr:row>33</xdr:row>
      <xdr:rowOff>121165</xdr:rowOff>
    </xdr:to>
    <xdr:cxnSp macro="">
      <xdr:nvCxnSpPr>
        <xdr:cNvPr id="152" name="直線コネクタ 151">
          <a:extLst>
            <a:ext uri="{FF2B5EF4-FFF2-40B4-BE49-F238E27FC236}">
              <a16:creationId xmlns:a16="http://schemas.microsoft.com/office/drawing/2014/main" id="{407B13AF-83A1-4E0B-A630-BE5F9B3224DD}"/>
            </a:ext>
          </a:extLst>
        </xdr:cNvPr>
        <xdr:cNvCxnSpPr/>
      </xdr:nvCxnSpPr>
      <xdr:spPr>
        <a:xfrm flipV="1">
          <a:off x="12560300" y="6131694"/>
          <a:ext cx="762000" cy="41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106687</xdr:rowOff>
    </xdr:from>
    <xdr:to>
      <xdr:col>60</xdr:col>
      <xdr:colOff>123825</xdr:colOff>
      <xdr:row>32</xdr:row>
      <xdr:rowOff>36837</xdr:rowOff>
    </xdr:to>
    <xdr:sp macro="" textlink="">
      <xdr:nvSpPr>
        <xdr:cNvPr id="153" name="楕円 152">
          <a:extLst>
            <a:ext uri="{FF2B5EF4-FFF2-40B4-BE49-F238E27FC236}">
              <a16:creationId xmlns:a16="http://schemas.microsoft.com/office/drawing/2014/main" id="{36E4060E-AE22-4330-8526-B0B2A055F4DF}"/>
            </a:ext>
          </a:extLst>
        </xdr:cNvPr>
        <xdr:cNvSpPr/>
      </xdr:nvSpPr>
      <xdr:spPr>
        <a:xfrm>
          <a:off x="11747500" y="619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157487</xdr:rowOff>
    </xdr:from>
    <xdr:to>
      <xdr:col>64</xdr:col>
      <xdr:colOff>73025</xdr:colOff>
      <xdr:row>33</xdr:row>
      <xdr:rowOff>121165</xdr:rowOff>
    </xdr:to>
    <xdr:cxnSp macro="">
      <xdr:nvCxnSpPr>
        <xdr:cNvPr id="154" name="直線コネクタ 153">
          <a:extLst>
            <a:ext uri="{FF2B5EF4-FFF2-40B4-BE49-F238E27FC236}">
              <a16:creationId xmlns:a16="http://schemas.microsoft.com/office/drawing/2014/main" id="{8659029B-9238-4B9F-8E35-524DCB89F48E}"/>
            </a:ext>
          </a:extLst>
        </xdr:cNvPr>
        <xdr:cNvCxnSpPr/>
      </xdr:nvCxnSpPr>
      <xdr:spPr>
        <a:xfrm>
          <a:off x="11798300" y="6243962"/>
          <a:ext cx="762000" cy="30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5" name="n_1aveValue債務償還比率">
          <a:extLst>
            <a:ext uri="{FF2B5EF4-FFF2-40B4-BE49-F238E27FC236}">
              <a16:creationId xmlns:a16="http://schemas.microsoft.com/office/drawing/2014/main" id="{036B95C8-9AAF-4B37-BAD0-C5C7A7EF433B}"/>
            </a:ext>
          </a:extLst>
        </xdr:cNvPr>
        <xdr:cNvSpPr txBox="1"/>
      </xdr:nvSpPr>
      <xdr:spPr>
        <a:xfrm>
          <a:off x="13836727" y="58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6" name="n_2aveValue債務償還比率">
          <a:extLst>
            <a:ext uri="{FF2B5EF4-FFF2-40B4-BE49-F238E27FC236}">
              <a16:creationId xmlns:a16="http://schemas.microsoft.com/office/drawing/2014/main" id="{F88B951B-7C73-48D4-9123-CB59D157C825}"/>
            </a:ext>
          </a:extLst>
        </xdr:cNvPr>
        <xdr:cNvSpPr txBox="1"/>
      </xdr:nvSpPr>
      <xdr:spPr>
        <a:xfrm>
          <a:off x="13087427" y="57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7" name="n_3aveValue債務償還比率">
          <a:extLst>
            <a:ext uri="{FF2B5EF4-FFF2-40B4-BE49-F238E27FC236}">
              <a16:creationId xmlns:a16="http://schemas.microsoft.com/office/drawing/2014/main" id="{D0957D27-1288-4F01-A4BE-5C9B12CB5283}"/>
            </a:ext>
          </a:extLst>
        </xdr:cNvPr>
        <xdr:cNvSpPr txBox="1"/>
      </xdr:nvSpPr>
      <xdr:spPr>
        <a:xfrm>
          <a:off x="12325427" y="580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58" name="n_4aveValue債務償還比率">
          <a:extLst>
            <a:ext uri="{FF2B5EF4-FFF2-40B4-BE49-F238E27FC236}">
              <a16:creationId xmlns:a16="http://schemas.microsoft.com/office/drawing/2014/main" id="{56F47762-3180-48AA-AA7E-F62098AB3321}"/>
            </a:ext>
          </a:extLst>
        </xdr:cNvPr>
        <xdr:cNvSpPr txBox="1"/>
      </xdr:nvSpPr>
      <xdr:spPr>
        <a:xfrm>
          <a:off x="11563427" y="581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115284</xdr:rowOff>
    </xdr:from>
    <xdr:ext cx="469744" cy="259045"/>
    <xdr:sp macro="" textlink="">
      <xdr:nvSpPr>
        <xdr:cNvPr id="159" name="n_1mainValue債務償還比率">
          <a:extLst>
            <a:ext uri="{FF2B5EF4-FFF2-40B4-BE49-F238E27FC236}">
              <a16:creationId xmlns:a16="http://schemas.microsoft.com/office/drawing/2014/main" id="{369AE9D9-FEC8-4F3A-AF64-A2F59405D032}"/>
            </a:ext>
          </a:extLst>
        </xdr:cNvPr>
        <xdr:cNvSpPr txBox="1"/>
      </xdr:nvSpPr>
      <xdr:spPr>
        <a:xfrm>
          <a:off x="13836727" y="637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87146</xdr:rowOff>
    </xdr:from>
    <xdr:ext cx="469744" cy="259045"/>
    <xdr:sp macro="" textlink="">
      <xdr:nvSpPr>
        <xdr:cNvPr id="160" name="n_2mainValue債務償還比率">
          <a:extLst>
            <a:ext uri="{FF2B5EF4-FFF2-40B4-BE49-F238E27FC236}">
              <a16:creationId xmlns:a16="http://schemas.microsoft.com/office/drawing/2014/main" id="{DA7115E3-15D8-4FF4-B91C-48CA8A9E674C}"/>
            </a:ext>
          </a:extLst>
        </xdr:cNvPr>
        <xdr:cNvSpPr txBox="1"/>
      </xdr:nvSpPr>
      <xdr:spPr>
        <a:xfrm>
          <a:off x="13087427" y="6173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163092</xdr:rowOff>
    </xdr:from>
    <xdr:ext cx="560923" cy="259045"/>
    <xdr:sp macro="" textlink="">
      <xdr:nvSpPr>
        <xdr:cNvPr id="161" name="n_3mainValue債務償還比率">
          <a:extLst>
            <a:ext uri="{FF2B5EF4-FFF2-40B4-BE49-F238E27FC236}">
              <a16:creationId xmlns:a16="http://schemas.microsoft.com/office/drawing/2014/main" id="{62B90794-FB58-461A-8C8B-F6B16DCBC2D3}"/>
            </a:ext>
          </a:extLst>
        </xdr:cNvPr>
        <xdr:cNvSpPr txBox="1"/>
      </xdr:nvSpPr>
      <xdr:spPr>
        <a:xfrm>
          <a:off x="12279838" y="659246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27964</xdr:rowOff>
    </xdr:from>
    <xdr:ext cx="469744" cy="259045"/>
    <xdr:sp macro="" textlink="">
      <xdr:nvSpPr>
        <xdr:cNvPr id="162" name="n_4mainValue債務償還比率">
          <a:extLst>
            <a:ext uri="{FF2B5EF4-FFF2-40B4-BE49-F238E27FC236}">
              <a16:creationId xmlns:a16="http://schemas.microsoft.com/office/drawing/2014/main" id="{C3FF1E5A-D300-4AEA-B26F-CAC713C1561A}"/>
            </a:ext>
          </a:extLst>
        </xdr:cNvPr>
        <xdr:cNvSpPr txBox="1"/>
      </xdr:nvSpPr>
      <xdr:spPr>
        <a:xfrm>
          <a:off x="11563427" y="628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D8893577-CD06-4A8B-BD88-33DCF683B3F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1642EDA1-3735-4ECD-ADB1-9E7389943A2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28246385-190B-4385-B1E9-31D609F6B8A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4B731289-81F8-4056-8E4C-E133ACA3B54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CA68515E-06FA-4417-ACDD-E9371B08B54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7588EC8F-18DE-4504-982A-CD73FD3B2CF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80E9DE7-08A6-4502-9DA1-6B6CF8A0480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782DA80-F81E-4727-A74E-F25C933786E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BD334C2-4366-4F4A-9681-5D52A35A2BD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E103986-8C63-43C7-8464-7FC4F33C3DB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7807C59-2CE9-4551-87B4-91BD3E89F1B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CFCD237-8A26-418D-B288-4CDF08DF51B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912881A-9DDB-45A7-8390-49E97D85B05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9B0CE98-EEA7-4332-BE01-6721A3A51AA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B1DE030-8BA3-4255-B8D2-575AAED1790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A41D305-39B1-4B88-A3AB-6E6CC12760F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54,725
53,253
9.90
30,408,654
29,332,265
1,071,819
11,588,578
10,264,698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8D5AB47-A229-4B46-B6D2-D58282F7E11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D10A6C7-9071-466B-B124-7A9521872F7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A77C585-8FA8-4B0F-ABFF-B4F32B57473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F41BDF9-7C62-4446-8196-B61ADCB92CC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6F9B7F2-2E9D-409D-A2A5-AE64E793374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BE67163-C8F6-469F-AA08-EA7E70DE482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8D4A77A-6ADB-4F9D-9CB2-075C99F81A1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2C58E78-FBB9-4BA2-940D-FFAE5E5D0B1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93AEBB9-900F-40F9-AC0B-3FB1A54A068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AF125BA-FC0D-422E-ABEB-50982D9903C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FBC4A2E-5722-4C0C-AF5D-B10D336D90B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4130F1C-5E3D-497E-BEBA-4DA25156014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A33C305-3BEE-48D4-BD81-FFFA42EC25A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6B5CBCF-5E9D-4055-9E71-E7F4CF86C45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7A82DE6-D047-4F95-AEC6-0010972BF89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E7F94B9-A7F5-4D9A-9776-FBE3F3C5077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4EE4A18-6E74-4596-9776-3CAFA23F3AB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CB1B5C6-D58E-4C49-9B9C-CA2CCACC7B8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F556019-5194-42A2-BCCB-D4BADA342BD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7DD80B4-856D-4E40-AD20-BB03B3A35BF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A65D264-1254-4F0C-B27A-CDE0EBCDEAC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D2703F9-3F61-4AA6-A0B8-93AF67C2CE9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25904F9-470E-4A73-801B-FADA2D8C82E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CE4C828-AD79-44FB-BF28-CC9672D4045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7359A63-FF51-4F97-B6F5-33479C90AD0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50EFA58-8BD5-4267-873E-80F1DF40483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F0FF867-D762-47D4-8E5B-DAFE557CFF8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5F61AF9-029F-45E7-BBDF-855B1FC3A6D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79F442A-67A3-4412-A4D4-7E4150752A0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287BC08-183E-48FD-9A3B-C10C1B72F13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50062DA-C576-4FCA-95E1-D19312E9B2E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ABF0876-15E4-4741-9E9A-CA050FA38FD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2E8B800-FA8C-4297-9C15-B066FC46E33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971C769-6402-4BB8-B6A4-F8BCD76A380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E9FC304-C9E6-4F20-9C85-374188963FF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AE12363-9785-46A3-AE93-D232C6A326E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E554410-9867-452D-BABD-B881E1B3FE1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425F3C1-D9E8-4048-B6B2-CC94396AE10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D2E7F7F-F0D8-4ACD-A6EB-D497E21683F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C03855D-F73C-4650-9891-A097B7BB097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5628F1C-8DAE-466A-B979-E0354C1DA5A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7C6526F-A1F3-43A1-8649-D52AC61BDF9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EE40CE5-247A-4727-B9F3-9DA3D14F805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719FFF6-29F1-4E8C-8021-B64C8A5B1BD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E379BC7-D58F-4C82-BCA6-E486BD14DBA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a:extLst>
            <a:ext uri="{FF2B5EF4-FFF2-40B4-BE49-F238E27FC236}">
              <a16:creationId xmlns:a16="http://schemas.microsoft.com/office/drawing/2014/main" id="{4F0E61C9-833B-4C83-B7E1-4F9C5A178E71}"/>
            </a:ext>
          </a:extLst>
        </xdr:cNvPr>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a:extLst>
            <a:ext uri="{FF2B5EF4-FFF2-40B4-BE49-F238E27FC236}">
              <a16:creationId xmlns:a16="http://schemas.microsoft.com/office/drawing/2014/main" id="{9AD93D9F-527E-4F57-B3E2-120AFF6DD55A}"/>
            </a:ext>
          </a:extLst>
        </xdr:cNvPr>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a:extLst>
            <a:ext uri="{FF2B5EF4-FFF2-40B4-BE49-F238E27FC236}">
              <a16:creationId xmlns:a16="http://schemas.microsoft.com/office/drawing/2014/main" id="{E59E9E47-E10B-4C0C-8501-55E6EE3EAB8C}"/>
            </a:ext>
          </a:extLst>
        </xdr:cNvPr>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a:extLst>
            <a:ext uri="{FF2B5EF4-FFF2-40B4-BE49-F238E27FC236}">
              <a16:creationId xmlns:a16="http://schemas.microsoft.com/office/drawing/2014/main" id="{8D0F6DF4-03A5-4655-8035-938D24E60258}"/>
            </a:ext>
          </a:extLst>
        </xdr:cNvPr>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a:extLst>
            <a:ext uri="{FF2B5EF4-FFF2-40B4-BE49-F238E27FC236}">
              <a16:creationId xmlns:a16="http://schemas.microsoft.com/office/drawing/2014/main" id="{2318C51E-3EEF-49C1-BCCE-72EDB45BC363}"/>
            </a:ext>
          </a:extLst>
        </xdr:cNvPr>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2" name="【道路】&#10;有形固定資産減価償却率平均値テキスト">
          <a:extLst>
            <a:ext uri="{FF2B5EF4-FFF2-40B4-BE49-F238E27FC236}">
              <a16:creationId xmlns:a16="http://schemas.microsoft.com/office/drawing/2014/main" id="{4CCDB983-A123-4BB0-BEFC-A1C6ED0668C9}"/>
            </a:ext>
          </a:extLst>
        </xdr:cNvPr>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a:extLst>
            <a:ext uri="{FF2B5EF4-FFF2-40B4-BE49-F238E27FC236}">
              <a16:creationId xmlns:a16="http://schemas.microsoft.com/office/drawing/2014/main" id="{66CAFFB7-3BAE-4D21-9910-8C61DC723A1D}"/>
            </a:ext>
          </a:extLst>
        </xdr:cNvPr>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4A11F65A-7E39-469E-8791-6EDEEC3102B1}"/>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a:extLst>
            <a:ext uri="{FF2B5EF4-FFF2-40B4-BE49-F238E27FC236}">
              <a16:creationId xmlns:a16="http://schemas.microsoft.com/office/drawing/2014/main" id="{FD9D790C-7918-45E5-B750-CC6E4CD2111E}"/>
            </a:ext>
          </a:extLst>
        </xdr:cNvPr>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a:extLst>
            <a:ext uri="{FF2B5EF4-FFF2-40B4-BE49-F238E27FC236}">
              <a16:creationId xmlns:a16="http://schemas.microsoft.com/office/drawing/2014/main" id="{33A5468C-CA2D-45A8-84D7-A85876E8EDB8}"/>
            </a:ext>
          </a:extLst>
        </xdr:cNvPr>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180E5283-AC77-41C2-9097-644E99C3D217}"/>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0027D5D-5212-42BC-8C9D-7F95EA7DB9B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B66A69A-98D1-4D32-BB49-A0B5C7FC1BF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B0DFB65-231D-4DCE-8901-F185052AA10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156FBA9-3064-424F-B0DD-1A4903ED169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1DF7A7C-203D-4967-848C-D06AD349EF0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73" name="楕円 72">
          <a:extLst>
            <a:ext uri="{FF2B5EF4-FFF2-40B4-BE49-F238E27FC236}">
              <a16:creationId xmlns:a16="http://schemas.microsoft.com/office/drawing/2014/main" id="{23A89FF2-DDBE-440E-A0D8-4E8153E072E6}"/>
            </a:ext>
          </a:extLst>
        </xdr:cNvPr>
        <xdr:cNvSpPr/>
      </xdr:nvSpPr>
      <xdr:spPr>
        <a:xfrm>
          <a:off x="4584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91457</xdr:rowOff>
    </xdr:from>
    <xdr:ext cx="405111" cy="259045"/>
    <xdr:sp macro="" textlink="">
      <xdr:nvSpPr>
        <xdr:cNvPr id="74" name="【道路】&#10;有形固定資産減価償却率該当値テキスト">
          <a:extLst>
            <a:ext uri="{FF2B5EF4-FFF2-40B4-BE49-F238E27FC236}">
              <a16:creationId xmlns:a16="http://schemas.microsoft.com/office/drawing/2014/main" id="{AB677F52-9F58-4898-AC68-9F82F7FCC6C1}"/>
            </a:ext>
          </a:extLst>
        </xdr:cNvPr>
        <xdr:cNvSpPr txBox="1"/>
      </xdr:nvSpPr>
      <xdr:spPr>
        <a:xfrm>
          <a:off x="4673600"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71120</xdr:rowOff>
    </xdr:from>
    <xdr:to>
      <xdr:col>20</xdr:col>
      <xdr:colOff>38100</xdr:colOff>
      <xdr:row>38</xdr:row>
      <xdr:rowOff>1270</xdr:rowOff>
    </xdr:to>
    <xdr:sp macro="" textlink="">
      <xdr:nvSpPr>
        <xdr:cNvPr id="75" name="楕円 74">
          <a:extLst>
            <a:ext uri="{FF2B5EF4-FFF2-40B4-BE49-F238E27FC236}">
              <a16:creationId xmlns:a16="http://schemas.microsoft.com/office/drawing/2014/main" id="{65DFDAE0-F7C7-4E79-88E9-3218D366DBA1}"/>
            </a:ext>
          </a:extLst>
        </xdr:cNvPr>
        <xdr:cNvSpPr/>
      </xdr:nvSpPr>
      <xdr:spPr>
        <a:xfrm>
          <a:off x="3746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121920</xdr:rowOff>
    </xdr:from>
    <xdr:to>
      <xdr:col>24</xdr:col>
      <xdr:colOff>63500</xdr:colOff>
      <xdr:row>37</xdr:row>
      <xdr:rowOff>163830</xdr:rowOff>
    </xdr:to>
    <xdr:cxnSp macro="">
      <xdr:nvCxnSpPr>
        <xdr:cNvPr id="76" name="直線コネクタ 75">
          <a:extLst>
            <a:ext uri="{FF2B5EF4-FFF2-40B4-BE49-F238E27FC236}">
              <a16:creationId xmlns:a16="http://schemas.microsoft.com/office/drawing/2014/main" id="{775BDE70-C5D0-4555-9F26-78DA1E5A5671}"/>
            </a:ext>
          </a:extLst>
        </xdr:cNvPr>
        <xdr:cNvCxnSpPr/>
      </xdr:nvCxnSpPr>
      <xdr:spPr>
        <a:xfrm>
          <a:off x="3797300" y="64655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113030</xdr:rowOff>
    </xdr:from>
    <xdr:to>
      <xdr:col>15</xdr:col>
      <xdr:colOff>101600</xdr:colOff>
      <xdr:row>38</xdr:row>
      <xdr:rowOff>43180</xdr:rowOff>
    </xdr:to>
    <xdr:sp macro="" textlink="">
      <xdr:nvSpPr>
        <xdr:cNvPr id="77" name="楕円 76">
          <a:extLst>
            <a:ext uri="{FF2B5EF4-FFF2-40B4-BE49-F238E27FC236}">
              <a16:creationId xmlns:a16="http://schemas.microsoft.com/office/drawing/2014/main" id="{790716AA-B19B-4C90-8775-D5111B747789}"/>
            </a:ext>
          </a:extLst>
        </xdr:cNvPr>
        <xdr:cNvSpPr/>
      </xdr:nvSpPr>
      <xdr:spPr>
        <a:xfrm>
          <a:off x="2857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121920</xdr:rowOff>
    </xdr:from>
    <xdr:to>
      <xdr:col>19</xdr:col>
      <xdr:colOff>177800</xdr:colOff>
      <xdr:row>37</xdr:row>
      <xdr:rowOff>163830</xdr:rowOff>
    </xdr:to>
    <xdr:cxnSp macro="">
      <xdr:nvCxnSpPr>
        <xdr:cNvPr id="78" name="直線コネクタ 77">
          <a:extLst>
            <a:ext uri="{FF2B5EF4-FFF2-40B4-BE49-F238E27FC236}">
              <a16:creationId xmlns:a16="http://schemas.microsoft.com/office/drawing/2014/main" id="{C516787C-3A61-4976-983B-5A68D2C843F5}"/>
            </a:ext>
          </a:extLst>
        </xdr:cNvPr>
        <xdr:cNvCxnSpPr/>
      </xdr:nvCxnSpPr>
      <xdr:spPr>
        <a:xfrm flipV="1">
          <a:off x="2908300" y="64655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76835</xdr:rowOff>
    </xdr:from>
    <xdr:to>
      <xdr:col>10</xdr:col>
      <xdr:colOff>165100</xdr:colOff>
      <xdr:row>38</xdr:row>
      <xdr:rowOff>6985</xdr:rowOff>
    </xdr:to>
    <xdr:sp macro="" textlink="">
      <xdr:nvSpPr>
        <xdr:cNvPr id="79" name="楕円 78">
          <a:extLst>
            <a:ext uri="{FF2B5EF4-FFF2-40B4-BE49-F238E27FC236}">
              <a16:creationId xmlns:a16="http://schemas.microsoft.com/office/drawing/2014/main" id="{6B7A2A5C-F259-43BE-A7B5-5C21204E2383}"/>
            </a:ext>
          </a:extLst>
        </xdr:cNvPr>
        <xdr:cNvSpPr/>
      </xdr:nvSpPr>
      <xdr:spPr>
        <a:xfrm>
          <a:off x="1968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127635</xdr:rowOff>
    </xdr:from>
    <xdr:to>
      <xdr:col>15</xdr:col>
      <xdr:colOff>50800</xdr:colOff>
      <xdr:row>37</xdr:row>
      <xdr:rowOff>163830</xdr:rowOff>
    </xdr:to>
    <xdr:cxnSp macro="">
      <xdr:nvCxnSpPr>
        <xdr:cNvPr id="80" name="直線コネクタ 79">
          <a:extLst>
            <a:ext uri="{FF2B5EF4-FFF2-40B4-BE49-F238E27FC236}">
              <a16:creationId xmlns:a16="http://schemas.microsoft.com/office/drawing/2014/main" id="{A94F7B39-600A-4E0D-88B6-D97966A0AB32}"/>
            </a:ext>
          </a:extLst>
        </xdr:cNvPr>
        <xdr:cNvCxnSpPr/>
      </xdr:nvCxnSpPr>
      <xdr:spPr>
        <a:xfrm>
          <a:off x="2019300" y="64712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55880</xdr:rowOff>
    </xdr:from>
    <xdr:to>
      <xdr:col>6</xdr:col>
      <xdr:colOff>38100</xdr:colOff>
      <xdr:row>37</xdr:row>
      <xdr:rowOff>157480</xdr:rowOff>
    </xdr:to>
    <xdr:sp macro="" textlink="">
      <xdr:nvSpPr>
        <xdr:cNvPr id="81" name="楕円 80">
          <a:extLst>
            <a:ext uri="{FF2B5EF4-FFF2-40B4-BE49-F238E27FC236}">
              <a16:creationId xmlns:a16="http://schemas.microsoft.com/office/drawing/2014/main" id="{F57EE70D-3592-4B6C-831F-396FD3F5DD02}"/>
            </a:ext>
          </a:extLst>
        </xdr:cNvPr>
        <xdr:cNvSpPr/>
      </xdr:nvSpPr>
      <xdr:spPr>
        <a:xfrm>
          <a:off x="1079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106680</xdr:rowOff>
    </xdr:from>
    <xdr:to>
      <xdr:col>10</xdr:col>
      <xdr:colOff>114300</xdr:colOff>
      <xdr:row>37</xdr:row>
      <xdr:rowOff>127635</xdr:rowOff>
    </xdr:to>
    <xdr:cxnSp macro="">
      <xdr:nvCxnSpPr>
        <xdr:cNvPr id="82" name="直線コネクタ 81">
          <a:extLst>
            <a:ext uri="{FF2B5EF4-FFF2-40B4-BE49-F238E27FC236}">
              <a16:creationId xmlns:a16="http://schemas.microsoft.com/office/drawing/2014/main" id="{F7E4EBB3-37DB-4F65-ADF2-2C8B7F541A38}"/>
            </a:ext>
          </a:extLst>
        </xdr:cNvPr>
        <xdr:cNvCxnSpPr/>
      </xdr:nvCxnSpPr>
      <xdr:spPr>
        <a:xfrm>
          <a:off x="1130300" y="645033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a:extLst>
            <a:ext uri="{FF2B5EF4-FFF2-40B4-BE49-F238E27FC236}">
              <a16:creationId xmlns:a16="http://schemas.microsoft.com/office/drawing/2014/main" id="{6482FC86-6685-45D9-A38E-A86B032BCF89}"/>
            </a:ext>
          </a:extLst>
        </xdr:cNvPr>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a:extLst>
            <a:ext uri="{FF2B5EF4-FFF2-40B4-BE49-F238E27FC236}">
              <a16:creationId xmlns:a16="http://schemas.microsoft.com/office/drawing/2014/main" id="{C68D4373-E623-412E-917B-2731C956CAC8}"/>
            </a:ext>
          </a:extLst>
        </xdr:cNvPr>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a:extLst>
            <a:ext uri="{FF2B5EF4-FFF2-40B4-BE49-F238E27FC236}">
              <a16:creationId xmlns:a16="http://schemas.microsoft.com/office/drawing/2014/main" id="{D4E315FD-503A-4695-AB68-A494BCF7C7F4}"/>
            </a:ext>
          </a:extLst>
        </xdr:cNvPr>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a:extLst>
            <a:ext uri="{FF2B5EF4-FFF2-40B4-BE49-F238E27FC236}">
              <a16:creationId xmlns:a16="http://schemas.microsoft.com/office/drawing/2014/main" id="{8FEFFB6B-3415-49BB-97E9-8C672ECFBA88}"/>
            </a:ext>
          </a:extLst>
        </xdr:cNvPr>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17797</xdr:rowOff>
    </xdr:from>
    <xdr:ext cx="405111" cy="259045"/>
    <xdr:sp macro="" textlink="">
      <xdr:nvSpPr>
        <xdr:cNvPr id="87" name="n_1mainValue【道路】&#10;有形固定資産減価償却率">
          <a:extLst>
            <a:ext uri="{FF2B5EF4-FFF2-40B4-BE49-F238E27FC236}">
              <a16:creationId xmlns:a16="http://schemas.microsoft.com/office/drawing/2014/main" id="{D3019A43-7AFA-4CBE-80E3-478286BEB3AF}"/>
            </a:ext>
          </a:extLst>
        </xdr:cNvPr>
        <xdr:cNvSpPr txBox="1"/>
      </xdr:nvSpPr>
      <xdr:spPr>
        <a:xfrm>
          <a:off x="3582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8" name="n_2mainValue【道路】&#10;有形固定資産減価償却率">
          <a:extLst>
            <a:ext uri="{FF2B5EF4-FFF2-40B4-BE49-F238E27FC236}">
              <a16:creationId xmlns:a16="http://schemas.microsoft.com/office/drawing/2014/main" id="{D6C8521D-6CFA-406A-9A17-375148A539BC}"/>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169562</xdr:rowOff>
    </xdr:from>
    <xdr:ext cx="405111" cy="259045"/>
    <xdr:sp macro="" textlink="">
      <xdr:nvSpPr>
        <xdr:cNvPr id="89" name="n_3mainValue【道路】&#10;有形固定資産減価償却率">
          <a:extLst>
            <a:ext uri="{FF2B5EF4-FFF2-40B4-BE49-F238E27FC236}">
              <a16:creationId xmlns:a16="http://schemas.microsoft.com/office/drawing/2014/main" id="{1FCF2A02-B219-4F0C-92C7-04927BE0E8B0}"/>
            </a:ext>
          </a:extLst>
        </xdr:cNvPr>
        <xdr:cNvSpPr txBox="1"/>
      </xdr:nvSpPr>
      <xdr:spPr>
        <a:xfrm>
          <a:off x="1816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148607</xdr:rowOff>
    </xdr:from>
    <xdr:ext cx="405111" cy="259045"/>
    <xdr:sp macro="" textlink="">
      <xdr:nvSpPr>
        <xdr:cNvPr id="90" name="n_4mainValue【道路】&#10;有形固定資産減価償却率">
          <a:extLst>
            <a:ext uri="{FF2B5EF4-FFF2-40B4-BE49-F238E27FC236}">
              <a16:creationId xmlns:a16="http://schemas.microsoft.com/office/drawing/2014/main" id="{609968F0-215F-4BE0-B26F-8765C2FB38F4}"/>
            </a:ext>
          </a:extLst>
        </xdr:cNvPr>
        <xdr:cNvSpPr txBox="1"/>
      </xdr:nvSpPr>
      <xdr:spPr>
        <a:xfrm>
          <a:off x="927744"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024C0C8-4643-49A7-B2C6-D307A8BF3F5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B540C7B1-52E5-4826-8568-836588E5174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DF046986-E9C3-435A-B532-F29358DAB5A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D600D75-6789-48F9-B4AF-F7E06BC7CC0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D1FB6D3-17AA-445D-A5DB-BEC2453DDDA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2B62FF7-AED7-4476-B193-31E06CABE55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1EFEA1A-355D-4E09-9FF8-C59BFB95602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93D2919-3651-4F2B-86F8-588C199BA8D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612CA6CF-A30C-4183-9E92-DD66FE6E9FA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1EE33638-EADE-4BCA-8135-CC9B904CA42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6FD1B41A-E887-42BF-9BAD-B6F0464ABAC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622CF203-A799-48FE-8FC4-73D2C8217AA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5931BB2D-CFEE-4B89-9A22-6FF7F6FA8C8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D17B211D-CEBF-4DC7-BE97-E5A9F428B43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4C1BC54E-87A4-415E-A830-761DCC2EED5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A7A1496F-C729-48E6-947B-8EB030E8E794}"/>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C506CAA5-A449-4C6A-8EDC-587A0F9D76C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1E96E150-86B8-4507-AF33-9940F6C54B0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155463A3-0AAE-4307-AF5C-01820DCBCB2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C1005170-5DB6-4F82-9BDD-E6A80CD4405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95149237-938C-4959-B24C-6E326974678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38EDFDAB-4BB2-4FB9-81D0-74AD111E3D6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20F1861A-FE6B-4FA2-8629-B85148DD1CA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a:extLst>
            <a:ext uri="{FF2B5EF4-FFF2-40B4-BE49-F238E27FC236}">
              <a16:creationId xmlns:a16="http://schemas.microsoft.com/office/drawing/2014/main" id="{D1F59CC3-AE15-40BC-B43D-1ECA9A707B96}"/>
            </a:ext>
          </a:extLst>
        </xdr:cNvPr>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a:extLst>
            <a:ext uri="{FF2B5EF4-FFF2-40B4-BE49-F238E27FC236}">
              <a16:creationId xmlns:a16="http://schemas.microsoft.com/office/drawing/2014/main" id="{0BE82DAC-0D75-460C-AB44-D4A4F81B0634}"/>
            </a:ext>
          </a:extLst>
        </xdr:cNvPr>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a:extLst>
            <a:ext uri="{FF2B5EF4-FFF2-40B4-BE49-F238E27FC236}">
              <a16:creationId xmlns:a16="http://schemas.microsoft.com/office/drawing/2014/main" id="{13390E1E-73D6-4B9E-B806-9B60A3DA46FE}"/>
            </a:ext>
          </a:extLst>
        </xdr:cNvPr>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a:extLst>
            <a:ext uri="{FF2B5EF4-FFF2-40B4-BE49-F238E27FC236}">
              <a16:creationId xmlns:a16="http://schemas.microsoft.com/office/drawing/2014/main" id="{02AA4017-8CAC-41B2-889F-5193E04889F3}"/>
            </a:ext>
          </a:extLst>
        </xdr:cNvPr>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a:extLst>
            <a:ext uri="{FF2B5EF4-FFF2-40B4-BE49-F238E27FC236}">
              <a16:creationId xmlns:a16="http://schemas.microsoft.com/office/drawing/2014/main" id="{25151514-164A-42A7-BB5F-DDB37A289764}"/>
            </a:ext>
          </a:extLst>
        </xdr:cNvPr>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a:extLst>
            <a:ext uri="{FF2B5EF4-FFF2-40B4-BE49-F238E27FC236}">
              <a16:creationId xmlns:a16="http://schemas.microsoft.com/office/drawing/2014/main" id="{E1787181-FB29-439F-8E37-AE36868FF08B}"/>
            </a:ext>
          </a:extLst>
        </xdr:cNvPr>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a:extLst>
            <a:ext uri="{FF2B5EF4-FFF2-40B4-BE49-F238E27FC236}">
              <a16:creationId xmlns:a16="http://schemas.microsoft.com/office/drawing/2014/main" id="{9152FBFD-2F18-4A53-990A-6EE07C505156}"/>
            </a:ext>
          </a:extLst>
        </xdr:cNvPr>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a:extLst>
            <a:ext uri="{FF2B5EF4-FFF2-40B4-BE49-F238E27FC236}">
              <a16:creationId xmlns:a16="http://schemas.microsoft.com/office/drawing/2014/main" id="{D0C0C25D-DFB5-4A5E-85F6-02BD9E158E1C}"/>
            </a:ext>
          </a:extLst>
        </xdr:cNvPr>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a:extLst>
            <a:ext uri="{FF2B5EF4-FFF2-40B4-BE49-F238E27FC236}">
              <a16:creationId xmlns:a16="http://schemas.microsoft.com/office/drawing/2014/main" id="{7956A05D-1DAB-49CC-8864-930F3F57EB90}"/>
            </a:ext>
          </a:extLst>
        </xdr:cNvPr>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a:extLst>
            <a:ext uri="{FF2B5EF4-FFF2-40B4-BE49-F238E27FC236}">
              <a16:creationId xmlns:a16="http://schemas.microsoft.com/office/drawing/2014/main" id="{E1A8758C-5123-4735-BD1B-46141561370D}"/>
            </a:ext>
          </a:extLst>
        </xdr:cNvPr>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a:extLst>
            <a:ext uri="{FF2B5EF4-FFF2-40B4-BE49-F238E27FC236}">
              <a16:creationId xmlns:a16="http://schemas.microsoft.com/office/drawing/2014/main" id="{8B293405-5AA1-4597-9390-1FF39254B1DF}"/>
            </a:ext>
          </a:extLst>
        </xdr:cNvPr>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BC0085C-2180-410B-884A-EA41CDD1916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25546A4-CDED-4F9C-B5A6-14E1A773180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6BD540E-9EBC-4453-AAB4-86D485DC7B0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F7DCF75-EA4F-4104-9DC5-326A4E84950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FEBA9A5-9DBE-4E3E-B4CC-A7785D9E992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107391</xdr:rowOff>
    </xdr:from>
    <xdr:to>
      <xdr:col>55</xdr:col>
      <xdr:colOff>50800</xdr:colOff>
      <xdr:row>42</xdr:row>
      <xdr:rowOff>37541</xdr:rowOff>
    </xdr:to>
    <xdr:sp macro="" textlink="">
      <xdr:nvSpPr>
        <xdr:cNvPr id="130" name="楕円 129">
          <a:extLst>
            <a:ext uri="{FF2B5EF4-FFF2-40B4-BE49-F238E27FC236}">
              <a16:creationId xmlns:a16="http://schemas.microsoft.com/office/drawing/2014/main" id="{58B912E3-A509-4A49-8A82-CED302EB29A8}"/>
            </a:ext>
          </a:extLst>
        </xdr:cNvPr>
        <xdr:cNvSpPr/>
      </xdr:nvSpPr>
      <xdr:spPr>
        <a:xfrm>
          <a:off x="10426700" y="713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22318</xdr:rowOff>
    </xdr:from>
    <xdr:ext cx="469744" cy="259045"/>
    <xdr:sp macro="" textlink="">
      <xdr:nvSpPr>
        <xdr:cNvPr id="131" name="【道路】&#10;一人当たり延長該当値テキスト">
          <a:extLst>
            <a:ext uri="{FF2B5EF4-FFF2-40B4-BE49-F238E27FC236}">
              <a16:creationId xmlns:a16="http://schemas.microsoft.com/office/drawing/2014/main" id="{588AACAD-5F40-4022-821D-DF0BC27EEAC9}"/>
            </a:ext>
          </a:extLst>
        </xdr:cNvPr>
        <xdr:cNvSpPr txBox="1"/>
      </xdr:nvSpPr>
      <xdr:spPr>
        <a:xfrm>
          <a:off x="10515600" y="7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107982</xdr:rowOff>
    </xdr:from>
    <xdr:to>
      <xdr:col>50</xdr:col>
      <xdr:colOff>165100</xdr:colOff>
      <xdr:row>42</xdr:row>
      <xdr:rowOff>38132</xdr:rowOff>
    </xdr:to>
    <xdr:sp macro="" textlink="">
      <xdr:nvSpPr>
        <xdr:cNvPr id="132" name="楕円 131">
          <a:extLst>
            <a:ext uri="{FF2B5EF4-FFF2-40B4-BE49-F238E27FC236}">
              <a16:creationId xmlns:a16="http://schemas.microsoft.com/office/drawing/2014/main" id="{8D1282BE-5C91-4678-B5E0-CEABFE24AEB0}"/>
            </a:ext>
          </a:extLst>
        </xdr:cNvPr>
        <xdr:cNvSpPr/>
      </xdr:nvSpPr>
      <xdr:spPr>
        <a:xfrm>
          <a:off x="9588500" y="713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158191</xdr:rowOff>
    </xdr:from>
    <xdr:to>
      <xdr:col>55</xdr:col>
      <xdr:colOff>0</xdr:colOff>
      <xdr:row>41</xdr:row>
      <xdr:rowOff>158782</xdr:rowOff>
    </xdr:to>
    <xdr:cxnSp macro="">
      <xdr:nvCxnSpPr>
        <xdr:cNvPr id="133" name="直線コネクタ 132">
          <a:extLst>
            <a:ext uri="{FF2B5EF4-FFF2-40B4-BE49-F238E27FC236}">
              <a16:creationId xmlns:a16="http://schemas.microsoft.com/office/drawing/2014/main" id="{713CA837-52C6-4C1E-8627-55A605843953}"/>
            </a:ext>
          </a:extLst>
        </xdr:cNvPr>
        <xdr:cNvCxnSpPr/>
      </xdr:nvCxnSpPr>
      <xdr:spPr>
        <a:xfrm flipV="1">
          <a:off x="9639300" y="7187641"/>
          <a:ext cx="8382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108210</xdr:rowOff>
    </xdr:from>
    <xdr:to>
      <xdr:col>46</xdr:col>
      <xdr:colOff>38100</xdr:colOff>
      <xdr:row>42</xdr:row>
      <xdr:rowOff>38360</xdr:rowOff>
    </xdr:to>
    <xdr:sp macro="" textlink="">
      <xdr:nvSpPr>
        <xdr:cNvPr id="134" name="楕円 133">
          <a:extLst>
            <a:ext uri="{FF2B5EF4-FFF2-40B4-BE49-F238E27FC236}">
              <a16:creationId xmlns:a16="http://schemas.microsoft.com/office/drawing/2014/main" id="{6FD456DB-7985-4A8C-8114-A11FF7E5D26D}"/>
            </a:ext>
          </a:extLst>
        </xdr:cNvPr>
        <xdr:cNvSpPr/>
      </xdr:nvSpPr>
      <xdr:spPr>
        <a:xfrm>
          <a:off x="8699500" y="71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158782</xdr:rowOff>
    </xdr:from>
    <xdr:to>
      <xdr:col>50</xdr:col>
      <xdr:colOff>114300</xdr:colOff>
      <xdr:row>41</xdr:row>
      <xdr:rowOff>159010</xdr:rowOff>
    </xdr:to>
    <xdr:cxnSp macro="">
      <xdr:nvCxnSpPr>
        <xdr:cNvPr id="135" name="直線コネクタ 134">
          <a:extLst>
            <a:ext uri="{FF2B5EF4-FFF2-40B4-BE49-F238E27FC236}">
              <a16:creationId xmlns:a16="http://schemas.microsoft.com/office/drawing/2014/main" id="{9891AE85-A2B4-49B6-AF2B-0834B2EB528B}"/>
            </a:ext>
          </a:extLst>
        </xdr:cNvPr>
        <xdr:cNvCxnSpPr/>
      </xdr:nvCxnSpPr>
      <xdr:spPr>
        <a:xfrm flipV="1">
          <a:off x="8750300" y="718823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108477</xdr:rowOff>
    </xdr:from>
    <xdr:to>
      <xdr:col>41</xdr:col>
      <xdr:colOff>101600</xdr:colOff>
      <xdr:row>42</xdr:row>
      <xdr:rowOff>38627</xdr:rowOff>
    </xdr:to>
    <xdr:sp macro="" textlink="">
      <xdr:nvSpPr>
        <xdr:cNvPr id="136" name="楕円 135">
          <a:extLst>
            <a:ext uri="{FF2B5EF4-FFF2-40B4-BE49-F238E27FC236}">
              <a16:creationId xmlns:a16="http://schemas.microsoft.com/office/drawing/2014/main" id="{6D098AFF-9701-4704-B3A5-F3091101409F}"/>
            </a:ext>
          </a:extLst>
        </xdr:cNvPr>
        <xdr:cNvSpPr/>
      </xdr:nvSpPr>
      <xdr:spPr>
        <a:xfrm>
          <a:off x="7810500" y="713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159010</xdr:rowOff>
    </xdr:from>
    <xdr:to>
      <xdr:col>45</xdr:col>
      <xdr:colOff>177800</xdr:colOff>
      <xdr:row>41</xdr:row>
      <xdr:rowOff>159277</xdr:rowOff>
    </xdr:to>
    <xdr:cxnSp macro="">
      <xdr:nvCxnSpPr>
        <xdr:cNvPr id="137" name="直線コネクタ 136">
          <a:extLst>
            <a:ext uri="{FF2B5EF4-FFF2-40B4-BE49-F238E27FC236}">
              <a16:creationId xmlns:a16="http://schemas.microsoft.com/office/drawing/2014/main" id="{A09062A8-2FD0-4CFE-A4AE-74F5C3802C80}"/>
            </a:ext>
          </a:extLst>
        </xdr:cNvPr>
        <xdr:cNvCxnSpPr/>
      </xdr:nvCxnSpPr>
      <xdr:spPr>
        <a:xfrm flipV="1">
          <a:off x="7861300" y="7188460"/>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108801</xdr:rowOff>
    </xdr:from>
    <xdr:to>
      <xdr:col>36</xdr:col>
      <xdr:colOff>165100</xdr:colOff>
      <xdr:row>42</xdr:row>
      <xdr:rowOff>38951</xdr:rowOff>
    </xdr:to>
    <xdr:sp macro="" textlink="">
      <xdr:nvSpPr>
        <xdr:cNvPr id="138" name="楕円 137">
          <a:extLst>
            <a:ext uri="{FF2B5EF4-FFF2-40B4-BE49-F238E27FC236}">
              <a16:creationId xmlns:a16="http://schemas.microsoft.com/office/drawing/2014/main" id="{2FE45CFF-76F5-4C24-BB65-6465DFCF6EAD}"/>
            </a:ext>
          </a:extLst>
        </xdr:cNvPr>
        <xdr:cNvSpPr/>
      </xdr:nvSpPr>
      <xdr:spPr>
        <a:xfrm>
          <a:off x="6921500" y="713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159277</xdr:rowOff>
    </xdr:from>
    <xdr:to>
      <xdr:col>41</xdr:col>
      <xdr:colOff>50800</xdr:colOff>
      <xdr:row>41</xdr:row>
      <xdr:rowOff>159601</xdr:rowOff>
    </xdr:to>
    <xdr:cxnSp macro="">
      <xdr:nvCxnSpPr>
        <xdr:cNvPr id="139" name="直線コネクタ 138">
          <a:extLst>
            <a:ext uri="{FF2B5EF4-FFF2-40B4-BE49-F238E27FC236}">
              <a16:creationId xmlns:a16="http://schemas.microsoft.com/office/drawing/2014/main" id="{43BBE6E0-F02E-4E29-BAE6-1DE205CFD5A0}"/>
            </a:ext>
          </a:extLst>
        </xdr:cNvPr>
        <xdr:cNvCxnSpPr/>
      </xdr:nvCxnSpPr>
      <xdr:spPr>
        <a:xfrm flipV="1">
          <a:off x="6972300" y="7188727"/>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a:extLst>
            <a:ext uri="{FF2B5EF4-FFF2-40B4-BE49-F238E27FC236}">
              <a16:creationId xmlns:a16="http://schemas.microsoft.com/office/drawing/2014/main" id="{D71FC611-03AD-444C-87E0-D87BEB0693EB}"/>
            </a:ext>
          </a:extLst>
        </xdr:cNvPr>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a:extLst>
            <a:ext uri="{FF2B5EF4-FFF2-40B4-BE49-F238E27FC236}">
              <a16:creationId xmlns:a16="http://schemas.microsoft.com/office/drawing/2014/main" id="{B2169E21-4977-4321-A715-7D5010DCBFE1}"/>
            </a:ext>
          </a:extLst>
        </xdr:cNvPr>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a:extLst>
            <a:ext uri="{FF2B5EF4-FFF2-40B4-BE49-F238E27FC236}">
              <a16:creationId xmlns:a16="http://schemas.microsoft.com/office/drawing/2014/main" id="{5DEA3EA3-1C72-451E-95AB-3393013F8658}"/>
            </a:ext>
          </a:extLst>
        </xdr:cNvPr>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a:extLst>
            <a:ext uri="{FF2B5EF4-FFF2-40B4-BE49-F238E27FC236}">
              <a16:creationId xmlns:a16="http://schemas.microsoft.com/office/drawing/2014/main" id="{258D3F85-7904-4477-8241-6753B26BC05A}"/>
            </a:ext>
          </a:extLst>
        </xdr:cNvPr>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29259</xdr:rowOff>
    </xdr:from>
    <xdr:ext cx="469744" cy="259045"/>
    <xdr:sp macro="" textlink="">
      <xdr:nvSpPr>
        <xdr:cNvPr id="144" name="n_1mainValue【道路】&#10;一人当たり延長">
          <a:extLst>
            <a:ext uri="{FF2B5EF4-FFF2-40B4-BE49-F238E27FC236}">
              <a16:creationId xmlns:a16="http://schemas.microsoft.com/office/drawing/2014/main" id="{42DC57FF-EC16-4B6D-AB03-2C802D33D3E2}"/>
            </a:ext>
          </a:extLst>
        </xdr:cNvPr>
        <xdr:cNvSpPr txBox="1"/>
      </xdr:nvSpPr>
      <xdr:spPr>
        <a:xfrm>
          <a:off x="9391727" y="723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29487</xdr:rowOff>
    </xdr:from>
    <xdr:ext cx="469744" cy="259045"/>
    <xdr:sp macro="" textlink="">
      <xdr:nvSpPr>
        <xdr:cNvPr id="145" name="n_2mainValue【道路】&#10;一人当たり延長">
          <a:extLst>
            <a:ext uri="{FF2B5EF4-FFF2-40B4-BE49-F238E27FC236}">
              <a16:creationId xmlns:a16="http://schemas.microsoft.com/office/drawing/2014/main" id="{D83C77F2-C6D5-4FF7-8E37-718CAFDBE446}"/>
            </a:ext>
          </a:extLst>
        </xdr:cNvPr>
        <xdr:cNvSpPr txBox="1"/>
      </xdr:nvSpPr>
      <xdr:spPr>
        <a:xfrm>
          <a:off x="8515427" y="723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29754</xdr:rowOff>
    </xdr:from>
    <xdr:ext cx="469744" cy="259045"/>
    <xdr:sp macro="" textlink="">
      <xdr:nvSpPr>
        <xdr:cNvPr id="146" name="n_3mainValue【道路】&#10;一人当たり延長">
          <a:extLst>
            <a:ext uri="{FF2B5EF4-FFF2-40B4-BE49-F238E27FC236}">
              <a16:creationId xmlns:a16="http://schemas.microsoft.com/office/drawing/2014/main" id="{1E6EDE9A-9022-4460-90C9-5626A3E0ED9C}"/>
            </a:ext>
          </a:extLst>
        </xdr:cNvPr>
        <xdr:cNvSpPr txBox="1"/>
      </xdr:nvSpPr>
      <xdr:spPr>
        <a:xfrm>
          <a:off x="7626427" y="723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30078</xdr:rowOff>
    </xdr:from>
    <xdr:ext cx="469744" cy="259045"/>
    <xdr:sp macro="" textlink="">
      <xdr:nvSpPr>
        <xdr:cNvPr id="147" name="n_4mainValue【道路】&#10;一人当たり延長">
          <a:extLst>
            <a:ext uri="{FF2B5EF4-FFF2-40B4-BE49-F238E27FC236}">
              <a16:creationId xmlns:a16="http://schemas.microsoft.com/office/drawing/2014/main" id="{B9E715B2-4F01-49DA-812E-2F288CAA4196}"/>
            </a:ext>
          </a:extLst>
        </xdr:cNvPr>
        <xdr:cNvSpPr txBox="1"/>
      </xdr:nvSpPr>
      <xdr:spPr>
        <a:xfrm>
          <a:off x="6737427" y="723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5AF42DB6-FFD9-4E2D-AFE3-6F629A3DC61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DBA4760D-5A50-4B52-9401-F7AA2790F7E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ACB9BBD5-F2FD-4A12-9DE5-F7BAA49AE37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D02706BF-2E2B-46E9-9C34-29AD23023BE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738FC166-3BCB-44B6-9E66-C58F3D600C7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B9275737-2DE9-498A-A920-055594DCC40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FD159A59-E8CE-4A72-93DF-8D3CC33B783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9FFFA6DE-7CD5-4DDB-8333-83012E85EA8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918FC629-6439-4D76-8CC0-05C9F72C82F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F95E061E-A264-405F-A53F-D2CA78946B5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694AD07-4859-4D31-9BF0-AF72D81E4C7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D9B55211-7C90-45DD-B1F5-43FC11EBA37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83E14DD0-D77E-4895-B340-8C335BFA8BF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739CC6AA-308C-4756-831A-05640694E89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FC333D26-816C-4B69-8B29-D037E963366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E7310E16-216C-4324-A658-A3147244A0A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916C9C41-C8D6-41C6-898E-990DC20F2BA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FA99639E-C519-4139-834D-62590193755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2DF20BFE-ADA1-43E9-A96F-A80728C7F7F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E21F907D-A5F6-43D3-8DCF-0B4C24875EE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96C0A616-0CAC-4B5E-989B-D57E904BDF6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B3DDB83F-BDDC-449A-91BE-4056C29ECB2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BF477FAA-E00E-4853-BE8F-36EBEEAD73D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7B320F31-F3EC-460C-93D2-10FC21E58EA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a:extLst>
            <a:ext uri="{FF2B5EF4-FFF2-40B4-BE49-F238E27FC236}">
              <a16:creationId xmlns:a16="http://schemas.microsoft.com/office/drawing/2014/main" id="{1B1C8951-48CA-47C5-AA36-9727A41D7F9C}"/>
            </a:ext>
          </a:extLst>
        </xdr:cNvPr>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FF42A989-CD4D-43CE-813D-13FC28CCA487}"/>
            </a:ext>
          </a:extLst>
        </xdr:cNvPr>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a:extLst>
            <a:ext uri="{FF2B5EF4-FFF2-40B4-BE49-F238E27FC236}">
              <a16:creationId xmlns:a16="http://schemas.microsoft.com/office/drawing/2014/main" id="{F60B6866-A797-4871-BE1A-759B0C418716}"/>
            </a:ext>
          </a:extLst>
        </xdr:cNvPr>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2AC4C118-1325-40DB-987B-6D8C7F631216}"/>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a:extLst>
            <a:ext uri="{FF2B5EF4-FFF2-40B4-BE49-F238E27FC236}">
              <a16:creationId xmlns:a16="http://schemas.microsoft.com/office/drawing/2014/main" id="{6010D14E-4A3F-4E5E-80E1-0D64E3E9AC97}"/>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55A1441-4811-4F36-918D-CE3917DF2138}"/>
            </a:ext>
          </a:extLst>
        </xdr:cNvPr>
        <xdr:cNvSpPr txBox="1"/>
      </xdr:nvSpPr>
      <xdr:spPr>
        <a:xfrm>
          <a:off x="4673600" y="1021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a:extLst>
            <a:ext uri="{FF2B5EF4-FFF2-40B4-BE49-F238E27FC236}">
              <a16:creationId xmlns:a16="http://schemas.microsoft.com/office/drawing/2014/main" id="{77438F1D-287D-4C02-9395-15025011693D}"/>
            </a:ext>
          </a:extLst>
        </xdr:cNvPr>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a:extLst>
            <a:ext uri="{FF2B5EF4-FFF2-40B4-BE49-F238E27FC236}">
              <a16:creationId xmlns:a16="http://schemas.microsoft.com/office/drawing/2014/main" id="{603F5668-C6BB-46DC-8C36-88CA75604EF0}"/>
            </a:ext>
          </a:extLst>
        </xdr:cNvPr>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a:extLst>
            <a:ext uri="{FF2B5EF4-FFF2-40B4-BE49-F238E27FC236}">
              <a16:creationId xmlns:a16="http://schemas.microsoft.com/office/drawing/2014/main" id="{4904796D-2F72-440D-9E6F-21A19D6CD1D4}"/>
            </a:ext>
          </a:extLst>
        </xdr:cNvPr>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a:extLst>
            <a:ext uri="{FF2B5EF4-FFF2-40B4-BE49-F238E27FC236}">
              <a16:creationId xmlns:a16="http://schemas.microsoft.com/office/drawing/2014/main" id="{8AF7D23F-EBB3-4367-8835-086A1563F6D1}"/>
            </a:ext>
          </a:extLst>
        </xdr:cNvPr>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a:extLst>
            <a:ext uri="{FF2B5EF4-FFF2-40B4-BE49-F238E27FC236}">
              <a16:creationId xmlns:a16="http://schemas.microsoft.com/office/drawing/2014/main" id="{A6A2B903-7107-46BC-AB91-355A3570DE98}"/>
            </a:ext>
          </a:extLst>
        </xdr:cNvPr>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E726DA9-FA72-4D66-8947-61B9645FA02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48A3D32-5DF4-4308-8556-3770B9720E4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01F0D41-FCCA-467A-9227-4493FA38DA6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57A785B-55A6-44C1-BCBD-163687A5EAA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20AE8A6-0EA7-4DF5-8675-2740B1DDE22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52070</xdr:rowOff>
    </xdr:from>
    <xdr:to>
      <xdr:col>24</xdr:col>
      <xdr:colOff>114300</xdr:colOff>
      <xdr:row>57</xdr:row>
      <xdr:rowOff>153670</xdr:rowOff>
    </xdr:to>
    <xdr:sp macro="" textlink="">
      <xdr:nvSpPr>
        <xdr:cNvPr id="188" name="楕円 187">
          <a:extLst>
            <a:ext uri="{FF2B5EF4-FFF2-40B4-BE49-F238E27FC236}">
              <a16:creationId xmlns:a16="http://schemas.microsoft.com/office/drawing/2014/main" id="{D0343787-DB33-4635-9627-730BB5E2AE98}"/>
            </a:ext>
          </a:extLst>
        </xdr:cNvPr>
        <xdr:cNvSpPr/>
      </xdr:nvSpPr>
      <xdr:spPr>
        <a:xfrm>
          <a:off x="45847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74947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557B250B-B8CD-4F27-8FC4-6B8386264041}"/>
            </a:ext>
          </a:extLst>
        </xdr:cNvPr>
        <xdr:cNvSpPr txBox="1"/>
      </xdr:nvSpPr>
      <xdr:spPr>
        <a:xfrm>
          <a:off x="4673600"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19685</xdr:rowOff>
    </xdr:from>
    <xdr:to>
      <xdr:col>20</xdr:col>
      <xdr:colOff>38100</xdr:colOff>
      <xdr:row>57</xdr:row>
      <xdr:rowOff>121285</xdr:rowOff>
    </xdr:to>
    <xdr:sp macro="" textlink="">
      <xdr:nvSpPr>
        <xdr:cNvPr id="190" name="楕円 189">
          <a:extLst>
            <a:ext uri="{FF2B5EF4-FFF2-40B4-BE49-F238E27FC236}">
              <a16:creationId xmlns:a16="http://schemas.microsoft.com/office/drawing/2014/main" id="{7BE3F789-1DF4-4B57-9B6B-3F3662BE5160}"/>
            </a:ext>
          </a:extLst>
        </xdr:cNvPr>
        <xdr:cNvSpPr/>
      </xdr:nvSpPr>
      <xdr:spPr>
        <a:xfrm>
          <a:off x="3746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70485</xdr:rowOff>
    </xdr:from>
    <xdr:to>
      <xdr:col>24</xdr:col>
      <xdr:colOff>63500</xdr:colOff>
      <xdr:row>57</xdr:row>
      <xdr:rowOff>102870</xdr:rowOff>
    </xdr:to>
    <xdr:cxnSp macro="">
      <xdr:nvCxnSpPr>
        <xdr:cNvPr id="191" name="直線コネクタ 190">
          <a:extLst>
            <a:ext uri="{FF2B5EF4-FFF2-40B4-BE49-F238E27FC236}">
              <a16:creationId xmlns:a16="http://schemas.microsoft.com/office/drawing/2014/main" id="{44B34F00-F67C-4C0C-9423-4E21345B021B}"/>
            </a:ext>
          </a:extLst>
        </xdr:cNvPr>
        <xdr:cNvCxnSpPr/>
      </xdr:nvCxnSpPr>
      <xdr:spPr>
        <a:xfrm>
          <a:off x="3797300" y="984313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158750</xdr:rowOff>
    </xdr:from>
    <xdr:to>
      <xdr:col>15</xdr:col>
      <xdr:colOff>101600</xdr:colOff>
      <xdr:row>57</xdr:row>
      <xdr:rowOff>88900</xdr:rowOff>
    </xdr:to>
    <xdr:sp macro="" textlink="">
      <xdr:nvSpPr>
        <xdr:cNvPr id="192" name="楕円 191">
          <a:extLst>
            <a:ext uri="{FF2B5EF4-FFF2-40B4-BE49-F238E27FC236}">
              <a16:creationId xmlns:a16="http://schemas.microsoft.com/office/drawing/2014/main" id="{A545C8FF-06F4-4745-A9EA-750A2B73F9E6}"/>
            </a:ext>
          </a:extLst>
        </xdr:cNvPr>
        <xdr:cNvSpPr/>
      </xdr:nvSpPr>
      <xdr:spPr>
        <a:xfrm>
          <a:off x="2857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38100</xdr:rowOff>
    </xdr:from>
    <xdr:to>
      <xdr:col>19</xdr:col>
      <xdr:colOff>177800</xdr:colOff>
      <xdr:row>57</xdr:row>
      <xdr:rowOff>70485</xdr:rowOff>
    </xdr:to>
    <xdr:cxnSp macro="">
      <xdr:nvCxnSpPr>
        <xdr:cNvPr id="193" name="直線コネクタ 192">
          <a:extLst>
            <a:ext uri="{FF2B5EF4-FFF2-40B4-BE49-F238E27FC236}">
              <a16:creationId xmlns:a16="http://schemas.microsoft.com/office/drawing/2014/main" id="{E339A623-6D31-42B3-9B0C-B69245D7DF3D}"/>
            </a:ext>
          </a:extLst>
        </xdr:cNvPr>
        <xdr:cNvCxnSpPr/>
      </xdr:nvCxnSpPr>
      <xdr:spPr>
        <a:xfrm>
          <a:off x="2908300" y="98107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126365</xdr:rowOff>
    </xdr:from>
    <xdr:to>
      <xdr:col>10</xdr:col>
      <xdr:colOff>165100</xdr:colOff>
      <xdr:row>57</xdr:row>
      <xdr:rowOff>56515</xdr:rowOff>
    </xdr:to>
    <xdr:sp macro="" textlink="">
      <xdr:nvSpPr>
        <xdr:cNvPr id="194" name="楕円 193">
          <a:extLst>
            <a:ext uri="{FF2B5EF4-FFF2-40B4-BE49-F238E27FC236}">
              <a16:creationId xmlns:a16="http://schemas.microsoft.com/office/drawing/2014/main" id="{868D206E-A24B-43F5-A9B3-3A91D0D32E50}"/>
            </a:ext>
          </a:extLst>
        </xdr:cNvPr>
        <xdr:cNvSpPr/>
      </xdr:nvSpPr>
      <xdr:spPr>
        <a:xfrm>
          <a:off x="19685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5715</xdr:rowOff>
    </xdr:from>
    <xdr:to>
      <xdr:col>15</xdr:col>
      <xdr:colOff>50800</xdr:colOff>
      <xdr:row>57</xdr:row>
      <xdr:rowOff>38100</xdr:rowOff>
    </xdr:to>
    <xdr:cxnSp macro="">
      <xdr:nvCxnSpPr>
        <xdr:cNvPr id="195" name="直線コネクタ 194">
          <a:extLst>
            <a:ext uri="{FF2B5EF4-FFF2-40B4-BE49-F238E27FC236}">
              <a16:creationId xmlns:a16="http://schemas.microsoft.com/office/drawing/2014/main" id="{D49EDA59-99D2-4EAA-8B91-43E0385489DA}"/>
            </a:ext>
          </a:extLst>
        </xdr:cNvPr>
        <xdr:cNvCxnSpPr/>
      </xdr:nvCxnSpPr>
      <xdr:spPr>
        <a:xfrm>
          <a:off x="2019300" y="97783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137795</xdr:rowOff>
    </xdr:from>
    <xdr:to>
      <xdr:col>6</xdr:col>
      <xdr:colOff>38100</xdr:colOff>
      <xdr:row>57</xdr:row>
      <xdr:rowOff>67945</xdr:rowOff>
    </xdr:to>
    <xdr:sp macro="" textlink="">
      <xdr:nvSpPr>
        <xdr:cNvPr id="196" name="楕円 195">
          <a:extLst>
            <a:ext uri="{FF2B5EF4-FFF2-40B4-BE49-F238E27FC236}">
              <a16:creationId xmlns:a16="http://schemas.microsoft.com/office/drawing/2014/main" id="{2E3275C6-77FD-465C-9851-02A5FAD598CD}"/>
            </a:ext>
          </a:extLst>
        </xdr:cNvPr>
        <xdr:cNvSpPr/>
      </xdr:nvSpPr>
      <xdr:spPr>
        <a:xfrm>
          <a:off x="1079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5715</xdr:rowOff>
    </xdr:from>
    <xdr:to>
      <xdr:col>10</xdr:col>
      <xdr:colOff>114300</xdr:colOff>
      <xdr:row>57</xdr:row>
      <xdr:rowOff>17145</xdr:rowOff>
    </xdr:to>
    <xdr:cxnSp macro="">
      <xdr:nvCxnSpPr>
        <xdr:cNvPr id="197" name="直線コネクタ 196">
          <a:extLst>
            <a:ext uri="{FF2B5EF4-FFF2-40B4-BE49-F238E27FC236}">
              <a16:creationId xmlns:a16="http://schemas.microsoft.com/office/drawing/2014/main" id="{C573CE50-EE30-4326-BB30-D2BE5FAB234E}"/>
            </a:ext>
          </a:extLst>
        </xdr:cNvPr>
        <xdr:cNvCxnSpPr/>
      </xdr:nvCxnSpPr>
      <xdr:spPr>
        <a:xfrm flipV="1">
          <a:off x="1130300" y="97783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E732B363-7C38-4391-9271-23694D74A4EE}"/>
            </a:ext>
          </a:extLst>
        </xdr:cNvPr>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CE27B841-4505-4CF7-A987-300786EDA06D}"/>
            </a:ext>
          </a:extLst>
        </xdr:cNvPr>
        <xdr:cNvSpPr txBox="1"/>
      </xdr:nvSpPr>
      <xdr:spPr>
        <a:xfrm>
          <a:off x="2705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BA6A5BBA-0684-4BAD-B254-EA7A70D52690}"/>
            </a:ext>
          </a:extLst>
        </xdr:cNvPr>
        <xdr:cNvSpPr txBox="1"/>
      </xdr:nvSpPr>
      <xdr:spPr>
        <a:xfrm>
          <a:off x="1816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131462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D26A2683-B349-438A-98E3-7A038DB4F1FB}"/>
            </a:ext>
          </a:extLst>
        </xdr:cNvPr>
        <xdr:cNvSpPr txBox="1"/>
      </xdr:nvSpPr>
      <xdr:spPr>
        <a:xfrm>
          <a:off x="927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137812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F636BE57-6A5C-4C55-918B-9201FA9EAB58}"/>
            </a:ext>
          </a:extLst>
        </xdr:cNvPr>
        <xdr:cNvSpPr txBox="1"/>
      </xdr:nvSpPr>
      <xdr:spPr>
        <a:xfrm>
          <a:off x="3582044" y="956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105427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61BAF39F-A6DF-4CB6-9BF9-D7F9C12BD039}"/>
            </a:ext>
          </a:extLst>
        </xdr:cNvPr>
        <xdr:cNvSpPr txBox="1"/>
      </xdr:nvSpPr>
      <xdr:spPr>
        <a:xfrm>
          <a:off x="270574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73042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A5AC3E6F-50F9-45A2-BF22-4E1E38B571CC}"/>
            </a:ext>
          </a:extLst>
        </xdr:cNvPr>
        <xdr:cNvSpPr txBox="1"/>
      </xdr:nvSpPr>
      <xdr:spPr>
        <a:xfrm>
          <a:off x="1816744" y="950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84472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752262B2-8108-452C-B8EE-2ACE9BB67EB5}"/>
            </a:ext>
          </a:extLst>
        </xdr:cNvPr>
        <xdr:cNvSpPr txBox="1"/>
      </xdr:nvSpPr>
      <xdr:spPr>
        <a:xfrm>
          <a:off x="9277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8AEB5C52-2E89-4359-88A7-C6382385962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B99895A9-819D-4A44-8C04-A951EE3D8EC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59224D90-6BB5-42EE-8A7B-E51763011FE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89AF4145-FD85-489B-BA45-EF7549AF713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92A96DC2-B831-4DAE-80FC-81ECB244C4D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A78275CA-CECC-4EEA-8ECC-2BF7313DE6F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9FE8E5FF-BCFA-4E2E-B0F4-894289A4A22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34D9C4B9-F287-48DB-8DAB-A41B6A8D8EA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5D98AECA-F237-4DBB-9E49-91DE86B3006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4129D88A-A597-4DB9-8564-605208C6E8C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BBA029F2-2B14-4753-832C-9784ABD24E16}"/>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1136D797-E877-44BD-87D8-95AC707C4D3A}"/>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377ACE37-5457-418A-BE9D-4449B94E2D3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2542D8DA-828E-417D-BEF1-D1F4A7E186BE}"/>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1DE61955-B742-406E-A667-0C3F7EF2FE1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FA55A4DB-D1B1-4A2C-BA20-A0A75F642FAC}"/>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F2687920-AEE8-476A-8490-9F553C464BA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EA4794AE-9055-4513-BFD9-1AE9F3FDB563}"/>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5E9109D8-CBE8-4E94-B8FE-FC2619637EB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1C5745CB-AC82-45BA-B920-426495DEF78F}"/>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E0C13560-9A61-4845-9349-E2586D4FB1F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a:extLst>
            <a:ext uri="{FF2B5EF4-FFF2-40B4-BE49-F238E27FC236}">
              <a16:creationId xmlns:a16="http://schemas.microsoft.com/office/drawing/2014/main" id="{EBC675A6-F4B2-4E23-8B18-2F326951A656}"/>
            </a:ext>
          </a:extLst>
        </xdr:cNvPr>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025DD5FE-6773-425A-BE34-493B54D742A9}"/>
            </a:ext>
          </a:extLst>
        </xdr:cNvPr>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a:extLst>
            <a:ext uri="{FF2B5EF4-FFF2-40B4-BE49-F238E27FC236}">
              <a16:creationId xmlns:a16="http://schemas.microsoft.com/office/drawing/2014/main" id="{71C91D9A-4DC5-40E9-B199-4B6942230EAA}"/>
            </a:ext>
          </a:extLst>
        </xdr:cNvPr>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3E42E583-C99F-4013-B58A-6C051B5863FD}"/>
            </a:ext>
          </a:extLst>
        </xdr:cNvPr>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a:extLst>
            <a:ext uri="{FF2B5EF4-FFF2-40B4-BE49-F238E27FC236}">
              <a16:creationId xmlns:a16="http://schemas.microsoft.com/office/drawing/2014/main" id="{3B9DE2B3-073F-43FF-B800-A5FC59C1A48E}"/>
            </a:ext>
          </a:extLst>
        </xdr:cNvPr>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D614BB6E-97D7-4985-B518-A87B89C9171D}"/>
            </a:ext>
          </a:extLst>
        </xdr:cNvPr>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a:extLst>
            <a:ext uri="{FF2B5EF4-FFF2-40B4-BE49-F238E27FC236}">
              <a16:creationId xmlns:a16="http://schemas.microsoft.com/office/drawing/2014/main" id="{D8B0B1ED-FC17-4CDF-8859-50B12322D561}"/>
            </a:ext>
          </a:extLst>
        </xdr:cNvPr>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a:extLst>
            <a:ext uri="{FF2B5EF4-FFF2-40B4-BE49-F238E27FC236}">
              <a16:creationId xmlns:a16="http://schemas.microsoft.com/office/drawing/2014/main" id="{012BB541-9A42-4D99-BC07-50D59F743A51}"/>
            </a:ext>
          </a:extLst>
        </xdr:cNvPr>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a:extLst>
            <a:ext uri="{FF2B5EF4-FFF2-40B4-BE49-F238E27FC236}">
              <a16:creationId xmlns:a16="http://schemas.microsoft.com/office/drawing/2014/main" id="{25AC3836-90A3-4045-AD41-5763CCA0CA17}"/>
            </a:ext>
          </a:extLst>
        </xdr:cNvPr>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a:extLst>
            <a:ext uri="{FF2B5EF4-FFF2-40B4-BE49-F238E27FC236}">
              <a16:creationId xmlns:a16="http://schemas.microsoft.com/office/drawing/2014/main" id="{ADEE7DDA-D7F0-4BD4-99A1-4C9A98F65E18}"/>
            </a:ext>
          </a:extLst>
        </xdr:cNvPr>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a:extLst>
            <a:ext uri="{FF2B5EF4-FFF2-40B4-BE49-F238E27FC236}">
              <a16:creationId xmlns:a16="http://schemas.microsoft.com/office/drawing/2014/main" id="{E5605D76-883F-445D-86E0-903D039CDDEF}"/>
            </a:ext>
          </a:extLst>
        </xdr:cNvPr>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9BC28DF3-AE4B-4F8B-92EB-FFD0AC39343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B7C408DD-BCB6-4375-94A7-966B67EFE1D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B974D30-0D93-4F49-855C-381D56A55A5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BBC0FE1-2F85-48A5-8D6B-E80E517D472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AC3C252-09D0-494F-A637-A5898B3F5A0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104154</xdr:rowOff>
    </xdr:from>
    <xdr:to>
      <xdr:col>55</xdr:col>
      <xdr:colOff>50800</xdr:colOff>
      <xdr:row>64</xdr:row>
      <xdr:rowOff>34304</xdr:rowOff>
    </xdr:to>
    <xdr:sp macro="" textlink="">
      <xdr:nvSpPr>
        <xdr:cNvPr id="243" name="楕円 242">
          <a:extLst>
            <a:ext uri="{FF2B5EF4-FFF2-40B4-BE49-F238E27FC236}">
              <a16:creationId xmlns:a16="http://schemas.microsoft.com/office/drawing/2014/main" id="{6B5E2874-4841-42C5-8082-F648C032D67B}"/>
            </a:ext>
          </a:extLst>
        </xdr:cNvPr>
        <xdr:cNvSpPr/>
      </xdr:nvSpPr>
      <xdr:spPr>
        <a:xfrm>
          <a:off x="10426700" y="109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19081</xdr:rowOff>
    </xdr:from>
    <xdr:ext cx="469744" cy="259045"/>
    <xdr:sp macro="" textlink="">
      <xdr:nvSpPr>
        <xdr:cNvPr id="244" name="【橋りょう・トンネル】&#10;一人当たり有形固定資産（償却資産）額該当値テキスト">
          <a:extLst>
            <a:ext uri="{FF2B5EF4-FFF2-40B4-BE49-F238E27FC236}">
              <a16:creationId xmlns:a16="http://schemas.microsoft.com/office/drawing/2014/main" id="{4F17298A-2725-4A7D-952D-0DF1E14E30A4}"/>
            </a:ext>
          </a:extLst>
        </xdr:cNvPr>
        <xdr:cNvSpPr txBox="1"/>
      </xdr:nvSpPr>
      <xdr:spPr>
        <a:xfrm>
          <a:off x="10515600" y="1082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104342</xdr:rowOff>
    </xdr:from>
    <xdr:to>
      <xdr:col>50</xdr:col>
      <xdr:colOff>165100</xdr:colOff>
      <xdr:row>64</xdr:row>
      <xdr:rowOff>34492</xdr:rowOff>
    </xdr:to>
    <xdr:sp macro="" textlink="">
      <xdr:nvSpPr>
        <xdr:cNvPr id="245" name="楕円 244">
          <a:extLst>
            <a:ext uri="{FF2B5EF4-FFF2-40B4-BE49-F238E27FC236}">
              <a16:creationId xmlns:a16="http://schemas.microsoft.com/office/drawing/2014/main" id="{B9E870E7-4BDD-4AD3-88DE-B1928C68383A}"/>
            </a:ext>
          </a:extLst>
        </xdr:cNvPr>
        <xdr:cNvSpPr/>
      </xdr:nvSpPr>
      <xdr:spPr>
        <a:xfrm>
          <a:off x="9588500" y="1090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154954</xdr:rowOff>
    </xdr:from>
    <xdr:to>
      <xdr:col>55</xdr:col>
      <xdr:colOff>0</xdr:colOff>
      <xdr:row>63</xdr:row>
      <xdr:rowOff>155142</xdr:rowOff>
    </xdr:to>
    <xdr:cxnSp macro="">
      <xdr:nvCxnSpPr>
        <xdr:cNvPr id="246" name="直線コネクタ 245">
          <a:extLst>
            <a:ext uri="{FF2B5EF4-FFF2-40B4-BE49-F238E27FC236}">
              <a16:creationId xmlns:a16="http://schemas.microsoft.com/office/drawing/2014/main" id="{E37697A1-319F-4FD5-868E-DC7D0E815BE9}"/>
            </a:ext>
          </a:extLst>
        </xdr:cNvPr>
        <xdr:cNvCxnSpPr/>
      </xdr:nvCxnSpPr>
      <xdr:spPr>
        <a:xfrm flipV="1">
          <a:off x="9639300" y="10956304"/>
          <a:ext cx="8382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104417</xdr:rowOff>
    </xdr:from>
    <xdr:to>
      <xdr:col>46</xdr:col>
      <xdr:colOff>38100</xdr:colOff>
      <xdr:row>64</xdr:row>
      <xdr:rowOff>34567</xdr:rowOff>
    </xdr:to>
    <xdr:sp macro="" textlink="">
      <xdr:nvSpPr>
        <xdr:cNvPr id="247" name="楕円 246">
          <a:extLst>
            <a:ext uri="{FF2B5EF4-FFF2-40B4-BE49-F238E27FC236}">
              <a16:creationId xmlns:a16="http://schemas.microsoft.com/office/drawing/2014/main" id="{6EFECDED-F379-4A32-B49A-6FE0A3A83D96}"/>
            </a:ext>
          </a:extLst>
        </xdr:cNvPr>
        <xdr:cNvSpPr/>
      </xdr:nvSpPr>
      <xdr:spPr>
        <a:xfrm>
          <a:off x="8699500" y="1090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155142</xdr:rowOff>
    </xdr:from>
    <xdr:to>
      <xdr:col>50</xdr:col>
      <xdr:colOff>114300</xdr:colOff>
      <xdr:row>63</xdr:row>
      <xdr:rowOff>155217</xdr:rowOff>
    </xdr:to>
    <xdr:cxnSp macro="">
      <xdr:nvCxnSpPr>
        <xdr:cNvPr id="248" name="直線コネクタ 247">
          <a:extLst>
            <a:ext uri="{FF2B5EF4-FFF2-40B4-BE49-F238E27FC236}">
              <a16:creationId xmlns:a16="http://schemas.microsoft.com/office/drawing/2014/main" id="{4FDC3E92-410B-4936-9357-95A707BA924E}"/>
            </a:ext>
          </a:extLst>
        </xdr:cNvPr>
        <xdr:cNvCxnSpPr/>
      </xdr:nvCxnSpPr>
      <xdr:spPr>
        <a:xfrm flipV="1">
          <a:off x="8750300" y="10956492"/>
          <a:ext cx="8890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104493</xdr:rowOff>
    </xdr:from>
    <xdr:to>
      <xdr:col>41</xdr:col>
      <xdr:colOff>101600</xdr:colOff>
      <xdr:row>64</xdr:row>
      <xdr:rowOff>34643</xdr:rowOff>
    </xdr:to>
    <xdr:sp macro="" textlink="">
      <xdr:nvSpPr>
        <xdr:cNvPr id="249" name="楕円 248">
          <a:extLst>
            <a:ext uri="{FF2B5EF4-FFF2-40B4-BE49-F238E27FC236}">
              <a16:creationId xmlns:a16="http://schemas.microsoft.com/office/drawing/2014/main" id="{5E7FE144-0180-491F-A512-E78703579349}"/>
            </a:ext>
          </a:extLst>
        </xdr:cNvPr>
        <xdr:cNvSpPr/>
      </xdr:nvSpPr>
      <xdr:spPr>
        <a:xfrm>
          <a:off x="7810500" y="109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155217</xdr:rowOff>
    </xdr:from>
    <xdr:to>
      <xdr:col>45</xdr:col>
      <xdr:colOff>177800</xdr:colOff>
      <xdr:row>63</xdr:row>
      <xdr:rowOff>155293</xdr:rowOff>
    </xdr:to>
    <xdr:cxnSp macro="">
      <xdr:nvCxnSpPr>
        <xdr:cNvPr id="250" name="直線コネクタ 249">
          <a:extLst>
            <a:ext uri="{FF2B5EF4-FFF2-40B4-BE49-F238E27FC236}">
              <a16:creationId xmlns:a16="http://schemas.microsoft.com/office/drawing/2014/main" id="{AFF41CCD-1E29-44C6-BB51-A71760A2265B}"/>
            </a:ext>
          </a:extLst>
        </xdr:cNvPr>
        <xdr:cNvCxnSpPr/>
      </xdr:nvCxnSpPr>
      <xdr:spPr>
        <a:xfrm flipV="1">
          <a:off x="7861300" y="1095656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105638</xdr:rowOff>
    </xdr:from>
    <xdr:to>
      <xdr:col>36</xdr:col>
      <xdr:colOff>165100</xdr:colOff>
      <xdr:row>64</xdr:row>
      <xdr:rowOff>35788</xdr:rowOff>
    </xdr:to>
    <xdr:sp macro="" textlink="">
      <xdr:nvSpPr>
        <xdr:cNvPr id="251" name="楕円 250">
          <a:extLst>
            <a:ext uri="{FF2B5EF4-FFF2-40B4-BE49-F238E27FC236}">
              <a16:creationId xmlns:a16="http://schemas.microsoft.com/office/drawing/2014/main" id="{514D1A45-6958-4F99-B034-384F817B579F}"/>
            </a:ext>
          </a:extLst>
        </xdr:cNvPr>
        <xdr:cNvSpPr/>
      </xdr:nvSpPr>
      <xdr:spPr>
        <a:xfrm>
          <a:off x="6921500" y="1090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155293</xdr:rowOff>
    </xdr:from>
    <xdr:to>
      <xdr:col>41</xdr:col>
      <xdr:colOff>50800</xdr:colOff>
      <xdr:row>63</xdr:row>
      <xdr:rowOff>156438</xdr:rowOff>
    </xdr:to>
    <xdr:cxnSp macro="">
      <xdr:nvCxnSpPr>
        <xdr:cNvPr id="252" name="直線コネクタ 251">
          <a:extLst>
            <a:ext uri="{FF2B5EF4-FFF2-40B4-BE49-F238E27FC236}">
              <a16:creationId xmlns:a16="http://schemas.microsoft.com/office/drawing/2014/main" id="{2B06C439-9906-4337-8104-F0C61A881E0F}"/>
            </a:ext>
          </a:extLst>
        </xdr:cNvPr>
        <xdr:cNvCxnSpPr/>
      </xdr:nvCxnSpPr>
      <xdr:spPr>
        <a:xfrm flipV="1">
          <a:off x="6972300" y="10956643"/>
          <a:ext cx="889000" cy="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560299E1-3297-4561-81E9-E6ABFD055614}"/>
            </a:ext>
          </a:extLst>
        </xdr:cNvPr>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3E610B8E-75FB-4130-B829-A474EF7B50AF}"/>
            </a:ext>
          </a:extLst>
        </xdr:cNvPr>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B7D32022-A5EE-49DE-A91F-0401A4C275D9}"/>
            </a:ext>
          </a:extLst>
        </xdr:cNvPr>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4ADE66C6-BBE3-4728-8ACA-8FF20C417164}"/>
            </a:ext>
          </a:extLst>
        </xdr:cNvPr>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25619</xdr:rowOff>
    </xdr:from>
    <xdr:ext cx="469744" cy="259045"/>
    <xdr:sp macro="" textlink="">
      <xdr:nvSpPr>
        <xdr:cNvPr id="257" name="n_1mainValue【橋りょう・トンネル】&#10;一人当たり有形固定資産（償却資産）額">
          <a:extLst>
            <a:ext uri="{FF2B5EF4-FFF2-40B4-BE49-F238E27FC236}">
              <a16:creationId xmlns:a16="http://schemas.microsoft.com/office/drawing/2014/main" id="{A7321F73-69A6-46AF-A6FC-AF2BD0CB9696}"/>
            </a:ext>
          </a:extLst>
        </xdr:cNvPr>
        <xdr:cNvSpPr txBox="1"/>
      </xdr:nvSpPr>
      <xdr:spPr>
        <a:xfrm>
          <a:off x="9391728" y="1099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25694</xdr:rowOff>
    </xdr:from>
    <xdr:ext cx="469744" cy="259045"/>
    <xdr:sp macro="" textlink="">
      <xdr:nvSpPr>
        <xdr:cNvPr id="258" name="n_2mainValue【橋りょう・トンネル】&#10;一人当たり有形固定資産（償却資産）額">
          <a:extLst>
            <a:ext uri="{FF2B5EF4-FFF2-40B4-BE49-F238E27FC236}">
              <a16:creationId xmlns:a16="http://schemas.microsoft.com/office/drawing/2014/main" id="{DF0ED123-856E-488D-A74B-9F2E5E57D3F6}"/>
            </a:ext>
          </a:extLst>
        </xdr:cNvPr>
        <xdr:cNvSpPr txBox="1"/>
      </xdr:nvSpPr>
      <xdr:spPr>
        <a:xfrm>
          <a:off x="8515428" y="1099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25770</xdr:rowOff>
    </xdr:from>
    <xdr:ext cx="469744" cy="259045"/>
    <xdr:sp macro="" textlink="">
      <xdr:nvSpPr>
        <xdr:cNvPr id="259" name="n_3mainValue【橋りょう・トンネル】&#10;一人当たり有形固定資産（償却資産）額">
          <a:extLst>
            <a:ext uri="{FF2B5EF4-FFF2-40B4-BE49-F238E27FC236}">
              <a16:creationId xmlns:a16="http://schemas.microsoft.com/office/drawing/2014/main" id="{9A61EC11-1F62-40E5-8672-92B350F42AAA}"/>
            </a:ext>
          </a:extLst>
        </xdr:cNvPr>
        <xdr:cNvSpPr txBox="1"/>
      </xdr:nvSpPr>
      <xdr:spPr>
        <a:xfrm>
          <a:off x="7626428" y="1099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26915</xdr:rowOff>
    </xdr:from>
    <xdr:ext cx="469744" cy="259045"/>
    <xdr:sp macro="" textlink="">
      <xdr:nvSpPr>
        <xdr:cNvPr id="260" name="n_4mainValue【橋りょう・トンネル】&#10;一人当たり有形固定資産（償却資産）額">
          <a:extLst>
            <a:ext uri="{FF2B5EF4-FFF2-40B4-BE49-F238E27FC236}">
              <a16:creationId xmlns:a16="http://schemas.microsoft.com/office/drawing/2014/main" id="{1B11479B-7D43-4C2A-BF80-2A167C9A3CBD}"/>
            </a:ext>
          </a:extLst>
        </xdr:cNvPr>
        <xdr:cNvSpPr txBox="1"/>
      </xdr:nvSpPr>
      <xdr:spPr>
        <a:xfrm>
          <a:off x="6737428" y="1099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8C21C25E-3BE8-4E5E-8E5E-8FFE9DC35E5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C722B934-6A12-40C8-987F-E6C5390EA49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31AA5AC8-53AE-4F00-AFD0-26662477FB3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7FDECD33-41E9-4F49-836B-900840F46D3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6768A9D1-FF65-49D9-A5CD-FA04C70345B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55F4E86C-53D9-4BB9-8B85-98D1B1A9A03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C0524EB0-C4FD-46D9-AFDB-3017D29D37C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A7CD4E3F-67BD-46B5-AE50-31092B166B8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CD7B0D29-9151-4CD3-8015-2BEC2CE0E87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1D0F6688-4205-4C3B-81D4-8DAF3117D4D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9F6FB4B4-E1D8-4958-9526-1B7109A441E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A3712F01-A4F3-4FC6-B451-E3A39E1EB67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F975AA07-D517-4A94-96FE-9A81BC055D8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691D5C55-9F44-4C06-8250-F00CEF70D61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1DE6840D-61B0-4570-9E5C-07929A847E0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E067E8BA-B293-42C4-8C85-60D4416C607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6C8A1C1F-EEFF-4841-8C77-415368C542D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69EBC51D-45E0-403E-994E-79B0EF37D5E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57AC3128-DEC5-428F-AE2B-CC041BC7104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914AA38A-B080-4DF4-AB5F-4BD3DBEC2E3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D0E2417E-20AC-4B95-8D18-FAEC000427E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121222AF-34E3-47C2-B455-313B6F63B26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A588B082-9CFD-4A02-B1DB-383991F4E71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623532B6-81FE-4ECD-89E2-75C36D8E7C8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7F564B8D-712E-41FC-BBF8-59A9F15C4DB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a:extLst>
            <a:ext uri="{FF2B5EF4-FFF2-40B4-BE49-F238E27FC236}">
              <a16:creationId xmlns:a16="http://schemas.microsoft.com/office/drawing/2014/main" id="{D595427E-D4C5-4295-8D5D-A476FC084468}"/>
            </a:ext>
          </a:extLst>
        </xdr:cNvPr>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2BACFD7B-4B9B-4DE7-BB0D-3F0A73EEAB2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a:extLst>
            <a:ext uri="{FF2B5EF4-FFF2-40B4-BE49-F238E27FC236}">
              <a16:creationId xmlns:a16="http://schemas.microsoft.com/office/drawing/2014/main" id="{11278B02-1449-4417-B522-8355CD5BEA47}"/>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a:extLst>
            <a:ext uri="{FF2B5EF4-FFF2-40B4-BE49-F238E27FC236}">
              <a16:creationId xmlns:a16="http://schemas.microsoft.com/office/drawing/2014/main" id="{A895464B-83D6-4AAD-8537-35D3714A952C}"/>
            </a:ext>
          </a:extLst>
        </xdr:cNvPr>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a:extLst>
            <a:ext uri="{FF2B5EF4-FFF2-40B4-BE49-F238E27FC236}">
              <a16:creationId xmlns:a16="http://schemas.microsoft.com/office/drawing/2014/main" id="{BC804CB0-6105-4D36-8343-459BB5A7309B}"/>
            </a:ext>
          </a:extLst>
        </xdr:cNvPr>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8F404B17-BC79-4A2D-8183-5E7B792D2476}"/>
            </a:ext>
          </a:extLst>
        </xdr:cNvPr>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a:extLst>
            <a:ext uri="{FF2B5EF4-FFF2-40B4-BE49-F238E27FC236}">
              <a16:creationId xmlns:a16="http://schemas.microsoft.com/office/drawing/2014/main" id="{38603B12-1720-43A5-85B1-EBE87A6A61D7}"/>
            </a:ext>
          </a:extLst>
        </xdr:cNvPr>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a:extLst>
            <a:ext uri="{FF2B5EF4-FFF2-40B4-BE49-F238E27FC236}">
              <a16:creationId xmlns:a16="http://schemas.microsoft.com/office/drawing/2014/main" id="{E762099E-0B08-410C-AF55-4857FB151888}"/>
            </a:ext>
          </a:extLst>
        </xdr:cNvPr>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a:extLst>
            <a:ext uri="{FF2B5EF4-FFF2-40B4-BE49-F238E27FC236}">
              <a16:creationId xmlns:a16="http://schemas.microsoft.com/office/drawing/2014/main" id="{B3F4A598-7D03-4BB0-9CD9-8F73BCD42F81}"/>
            </a:ext>
          </a:extLst>
        </xdr:cNvPr>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a:extLst>
            <a:ext uri="{FF2B5EF4-FFF2-40B4-BE49-F238E27FC236}">
              <a16:creationId xmlns:a16="http://schemas.microsoft.com/office/drawing/2014/main" id="{8B13A6B6-A162-4787-ABF3-8557C391E17C}"/>
            </a:ext>
          </a:extLst>
        </xdr:cNvPr>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a:extLst>
            <a:ext uri="{FF2B5EF4-FFF2-40B4-BE49-F238E27FC236}">
              <a16:creationId xmlns:a16="http://schemas.microsoft.com/office/drawing/2014/main" id="{D8BEAEA1-4412-4682-80FD-A00FE7037019}"/>
            </a:ext>
          </a:extLst>
        </xdr:cNvPr>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DEE5E166-AB5A-4333-B4B1-714D3E332C2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9B849256-402B-439D-89C7-EBC84C0FD26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CFB44F9-CA5D-4423-9010-12E57AE1FBC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35FFE6B-DA18-495E-854B-0FF76744B0E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A44252F-2BA8-4BF6-9C93-BC8469A662E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126093</xdr:rowOff>
    </xdr:from>
    <xdr:to>
      <xdr:col>24</xdr:col>
      <xdr:colOff>114300</xdr:colOff>
      <xdr:row>85</xdr:row>
      <xdr:rowOff>56243</xdr:rowOff>
    </xdr:to>
    <xdr:sp macro="" textlink="">
      <xdr:nvSpPr>
        <xdr:cNvPr id="302" name="楕円 301">
          <a:extLst>
            <a:ext uri="{FF2B5EF4-FFF2-40B4-BE49-F238E27FC236}">
              <a16:creationId xmlns:a16="http://schemas.microsoft.com/office/drawing/2014/main" id="{DB30302F-2750-425E-B390-3D3278E9909C}"/>
            </a:ext>
          </a:extLst>
        </xdr:cNvPr>
        <xdr:cNvSpPr/>
      </xdr:nvSpPr>
      <xdr:spPr>
        <a:xfrm>
          <a:off x="4584700" y="145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104520</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899BB23F-C383-42FE-BDE8-BBB69FE502E1}"/>
            </a:ext>
          </a:extLst>
        </xdr:cNvPr>
        <xdr:cNvSpPr txBox="1"/>
      </xdr:nvSpPr>
      <xdr:spPr>
        <a:xfrm>
          <a:off x="4673600" y="1450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111398</xdr:rowOff>
    </xdr:from>
    <xdr:to>
      <xdr:col>20</xdr:col>
      <xdr:colOff>38100</xdr:colOff>
      <xdr:row>85</xdr:row>
      <xdr:rowOff>41548</xdr:rowOff>
    </xdr:to>
    <xdr:sp macro="" textlink="">
      <xdr:nvSpPr>
        <xdr:cNvPr id="304" name="楕円 303">
          <a:extLst>
            <a:ext uri="{FF2B5EF4-FFF2-40B4-BE49-F238E27FC236}">
              <a16:creationId xmlns:a16="http://schemas.microsoft.com/office/drawing/2014/main" id="{6E54E784-B2B6-4DCE-92FF-B75BE763F5DF}"/>
            </a:ext>
          </a:extLst>
        </xdr:cNvPr>
        <xdr:cNvSpPr/>
      </xdr:nvSpPr>
      <xdr:spPr>
        <a:xfrm>
          <a:off x="3746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162198</xdr:rowOff>
    </xdr:from>
    <xdr:to>
      <xdr:col>24</xdr:col>
      <xdr:colOff>63500</xdr:colOff>
      <xdr:row>85</xdr:row>
      <xdr:rowOff>5443</xdr:rowOff>
    </xdr:to>
    <xdr:cxnSp macro="">
      <xdr:nvCxnSpPr>
        <xdr:cNvPr id="305" name="直線コネクタ 304">
          <a:extLst>
            <a:ext uri="{FF2B5EF4-FFF2-40B4-BE49-F238E27FC236}">
              <a16:creationId xmlns:a16="http://schemas.microsoft.com/office/drawing/2014/main" id="{45CBCFFF-4EA7-4DD0-AAFF-5FCAD343DACA}"/>
            </a:ext>
          </a:extLst>
        </xdr:cNvPr>
        <xdr:cNvCxnSpPr/>
      </xdr:nvCxnSpPr>
      <xdr:spPr>
        <a:xfrm>
          <a:off x="3797300" y="14563998"/>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77107</xdr:rowOff>
    </xdr:from>
    <xdr:to>
      <xdr:col>15</xdr:col>
      <xdr:colOff>101600</xdr:colOff>
      <xdr:row>85</xdr:row>
      <xdr:rowOff>7257</xdr:rowOff>
    </xdr:to>
    <xdr:sp macro="" textlink="">
      <xdr:nvSpPr>
        <xdr:cNvPr id="306" name="楕円 305">
          <a:extLst>
            <a:ext uri="{FF2B5EF4-FFF2-40B4-BE49-F238E27FC236}">
              <a16:creationId xmlns:a16="http://schemas.microsoft.com/office/drawing/2014/main" id="{C0F366B5-6BFB-42DC-927D-CF6ACFCB2DEE}"/>
            </a:ext>
          </a:extLst>
        </xdr:cNvPr>
        <xdr:cNvSpPr/>
      </xdr:nvSpPr>
      <xdr:spPr>
        <a:xfrm>
          <a:off x="2857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127907</xdr:rowOff>
    </xdr:from>
    <xdr:to>
      <xdr:col>19</xdr:col>
      <xdr:colOff>177800</xdr:colOff>
      <xdr:row>84</xdr:row>
      <xdr:rowOff>162198</xdr:rowOff>
    </xdr:to>
    <xdr:cxnSp macro="">
      <xdr:nvCxnSpPr>
        <xdr:cNvPr id="307" name="直線コネクタ 306">
          <a:extLst>
            <a:ext uri="{FF2B5EF4-FFF2-40B4-BE49-F238E27FC236}">
              <a16:creationId xmlns:a16="http://schemas.microsoft.com/office/drawing/2014/main" id="{1DF5BAA5-A346-49A6-A910-858B36620D8A}"/>
            </a:ext>
          </a:extLst>
        </xdr:cNvPr>
        <xdr:cNvCxnSpPr/>
      </xdr:nvCxnSpPr>
      <xdr:spPr>
        <a:xfrm>
          <a:off x="2908300" y="1452970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44450</xdr:rowOff>
    </xdr:from>
    <xdr:to>
      <xdr:col>10</xdr:col>
      <xdr:colOff>165100</xdr:colOff>
      <xdr:row>84</xdr:row>
      <xdr:rowOff>146050</xdr:rowOff>
    </xdr:to>
    <xdr:sp macro="" textlink="">
      <xdr:nvSpPr>
        <xdr:cNvPr id="308" name="楕円 307">
          <a:extLst>
            <a:ext uri="{FF2B5EF4-FFF2-40B4-BE49-F238E27FC236}">
              <a16:creationId xmlns:a16="http://schemas.microsoft.com/office/drawing/2014/main" id="{72AD1EB4-0993-416D-80A2-8F6C0BBD6E68}"/>
            </a:ext>
          </a:extLst>
        </xdr:cNvPr>
        <xdr:cNvSpPr/>
      </xdr:nvSpPr>
      <xdr:spPr>
        <a:xfrm>
          <a:off x="1968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95250</xdr:rowOff>
    </xdr:from>
    <xdr:to>
      <xdr:col>15</xdr:col>
      <xdr:colOff>50800</xdr:colOff>
      <xdr:row>84</xdr:row>
      <xdr:rowOff>127907</xdr:rowOff>
    </xdr:to>
    <xdr:cxnSp macro="">
      <xdr:nvCxnSpPr>
        <xdr:cNvPr id="309" name="直線コネクタ 308">
          <a:extLst>
            <a:ext uri="{FF2B5EF4-FFF2-40B4-BE49-F238E27FC236}">
              <a16:creationId xmlns:a16="http://schemas.microsoft.com/office/drawing/2014/main" id="{EF95952C-C52E-4E69-9401-3DC834B8497C}"/>
            </a:ext>
          </a:extLst>
        </xdr:cNvPr>
        <xdr:cNvCxnSpPr/>
      </xdr:nvCxnSpPr>
      <xdr:spPr>
        <a:xfrm>
          <a:off x="2019300" y="144970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10161</xdr:rowOff>
    </xdr:from>
    <xdr:to>
      <xdr:col>6</xdr:col>
      <xdr:colOff>38100</xdr:colOff>
      <xdr:row>84</xdr:row>
      <xdr:rowOff>111761</xdr:rowOff>
    </xdr:to>
    <xdr:sp macro="" textlink="">
      <xdr:nvSpPr>
        <xdr:cNvPr id="310" name="楕円 309">
          <a:extLst>
            <a:ext uri="{FF2B5EF4-FFF2-40B4-BE49-F238E27FC236}">
              <a16:creationId xmlns:a16="http://schemas.microsoft.com/office/drawing/2014/main" id="{7F5C8F95-DDF8-4A74-93FB-D52E6AF7A1F2}"/>
            </a:ext>
          </a:extLst>
        </xdr:cNvPr>
        <xdr:cNvSpPr/>
      </xdr:nvSpPr>
      <xdr:spPr>
        <a:xfrm>
          <a:off x="1079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60961</xdr:rowOff>
    </xdr:from>
    <xdr:to>
      <xdr:col>10</xdr:col>
      <xdr:colOff>114300</xdr:colOff>
      <xdr:row>84</xdr:row>
      <xdr:rowOff>95250</xdr:rowOff>
    </xdr:to>
    <xdr:cxnSp macro="">
      <xdr:nvCxnSpPr>
        <xdr:cNvPr id="311" name="直線コネクタ 310">
          <a:extLst>
            <a:ext uri="{FF2B5EF4-FFF2-40B4-BE49-F238E27FC236}">
              <a16:creationId xmlns:a16="http://schemas.microsoft.com/office/drawing/2014/main" id="{2074930A-27E9-4528-BE75-28915CB5BB71}"/>
            </a:ext>
          </a:extLst>
        </xdr:cNvPr>
        <xdr:cNvCxnSpPr/>
      </xdr:nvCxnSpPr>
      <xdr:spPr>
        <a:xfrm>
          <a:off x="1130300" y="144627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312" name="n_1aveValue【公営住宅】&#10;有形固定資産減価償却率">
          <a:extLst>
            <a:ext uri="{FF2B5EF4-FFF2-40B4-BE49-F238E27FC236}">
              <a16:creationId xmlns:a16="http://schemas.microsoft.com/office/drawing/2014/main" id="{F4D907ED-756D-42A2-BC59-06849A54A5AA}"/>
            </a:ext>
          </a:extLst>
        </xdr:cNvPr>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313" name="n_2aveValue【公営住宅】&#10;有形固定資産減価償却率">
          <a:extLst>
            <a:ext uri="{FF2B5EF4-FFF2-40B4-BE49-F238E27FC236}">
              <a16:creationId xmlns:a16="http://schemas.microsoft.com/office/drawing/2014/main" id="{E9D5B10C-E728-419B-8541-4AEEABE7A397}"/>
            </a:ext>
          </a:extLst>
        </xdr:cNvPr>
        <xdr:cNvSpPr txBox="1"/>
      </xdr:nvSpPr>
      <xdr:spPr>
        <a:xfrm>
          <a:off x="2705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4" name="n_3aveValue【公営住宅】&#10;有形固定資産減価償却率">
          <a:extLst>
            <a:ext uri="{FF2B5EF4-FFF2-40B4-BE49-F238E27FC236}">
              <a16:creationId xmlns:a16="http://schemas.microsoft.com/office/drawing/2014/main" id="{8987AC3B-FFF8-4155-A42F-053DC0219BA9}"/>
            </a:ext>
          </a:extLst>
        </xdr:cNvPr>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315" name="n_4aveValue【公営住宅】&#10;有形固定資産減価償却率">
          <a:extLst>
            <a:ext uri="{FF2B5EF4-FFF2-40B4-BE49-F238E27FC236}">
              <a16:creationId xmlns:a16="http://schemas.microsoft.com/office/drawing/2014/main" id="{9C5E74CB-AC9C-456F-87CA-88B249D5AFF8}"/>
            </a:ext>
          </a:extLst>
        </xdr:cNvPr>
        <xdr:cNvSpPr txBox="1"/>
      </xdr:nvSpPr>
      <xdr:spPr>
        <a:xfrm>
          <a:off x="927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32675</xdr:rowOff>
    </xdr:from>
    <xdr:ext cx="405111" cy="259045"/>
    <xdr:sp macro="" textlink="">
      <xdr:nvSpPr>
        <xdr:cNvPr id="316" name="n_1mainValue【公営住宅】&#10;有形固定資産減価償却率">
          <a:extLst>
            <a:ext uri="{FF2B5EF4-FFF2-40B4-BE49-F238E27FC236}">
              <a16:creationId xmlns:a16="http://schemas.microsoft.com/office/drawing/2014/main" id="{5645BDAB-2530-49D6-B17F-2F1F5D306193}"/>
            </a:ext>
          </a:extLst>
        </xdr:cNvPr>
        <xdr:cNvSpPr txBox="1"/>
      </xdr:nvSpPr>
      <xdr:spPr>
        <a:xfrm>
          <a:off x="3582044"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169834</xdr:rowOff>
    </xdr:from>
    <xdr:ext cx="405111" cy="259045"/>
    <xdr:sp macro="" textlink="">
      <xdr:nvSpPr>
        <xdr:cNvPr id="317" name="n_2mainValue【公営住宅】&#10;有形固定資産減価償却率">
          <a:extLst>
            <a:ext uri="{FF2B5EF4-FFF2-40B4-BE49-F238E27FC236}">
              <a16:creationId xmlns:a16="http://schemas.microsoft.com/office/drawing/2014/main" id="{7C4E90F0-C346-4B9D-9163-36FCFA4E5B51}"/>
            </a:ext>
          </a:extLst>
        </xdr:cNvPr>
        <xdr:cNvSpPr txBox="1"/>
      </xdr:nvSpPr>
      <xdr:spPr>
        <a:xfrm>
          <a:off x="2705744" y="1457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137177</xdr:rowOff>
    </xdr:from>
    <xdr:ext cx="405111" cy="259045"/>
    <xdr:sp macro="" textlink="">
      <xdr:nvSpPr>
        <xdr:cNvPr id="318" name="n_3mainValue【公営住宅】&#10;有形固定資産減価償却率">
          <a:extLst>
            <a:ext uri="{FF2B5EF4-FFF2-40B4-BE49-F238E27FC236}">
              <a16:creationId xmlns:a16="http://schemas.microsoft.com/office/drawing/2014/main" id="{94AC2EEE-FD3D-4761-BEF0-9E5458D75111}"/>
            </a:ext>
          </a:extLst>
        </xdr:cNvPr>
        <xdr:cNvSpPr txBox="1"/>
      </xdr:nvSpPr>
      <xdr:spPr>
        <a:xfrm>
          <a:off x="1816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102888</xdr:rowOff>
    </xdr:from>
    <xdr:ext cx="405111" cy="259045"/>
    <xdr:sp macro="" textlink="">
      <xdr:nvSpPr>
        <xdr:cNvPr id="319" name="n_4mainValue【公営住宅】&#10;有形固定資産減価償却率">
          <a:extLst>
            <a:ext uri="{FF2B5EF4-FFF2-40B4-BE49-F238E27FC236}">
              <a16:creationId xmlns:a16="http://schemas.microsoft.com/office/drawing/2014/main" id="{51994BC9-F621-4831-8628-4DC27A7A26F5}"/>
            </a:ext>
          </a:extLst>
        </xdr:cNvPr>
        <xdr:cNvSpPr txBox="1"/>
      </xdr:nvSpPr>
      <xdr:spPr>
        <a:xfrm>
          <a:off x="927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EAA4DE26-C281-42BE-8BDE-21D780AA24C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501CB70-12C1-4538-AD74-4EA36013748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1D58BD61-53E9-41D1-893B-C2AEECD285A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1926D995-70B5-4575-80A8-C37D4E5DC36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6888C50B-B086-462A-ACA5-050C8A93FF4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7410683A-E25D-42E0-8BA8-B129AAD9AAA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53130822-6F3B-4866-B648-939DDF5BCBC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19DC6FCE-EE89-44D3-BF2E-322EF846F4B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CB155BF6-7C10-47A5-8D38-74E71F514BE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105A9BF3-0974-4415-BBB0-028A07B8B9D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D868418F-D204-49DB-98A3-B074350CC424}"/>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C107638B-97FB-420B-A8C8-6C400FED455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588C9553-287A-47C4-95C9-E301A7A71FF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4E62B584-4C14-4D56-9F2B-B4A085AD86AF}"/>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373C29A5-3890-4AE8-91E4-D5689971C5C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8B07E9BA-09DC-4D14-AB6E-9AFE6CDBE63D}"/>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73847C37-C622-4BDE-AF27-86F41EC300CE}"/>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B6039FDD-859C-41EE-BBCD-8111C60756C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999E3655-F1C8-4560-95D2-9F13E634204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691D72A3-CC62-45F8-B2E1-EDFC769B2DC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2910492D-7837-4C6E-ACF5-6DAFEF5060F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a:extLst>
            <a:ext uri="{FF2B5EF4-FFF2-40B4-BE49-F238E27FC236}">
              <a16:creationId xmlns:a16="http://schemas.microsoft.com/office/drawing/2014/main" id="{2B544CCB-21AD-4763-A25A-971E30FBE88D}"/>
            </a:ext>
          </a:extLst>
        </xdr:cNvPr>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a:extLst>
            <a:ext uri="{FF2B5EF4-FFF2-40B4-BE49-F238E27FC236}">
              <a16:creationId xmlns:a16="http://schemas.microsoft.com/office/drawing/2014/main" id="{DE9D0399-8952-45D0-B6F7-D509B8AEF3C4}"/>
            </a:ext>
          </a:extLst>
        </xdr:cNvPr>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a:extLst>
            <a:ext uri="{FF2B5EF4-FFF2-40B4-BE49-F238E27FC236}">
              <a16:creationId xmlns:a16="http://schemas.microsoft.com/office/drawing/2014/main" id="{E6F516F9-835D-4799-B603-AC8D5358A634}"/>
            </a:ext>
          </a:extLst>
        </xdr:cNvPr>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a:extLst>
            <a:ext uri="{FF2B5EF4-FFF2-40B4-BE49-F238E27FC236}">
              <a16:creationId xmlns:a16="http://schemas.microsoft.com/office/drawing/2014/main" id="{58252C38-9AEB-44AF-AC5D-BE5B9F94CB6A}"/>
            </a:ext>
          </a:extLst>
        </xdr:cNvPr>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a:extLst>
            <a:ext uri="{FF2B5EF4-FFF2-40B4-BE49-F238E27FC236}">
              <a16:creationId xmlns:a16="http://schemas.microsoft.com/office/drawing/2014/main" id="{092480FE-F8FB-4D76-AB67-F570756566E8}"/>
            </a:ext>
          </a:extLst>
        </xdr:cNvPr>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46" name="【公営住宅】&#10;一人当たり面積平均値テキスト">
          <a:extLst>
            <a:ext uri="{FF2B5EF4-FFF2-40B4-BE49-F238E27FC236}">
              <a16:creationId xmlns:a16="http://schemas.microsoft.com/office/drawing/2014/main" id="{3431E74E-FB94-4A7C-9CC8-1426031D3D20}"/>
            </a:ext>
          </a:extLst>
        </xdr:cNvPr>
        <xdr:cNvSpPr txBox="1"/>
      </xdr:nvSpPr>
      <xdr:spPr>
        <a:xfrm>
          <a:off x="10515600" y="1434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a:extLst>
            <a:ext uri="{FF2B5EF4-FFF2-40B4-BE49-F238E27FC236}">
              <a16:creationId xmlns:a16="http://schemas.microsoft.com/office/drawing/2014/main" id="{E28671F9-DECA-4A0C-80C6-F39DD656F0E1}"/>
            </a:ext>
          </a:extLst>
        </xdr:cNvPr>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a:extLst>
            <a:ext uri="{FF2B5EF4-FFF2-40B4-BE49-F238E27FC236}">
              <a16:creationId xmlns:a16="http://schemas.microsoft.com/office/drawing/2014/main" id="{C0E3C936-391C-45DA-9C83-9611DD27BE0F}"/>
            </a:ext>
          </a:extLst>
        </xdr:cNvPr>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a:extLst>
            <a:ext uri="{FF2B5EF4-FFF2-40B4-BE49-F238E27FC236}">
              <a16:creationId xmlns:a16="http://schemas.microsoft.com/office/drawing/2014/main" id="{98C85367-F6F9-4253-9C9C-E2C8A55A7253}"/>
            </a:ext>
          </a:extLst>
        </xdr:cNvPr>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a:extLst>
            <a:ext uri="{FF2B5EF4-FFF2-40B4-BE49-F238E27FC236}">
              <a16:creationId xmlns:a16="http://schemas.microsoft.com/office/drawing/2014/main" id="{88E074BF-E2F9-4075-9B73-E485D93B425B}"/>
            </a:ext>
          </a:extLst>
        </xdr:cNvPr>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a:extLst>
            <a:ext uri="{FF2B5EF4-FFF2-40B4-BE49-F238E27FC236}">
              <a16:creationId xmlns:a16="http://schemas.microsoft.com/office/drawing/2014/main" id="{ED3CBF92-2071-42CB-B3E5-B0F4B793DA39}"/>
            </a:ext>
          </a:extLst>
        </xdr:cNvPr>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38311E9F-5BC1-48F6-ACBB-B4C39FF4F92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6C8C9068-44BD-401C-8CE8-9E31A04AAA9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D617D1D0-28D1-48AF-9144-F0ADD372716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4F73ED57-79D8-4EC4-900D-24CE43D5FFC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7C9DF81-3B53-43E7-8D0C-8700B354AF2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95199</xdr:rowOff>
    </xdr:from>
    <xdr:to>
      <xdr:col>55</xdr:col>
      <xdr:colOff>50800</xdr:colOff>
      <xdr:row>86</xdr:row>
      <xdr:rowOff>25349</xdr:rowOff>
    </xdr:to>
    <xdr:sp macro="" textlink="">
      <xdr:nvSpPr>
        <xdr:cNvPr id="357" name="楕円 356">
          <a:extLst>
            <a:ext uri="{FF2B5EF4-FFF2-40B4-BE49-F238E27FC236}">
              <a16:creationId xmlns:a16="http://schemas.microsoft.com/office/drawing/2014/main" id="{AFA71FE2-2328-4AF3-9F95-F57438487054}"/>
            </a:ext>
          </a:extLst>
        </xdr:cNvPr>
        <xdr:cNvSpPr/>
      </xdr:nvSpPr>
      <xdr:spPr>
        <a:xfrm>
          <a:off x="10426700" y="146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10126</xdr:rowOff>
    </xdr:from>
    <xdr:ext cx="469744" cy="259045"/>
    <xdr:sp macro="" textlink="">
      <xdr:nvSpPr>
        <xdr:cNvPr id="358" name="【公営住宅】&#10;一人当たり面積該当値テキスト">
          <a:extLst>
            <a:ext uri="{FF2B5EF4-FFF2-40B4-BE49-F238E27FC236}">
              <a16:creationId xmlns:a16="http://schemas.microsoft.com/office/drawing/2014/main" id="{5CA6BC05-1155-4440-92B5-286C9C9E38E4}"/>
            </a:ext>
          </a:extLst>
        </xdr:cNvPr>
        <xdr:cNvSpPr txBox="1"/>
      </xdr:nvSpPr>
      <xdr:spPr>
        <a:xfrm>
          <a:off x="10515600" y="1458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96114</xdr:rowOff>
    </xdr:from>
    <xdr:to>
      <xdr:col>50</xdr:col>
      <xdr:colOff>165100</xdr:colOff>
      <xdr:row>86</xdr:row>
      <xdr:rowOff>26264</xdr:rowOff>
    </xdr:to>
    <xdr:sp macro="" textlink="">
      <xdr:nvSpPr>
        <xdr:cNvPr id="359" name="楕円 358">
          <a:extLst>
            <a:ext uri="{FF2B5EF4-FFF2-40B4-BE49-F238E27FC236}">
              <a16:creationId xmlns:a16="http://schemas.microsoft.com/office/drawing/2014/main" id="{8AE0B6BB-8A99-4601-AD18-3FE81141A392}"/>
            </a:ext>
          </a:extLst>
        </xdr:cNvPr>
        <xdr:cNvSpPr/>
      </xdr:nvSpPr>
      <xdr:spPr>
        <a:xfrm>
          <a:off x="9588500" y="1466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145999</xdr:rowOff>
    </xdr:from>
    <xdr:to>
      <xdr:col>55</xdr:col>
      <xdr:colOff>0</xdr:colOff>
      <xdr:row>85</xdr:row>
      <xdr:rowOff>146914</xdr:rowOff>
    </xdr:to>
    <xdr:cxnSp macro="">
      <xdr:nvCxnSpPr>
        <xdr:cNvPr id="360" name="直線コネクタ 359">
          <a:extLst>
            <a:ext uri="{FF2B5EF4-FFF2-40B4-BE49-F238E27FC236}">
              <a16:creationId xmlns:a16="http://schemas.microsoft.com/office/drawing/2014/main" id="{882A5D42-056D-4E23-8DEF-7B6D6D0C2272}"/>
            </a:ext>
          </a:extLst>
        </xdr:cNvPr>
        <xdr:cNvCxnSpPr/>
      </xdr:nvCxnSpPr>
      <xdr:spPr>
        <a:xfrm flipV="1">
          <a:off x="9639300" y="1471924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96114</xdr:rowOff>
    </xdr:from>
    <xdr:to>
      <xdr:col>46</xdr:col>
      <xdr:colOff>38100</xdr:colOff>
      <xdr:row>86</xdr:row>
      <xdr:rowOff>26264</xdr:rowOff>
    </xdr:to>
    <xdr:sp macro="" textlink="">
      <xdr:nvSpPr>
        <xdr:cNvPr id="361" name="楕円 360">
          <a:extLst>
            <a:ext uri="{FF2B5EF4-FFF2-40B4-BE49-F238E27FC236}">
              <a16:creationId xmlns:a16="http://schemas.microsoft.com/office/drawing/2014/main" id="{B39FDAB7-78E9-42DD-990C-00EBFC6CEAAD}"/>
            </a:ext>
          </a:extLst>
        </xdr:cNvPr>
        <xdr:cNvSpPr/>
      </xdr:nvSpPr>
      <xdr:spPr>
        <a:xfrm>
          <a:off x="8699500" y="1466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146914</xdr:rowOff>
    </xdr:from>
    <xdr:to>
      <xdr:col>50</xdr:col>
      <xdr:colOff>114300</xdr:colOff>
      <xdr:row>85</xdr:row>
      <xdr:rowOff>146914</xdr:rowOff>
    </xdr:to>
    <xdr:cxnSp macro="">
      <xdr:nvCxnSpPr>
        <xdr:cNvPr id="362" name="直線コネクタ 361">
          <a:extLst>
            <a:ext uri="{FF2B5EF4-FFF2-40B4-BE49-F238E27FC236}">
              <a16:creationId xmlns:a16="http://schemas.microsoft.com/office/drawing/2014/main" id="{0766560A-82D8-465C-B742-12DA90C0040C}"/>
            </a:ext>
          </a:extLst>
        </xdr:cNvPr>
        <xdr:cNvCxnSpPr/>
      </xdr:nvCxnSpPr>
      <xdr:spPr>
        <a:xfrm>
          <a:off x="8750300" y="14720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96571</xdr:rowOff>
    </xdr:from>
    <xdr:to>
      <xdr:col>41</xdr:col>
      <xdr:colOff>101600</xdr:colOff>
      <xdr:row>86</xdr:row>
      <xdr:rowOff>26721</xdr:rowOff>
    </xdr:to>
    <xdr:sp macro="" textlink="">
      <xdr:nvSpPr>
        <xdr:cNvPr id="363" name="楕円 362">
          <a:extLst>
            <a:ext uri="{FF2B5EF4-FFF2-40B4-BE49-F238E27FC236}">
              <a16:creationId xmlns:a16="http://schemas.microsoft.com/office/drawing/2014/main" id="{00975E96-6C81-4ECD-9F73-6D92C7BB606C}"/>
            </a:ext>
          </a:extLst>
        </xdr:cNvPr>
        <xdr:cNvSpPr/>
      </xdr:nvSpPr>
      <xdr:spPr>
        <a:xfrm>
          <a:off x="7810500" y="1466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146914</xdr:rowOff>
    </xdr:from>
    <xdr:to>
      <xdr:col>45</xdr:col>
      <xdr:colOff>177800</xdr:colOff>
      <xdr:row>85</xdr:row>
      <xdr:rowOff>147371</xdr:rowOff>
    </xdr:to>
    <xdr:cxnSp macro="">
      <xdr:nvCxnSpPr>
        <xdr:cNvPr id="364" name="直線コネクタ 363">
          <a:extLst>
            <a:ext uri="{FF2B5EF4-FFF2-40B4-BE49-F238E27FC236}">
              <a16:creationId xmlns:a16="http://schemas.microsoft.com/office/drawing/2014/main" id="{D0DAF3C8-2A0F-4A69-A4C5-FAD6F9120B4A}"/>
            </a:ext>
          </a:extLst>
        </xdr:cNvPr>
        <xdr:cNvCxnSpPr/>
      </xdr:nvCxnSpPr>
      <xdr:spPr>
        <a:xfrm flipV="1">
          <a:off x="7861300" y="1472016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97028</xdr:rowOff>
    </xdr:from>
    <xdr:to>
      <xdr:col>36</xdr:col>
      <xdr:colOff>165100</xdr:colOff>
      <xdr:row>86</xdr:row>
      <xdr:rowOff>27178</xdr:rowOff>
    </xdr:to>
    <xdr:sp macro="" textlink="">
      <xdr:nvSpPr>
        <xdr:cNvPr id="365" name="楕円 364">
          <a:extLst>
            <a:ext uri="{FF2B5EF4-FFF2-40B4-BE49-F238E27FC236}">
              <a16:creationId xmlns:a16="http://schemas.microsoft.com/office/drawing/2014/main" id="{26821966-102F-4DD6-9900-198C55F82EDF}"/>
            </a:ext>
          </a:extLst>
        </xdr:cNvPr>
        <xdr:cNvSpPr/>
      </xdr:nvSpPr>
      <xdr:spPr>
        <a:xfrm>
          <a:off x="6921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147371</xdr:rowOff>
    </xdr:from>
    <xdr:to>
      <xdr:col>41</xdr:col>
      <xdr:colOff>50800</xdr:colOff>
      <xdr:row>85</xdr:row>
      <xdr:rowOff>147828</xdr:rowOff>
    </xdr:to>
    <xdr:cxnSp macro="">
      <xdr:nvCxnSpPr>
        <xdr:cNvPr id="366" name="直線コネクタ 365">
          <a:extLst>
            <a:ext uri="{FF2B5EF4-FFF2-40B4-BE49-F238E27FC236}">
              <a16:creationId xmlns:a16="http://schemas.microsoft.com/office/drawing/2014/main" id="{C0EF7762-F14F-429A-807A-E66F4A605255}"/>
            </a:ext>
          </a:extLst>
        </xdr:cNvPr>
        <xdr:cNvCxnSpPr/>
      </xdr:nvCxnSpPr>
      <xdr:spPr>
        <a:xfrm flipV="1">
          <a:off x="6972300" y="1472062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67" name="n_1aveValue【公営住宅】&#10;一人当たり面積">
          <a:extLst>
            <a:ext uri="{FF2B5EF4-FFF2-40B4-BE49-F238E27FC236}">
              <a16:creationId xmlns:a16="http://schemas.microsoft.com/office/drawing/2014/main" id="{604EBDD4-D1E9-43CA-A924-B7BF92E22F89}"/>
            </a:ext>
          </a:extLst>
        </xdr:cNvPr>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68" name="n_2aveValue【公営住宅】&#10;一人当たり面積">
          <a:extLst>
            <a:ext uri="{FF2B5EF4-FFF2-40B4-BE49-F238E27FC236}">
              <a16:creationId xmlns:a16="http://schemas.microsoft.com/office/drawing/2014/main" id="{683579E6-2A49-46A7-82FC-EDB40D8BFA45}"/>
            </a:ext>
          </a:extLst>
        </xdr:cNvPr>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69" name="n_3aveValue【公営住宅】&#10;一人当たり面積">
          <a:extLst>
            <a:ext uri="{FF2B5EF4-FFF2-40B4-BE49-F238E27FC236}">
              <a16:creationId xmlns:a16="http://schemas.microsoft.com/office/drawing/2014/main" id="{E3618D25-6F0B-488D-BFBC-BEA1EE038C0F}"/>
            </a:ext>
          </a:extLst>
        </xdr:cNvPr>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70" name="n_4aveValue【公営住宅】&#10;一人当たり面積">
          <a:extLst>
            <a:ext uri="{FF2B5EF4-FFF2-40B4-BE49-F238E27FC236}">
              <a16:creationId xmlns:a16="http://schemas.microsoft.com/office/drawing/2014/main" id="{4D4C03D3-185D-4C4C-AC4C-96DEC53FD2F2}"/>
            </a:ext>
          </a:extLst>
        </xdr:cNvPr>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17391</xdr:rowOff>
    </xdr:from>
    <xdr:ext cx="469744" cy="259045"/>
    <xdr:sp macro="" textlink="">
      <xdr:nvSpPr>
        <xdr:cNvPr id="371" name="n_1mainValue【公営住宅】&#10;一人当たり面積">
          <a:extLst>
            <a:ext uri="{FF2B5EF4-FFF2-40B4-BE49-F238E27FC236}">
              <a16:creationId xmlns:a16="http://schemas.microsoft.com/office/drawing/2014/main" id="{173FA282-E372-45BC-8F4C-6C124F0B00AF}"/>
            </a:ext>
          </a:extLst>
        </xdr:cNvPr>
        <xdr:cNvSpPr txBox="1"/>
      </xdr:nvSpPr>
      <xdr:spPr>
        <a:xfrm>
          <a:off x="9391727" y="1476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17391</xdr:rowOff>
    </xdr:from>
    <xdr:ext cx="469744" cy="259045"/>
    <xdr:sp macro="" textlink="">
      <xdr:nvSpPr>
        <xdr:cNvPr id="372" name="n_2mainValue【公営住宅】&#10;一人当たり面積">
          <a:extLst>
            <a:ext uri="{FF2B5EF4-FFF2-40B4-BE49-F238E27FC236}">
              <a16:creationId xmlns:a16="http://schemas.microsoft.com/office/drawing/2014/main" id="{729C0252-DAB2-4A39-BDA2-E50FF9B41481}"/>
            </a:ext>
          </a:extLst>
        </xdr:cNvPr>
        <xdr:cNvSpPr txBox="1"/>
      </xdr:nvSpPr>
      <xdr:spPr>
        <a:xfrm>
          <a:off x="8515427" y="1476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17848</xdr:rowOff>
    </xdr:from>
    <xdr:ext cx="469744" cy="259045"/>
    <xdr:sp macro="" textlink="">
      <xdr:nvSpPr>
        <xdr:cNvPr id="373" name="n_3mainValue【公営住宅】&#10;一人当たり面積">
          <a:extLst>
            <a:ext uri="{FF2B5EF4-FFF2-40B4-BE49-F238E27FC236}">
              <a16:creationId xmlns:a16="http://schemas.microsoft.com/office/drawing/2014/main" id="{B5B916A7-0717-44A1-AAE5-3853B86AC17D}"/>
            </a:ext>
          </a:extLst>
        </xdr:cNvPr>
        <xdr:cNvSpPr txBox="1"/>
      </xdr:nvSpPr>
      <xdr:spPr>
        <a:xfrm>
          <a:off x="7626427" y="1476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18305</xdr:rowOff>
    </xdr:from>
    <xdr:ext cx="469744" cy="259045"/>
    <xdr:sp macro="" textlink="">
      <xdr:nvSpPr>
        <xdr:cNvPr id="374" name="n_4mainValue【公営住宅】&#10;一人当たり面積">
          <a:extLst>
            <a:ext uri="{FF2B5EF4-FFF2-40B4-BE49-F238E27FC236}">
              <a16:creationId xmlns:a16="http://schemas.microsoft.com/office/drawing/2014/main" id="{F079BB18-D663-429F-A106-2DC00038CF6A}"/>
            </a:ext>
          </a:extLst>
        </xdr:cNvPr>
        <xdr:cNvSpPr txBox="1"/>
      </xdr:nvSpPr>
      <xdr:spPr>
        <a:xfrm>
          <a:off x="6737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1F91D24F-9690-489E-BC9E-E46C6068C75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36836D61-8CB9-4DBB-85F5-5029C9D5CAB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3700865C-B047-4A24-9D2E-20DD6E93877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BA56DA9D-1196-494E-908E-5A49DD1756B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CFEC8AD2-E9F4-42C4-9193-91A22C76EE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9D1800D4-0A58-46B5-89CF-BD1F7F01315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9BE72785-BFFC-404E-8315-FD1100D26AC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1DD09BF1-62B0-493E-BC75-35291EB9D4A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BBF3F504-8B8F-4334-8897-3211785B706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C2F0EEB4-46A0-49B5-B01D-A9595A82C8E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37480780-09BD-48FC-850E-0B0133AB07B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B54B7235-EBEF-45A3-84A1-018B58D5244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824E8A0F-8DC8-4B94-B687-F4C4E74CDDF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681CF948-51B3-4E36-9168-1231E1D9BC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12687375-6D75-47F0-BD7C-7DF2933F5E6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86DEA742-5EC0-49AB-8B20-6A4DC7A7679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81C379EC-E99A-4E69-B281-127428C5D70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C7E4E1E5-0FBA-4A9A-80FC-73380BEB2C1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ECA0A926-CD4B-4254-AFDA-2470766A9B6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F3C813A0-B313-4B55-8069-8884CE12BCF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1BF6511D-E9CF-4032-B452-CE6D06456F0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6F8AC089-85B6-4A0C-9E29-EC03373794E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97CBBA3-0F4D-4A27-9327-99DBD25E63E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99FB4502-BAE8-469C-B2A9-39679B2BD9E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68095E80-1FAE-45D3-83E9-BD126C98E2E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4D537599-E211-48B4-9F94-CBB50760452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8EE0D18E-59F6-4C9E-816D-DAF2E48126E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8A4ED234-CC74-4687-8592-2F35D044382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7EE1F810-7963-43F5-BF6D-5C658606667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F9A80563-9082-4C50-9B23-1C37D195B01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BC01FD1D-3064-4E11-A920-5BED0E82484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6A7B9918-5DCE-4AF9-9E29-AA34C7C74A3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EE0D38F2-8AFA-4B70-A40C-5531109DC45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2D3B74AB-E80B-44FE-A3CC-5C65EF2AF55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FE9634FF-F8F4-4B43-9F47-36016FC1CF6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471AF643-E901-4A0C-90F0-54526DC3952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36C1E62B-3B7A-487A-ABD5-389AF0F1E45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307D240E-A88E-4CFD-B6B1-8C6F65CD224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39060953-40BA-4AEB-AB99-2F5B9392F98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62C54AC5-AF27-4C73-B248-3B2DC903EB2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a:extLst>
            <a:ext uri="{FF2B5EF4-FFF2-40B4-BE49-F238E27FC236}">
              <a16:creationId xmlns:a16="http://schemas.microsoft.com/office/drawing/2014/main" id="{947C07BE-0787-44F9-BBF0-9ABB114781CA}"/>
            </a:ext>
          </a:extLst>
        </xdr:cNvPr>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056C14C8-B323-400E-9F37-E9666CED332D}"/>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a:extLst>
            <a:ext uri="{FF2B5EF4-FFF2-40B4-BE49-F238E27FC236}">
              <a16:creationId xmlns:a16="http://schemas.microsoft.com/office/drawing/2014/main" id="{8A4926BD-EFB4-4995-AF69-3E31F22159AF}"/>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4B72E264-B1A3-43B1-AF32-E614D126E529}"/>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a:extLst>
            <a:ext uri="{FF2B5EF4-FFF2-40B4-BE49-F238E27FC236}">
              <a16:creationId xmlns:a16="http://schemas.microsoft.com/office/drawing/2014/main" id="{D9D63C32-33A8-4FF3-85E5-D44351415582}"/>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D737BA45-8726-4458-A987-6E40FB08DE30}"/>
            </a:ext>
          </a:extLst>
        </xdr:cNvPr>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a:extLst>
            <a:ext uri="{FF2B5EF4-FFF2-40B4-BE49-F238E27FC236}">
              <a16:creationId xmlns:a16="http://schemas.microsoft.com/office/drawing/2014/main" id="{3FF38213-FA65-4D39-9C25-7B1D327D8374}"/>
            </a:ext>
          </a:extLst>
        </xdr:cNvPr>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a:extLst>
            <a:ext uri="{FF2B5EF4-FFF2-40B4-BE49-F238E27FC236}">
              <a16:creationId xmlns:a16="http://schemas.microsoft.com/office/drawing/2014/main" id="{C27E388A-DE7F-4F20-A729-2CC372392CBB}"/>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a:extLst>
            <a:ext uri="{FF2B5EF4-FFF2-40B4-BE49-F238E27FC236}">
              <a16:creationId xmlns:a16="http://schemas.microsoft.com/office/drawing/2014/main" id="{1148114E-A162-4563-AC23-54531CD13AD0}"/>
            </a:ext>
          </a:extLst>
        </xdr:cNvPr>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a:extLst>
            <a:ext uri="{FF2B5EF4-FFF2-40B4-BE49-F238E27FC236}">
              <a16:creationId xmlns:a16="http://schemas.microsoft.com/office/drawing/2014/main" id="{E8446134-1D64-4551-B2DF-3B6C98B759D0}"/>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a:extLst>
            <a:ext uri="{FF2B5EF4-FFF2-40B4-BE49-F238E27FC236}">
              <a16:creationId xmlns:a16="http://schemas.microsoft.com/office/drawing/2014/main" id="{83ABABC4-3EFB-4535-9C8E-A04D4E0E8865}"/>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9E23988E-41EE-48D6-883E-DD0EF87AF01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B2E40F95-13D9-4C2C-AF28-306AA0523C8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A592984-A168-44DE-9719-78ABF635BF5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74C5A2C4-41AD-4CD8-88CA-52F64E55946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652CE4A7-9BD3-466C-B32C-AA62294B8AD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41</xdr:row>
      <xdr:rowOff>15875</xdr:rowOff>
    </xdr:from>
    <xdr:to>
      <xdr:col>67</xdr:col>
      <xdr:colOff>101600</xdr:colOff>
      <xdr:row>41</xdr:row>
      <xdr:rowOff>117475</xdr:rowOff>
    </xdr:to>
    <xdr:sp macro="" textlink="">
      <xdr:nvSpPr>
        <xdr:cNvPr id="431" name="楕円 430">
          <a:extLst>
            <a:ext uri="{FF2B5EF4-FFF2-40B4-BE49-F238E27FC236}">
              <a16:creationId xmlns:a16="http://schemas.microsoft.com/office/drawing/2014/main" id="{61BE34E7-7FF1-4DBE-89C8-803636DAB1A4}"/>
            </a:ext>
          </a:extLst>
        </xdr:cNvPr>
        <xdr:cNvSpPr/>
      </xdr:nvSpPr>
      <xdr:spPr>
        <a:xfrm>
          <a:off x="12763500" y="70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38752</xdr:rowOff>
    </xdr:from>
    <xdr:ext cx="405111" cy="259045"/>
    <xdr:sp macro="" textlink="">
      <xdr:nvSpPr>
        <xdr:cNvPr id="432" name="n_1aveValue【認定こども園・幼稚園・保育所】&#10;有形固定資産減価償却率">
          <a:extLst>
            <a:ext uri="{FF2B5EF4-FFF2-40B4-BE49-F238E27FC236}">
              <a16:creationId xmlns:a16="http://schemas.microsoft.com/office/drawing/2014/main" id="{F6A532FD-9207-47A5-A052-C315108CCCBE}"/>
            </a:ext>
          </a:extLst>
        </xdr:cNvPr>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33" name="n_2aveValue【認定こども園・幼稚園・保育所】&#10;有形固定資産減価償却率">
          <a:extLst>
            <a:ext uri="{FF2B5EF4-FFF2-40B4-BE49-F238E27FC236}">
              <a16:creationId xmlns:a16="http://schemas.microsoft.com/office/drawing/2014/main" id="{3FC9AB6D-F937-4C4B-A7BF-D9BB523E8B9B}"/>
            </a:ext>
          </a:extLst>
        </xdr:cNvPr>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34" name="n_3aveValue【認定こども園・幼稚園・保育所】&#10;有形固定資産減価償却率">
          <a:extLst>
            <a:ext uri="{FF2B5EF4-FFF2-40B4-BE49-F238E27FC236}">
              <a16:creationId xmlns:a16="http://schemas.microsoft.com/office/drawing/2014/main" id="{60E44346-AFDF-4324-B243-33EF3FC5A4F6}"/>
            </a:ext>
          </a:extLst>
        </xdr:cNvPr>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35" name="n_4aveValue【認定こども園・幼稚園・保育所】&#10;有形固定資産減価償却率">
          <a:extLst>
            <a:ext uri="{FF2B5EF4-FFF2-40B4-BE49-F238E27FC236}">
              <a16:creationId xmlns:a16="http://schemas.microsoft.com/office/drawing/2014/main" id="{96A7D8FE-F59D-4947-A273-7A0BEEB21C6A}"/>
            </a:ext>
          </a:extLst>
        </xdr:cNvPr>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108602</xdr:rowOff>
    </xdr:from>
    <xdr:ext cx="405111" cy="259045"/>
    <xdr:sp macro="" textlink="">
      <xdr:nvSpPr>
        <xdr:cNvPr id="436" name="n_4mainValue【認定こども園・幼稚園・保育所】&#10;有形固定資産減価償却率">
          <a:extLst>
            <a:ext uri="{FF2B5EF4-FFF2-40B4-BE49-F238E27FC236}">
              <a16:creationId xmlns:a16="http://schemas.microsoft.com/office/drawing/2014/main" id="{C2FF155B-5E08-4BD0-BA9B-532AB83B13D8}"/>
            </a:ext>
          </a:extLst>
        </xdr:cNvPr>
        <xdr:cNvSpPr txBox="1"/>
      </xdr:nvSpPr>
      <xdr:spPr>
        <a:xfrm>
          <a:off x="12611744"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a:extLst>
            <a:ext uri="{FF2B5EF4-FFF2-40B4-BE49-F238E27FC236}">
              <a16:creationId xmlns:a16="http://schemas.microsoft.com/office/drawing/2014/main" id="{049AA699-E83E-4365-84D8-27223E3D29B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a:extLst>
            <a:ext uri="{FF2B5EF4-FFF2-40B4-BE49-F238E27FC236}">
              <a16:creationId xmlns:a16="http://schemas.microsoft.com/office/drawing/2014/main" id="{903382D0-14EA-4978-BCE5-7CB7F9C6602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a:extLst>
            <a:ext uri="{FF2B5EF4-FFF2-40B4-BE49-F238E27FC236}">
              <a16:creationId xmlns:a16="http://schemas.microsoft.com/office/drawing/2014/main" id="{3FAE46A1-582A-4CFE-A60C-5E8911972D8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a:extLst>
            <a:ext uri="{FF2B5EF4-FFF2-40B4-BE49-F238E27FC236}">
              <a16:creationId xmlns:a16="http://schemas.microsoft.com/office/drawing/2014/main" id="{AA0B48CC-1EF0-4BBC-B58E-15C52F17A0E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a:extLst>
            <a:ext uri="{FF2B5EF4-FFF2-40B4-BE49-F238E27FC236}">
              <a16:creationId xmlns:a16="http://schemas.microsoft.com/office/drawing/2014/main" id="{4373F7C2-13A0-461A-9100-5AB564F47A7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a:extLst>
            <a:ext uri="{FF2B5EF4-FFF2-40B4-BE49-F238E27FC236}">
              <a16:creationId xmlns:a16="http://schemas.microsoft.com/office/drawing/2014/main" id="{72E82580-1BFB-4285-8383-3DCDD67D1B6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a:extLst>
            <a:ext uri="{FF2B5EF4-FFF2-40B4-BE49-F238E27FC236}">
              <a16:creationId xmlns:a16="http://schemas.microsoft.com/office/drawing/2014/main" id="{F7553A09-DAA3-4E47-8E77-40FD9A99E9B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a:extLst>
            <a:ext uri="{FF2B5EF4-FFF2-40B4-BE49-F238E27FC236}">
              <a16:creationId xmlns:a16="http://schemas.microsoft.com/office/drawing/2014/main" id="{B04E852C-C27F-4915-B276-AB74D61F90D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a:extLst>
            <a:ext uri="{FF2B5EF4-FFF2-40B4-BE49-F238E27FC236}">
              <a16:creationId xmlns:a16="http://schemas.microsoft.com/office/drawing/2014/main" id="{99FF1431-4B0D-439B-8CC0-9B60B58F567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a:extLst>
            <a:ext uri="{FF2B5EF4-FFF2-40B4-BE49-F238E27FC236}">
              <a16:creationId xmlns:a16="http://schemas.microsoft.com/office/drawing/2014/main" id="{A2DB8591-2031-4DE4-A830-C887283E2A3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7" name="直線コネクタ 446">
          <a:extLst>
            <a:ext uri="{FF2B5EF4-FFF2-40B4-BE49-F238E27FC236}">
              <a16:creationId xmlns:a16="http://schemas.microsoft.com/office/drawing/2014/main" id="{0B8005C9-9F6A-4D8B-BE24-25480E4CCFE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8" name="テキスト ボックス 447">
          <a:extLst>
            <a:ext uri="{FF2B5EF4-FFF2-40B4-BE49-F238E27FC236}">
              <a16:creationId xmlns:a16="http://schemas.microsoft.com/office/drawing/2014/main" id="{B7A64C93-FA07-40D2-B6DE-697278DFF3A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9" name="直線コネクタ 448">
          <a:extLst>
            <a:ext uri="{FF2B5EF4-FFF2-40B4-BE49-F238E27FC236}">
              <a16:creationId xmlns:a16="http://schemas.microsoft.com/office/drawing/2014/main" id="{F09D0B2C-9CD2-4627-ABA9-0CB441C6045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0" name="テキスト ボックス 449">
          <a:extLst>
            <a:ext uri="{FF2B5EF4-FFF2-40B4-BE49-F238E27FC236}">
              <a16:creationId xmlns:a16="http://schemas.microsoft.com/office/drawing/2014/main" id="{53493BCE-071C-4285-83B6-97562C51D36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1" name="直線コネクタ 450">
          <a:extLst>
            <a:ext uri="{FF2B5EF4-FFF2-40B4-BE49-F238E27FC236}">
              <a16:creationId xmlns:a16="http://schemas.microsoft.com/office/drawing/2014/main" id="{CDED6A1A-E87C-49D5-8A9F-1E8C3E2A7E2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2" name="テキスト ボックス 451">
          <a:extLst>
            <a:ext uri="{FF2B5EF4-FFF2-40B4-BE49-F238E27FC236}">
              <a16:creationId xmlns:a16="http://schemas.microsoft.com/office/drawing/2014/main" id="{049E48AE-67E8-4EFB-9E71-2E17ABD9F0F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3" name="直線コネクタ 452">
          <a:extLst>
            <a:ext uri="{FF2B5EF4-FFF2-40B4-BE49-F238E27FC236}">
              <a16:creationId xmlns:a16="http://schemas.microsoft.com/office/drawing/2014/main" id="{7B9B934F-9F22-43C6-A6D5-B0EC5B77E46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4" name="テキスト ボックス 453">
          <a:extLst>
            <a:ext uri="{FF2B5EF4-FFF2-40B4-BE49-F238E27FC236}">
              <a16:creationId xmlns:a16="http://schemas.microsoft.com/office/drawing/2014/main" id="{7B898F5A-9DF6-49A7-99F2-AF0E295B674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a:extLst>
            <a:ext uri="{FF2B5EF4-FFF2-40B4-BE49-F238E27FC236}">
              <a16:creationId xmlns:a16="http://schemas.microsoft.com/office/drawing/2014/main" id="{BADCBC23-CF9D-4B08-9414-165EEC5D9C0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6" name="テキスト ボックス 455">
          <a:extLst>
            <a:ext uri="{FF2B5EF4-FFF2-40B4-BE49-F238E27FC236}">
              <a16:creationId xmlns:a16="http://schemas.microsoft.com/office/drawing/2014/main" id="{0EDA3ED1-DCA6-4F69-83D6-153A754F356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認定こども園・幼稚園・保育所】&#10;一人当たり面積グラフ枠">
          <a:extLst>
            <a:ext uri="{FF2B5EF4-FFF2-40B4-BE49-F238E27FC236}">
              <a16:creationId xmlns:a16="http://schemas.microsoft.com/office/drawing/2014/main" id="{758D9837-0A21-4689-B0A1-7DD53266974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58" name="直線コネクタ 457">
          <a:extLst>
            <a:ext uri="{FF2B5EF4-FFF2-40B4-BE49-F238E27FC236}">
              <a16:creationId xmlns:a16="http://schemas.microsoft.com/office/drawing/2014/main" id="{3C654A78-C86C-4CE6-8562-8ADBD3650D53}"/>
            </a:ext>
          </a:extLst>
        </xdr:cNvPr>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59" name="【認定こども園・幼稚園・保育所】&#10;一人当たり面積最小値テキスト">
          <a:extLst>
            <a:ext uri="{FF2B5EF4-FFF2-40B4-BE49-F238E27FC236}">
              <a16:creationId xmlns:a16="http://schemas.microsoft.com/office/drawing/2014/main" id="{ADE5B395-2D3E-4E71-9C04-A41AB5726A4F}"/>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60" name="直線コネクタ 459">
          <a:extLst>
            <a:ext uri="{FF2B5EF4-FFF2-40B4-BE49-F238E27FC236}">
              <a16:creationId xmlns:a16="http://schemas.microsoft.com/office/drawing/2014/main" id="{4C2036AB-93D8-4372-A71A-3997519372E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61" name="【認定こども園・幼稚園・保育所】&#10;一人当たり面積最大値テキスト">
          <a:extLst>
            <a:ext uri="{FF2B5EF4-FFF2-40B4-BE49-F238E27FC236}">
              <a16:creationId xmlns:a16="http://schemas.microsoft.com/office/drawing/2014/main" id="{C70B1190-FB3D-4869-948D-1026CB8B9EEC}"/>
            </a:ext>
          </a:extLst>
        </xdr:cNvPr>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62" name="直線コネクタ 461">
          <a:extLst>
            <a:ext uri="{FF2B5EF4-FFF2-40B4-BE49-F238E27FC236}">
              <a16:creationId xmlns:a16="http://schemas.microsoft.com/office/drawing/2014/main" id="{70D31192-BA58-471B-9C0C-E58B41046D92}"/>
            </a:ext>
          </a:extLst>
        </xdr:cNvPr>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463" name="【認定こども園・幼稚園・保育所】&#10;一人当たり面積平均値テキスト">
          <a:extLst>
            <a:ext uri="{FF2B5EF4-FFF2-40B4-BE49-F238E27FC236}">
              <a16:creationId xmlns:a16="http://schemas.microsoft.com/office/drawing/2014/main" id="{91A27C58-FC8C-4642-96E4-4AE0E400A420}"/>
            </a:ext>
          </a:extLst>
        </xdr:cNvPr>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64" name="フローチャート: 判断 463">
          <a:extLst>
            <a:ext uri="{FF2B5EF4-FFF2-40B4-BE49-F238E27FC236}">
              <a16:creationId xmlns:a16="http://schemas.microsoft.com/office/drawing/2014/main" id="{A0B0F842-F34E-4FEF-A8CA-DBED9CFC280B}"/>
            </a:ext>
          </a:extLst>
        </xdr:cNvPr>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65" name="フローチャート: 判断 464">
          <a:extLst>
            <a:ext uri="{FF2B5EF4-FFF2-40B4-BE49-F238E27FC236}">
              <a16:creationId xmlns:a16="http://schemas.microsoft.com/office/drawing/2014/main" id="{B496C295-E425-4B73-8585-CB461F4E223D}"/>
            </a:ext>
          </a:extLst>
        </xdr:cNvPr>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66" name="フローチャート: 判断 465">
          <a:extLst>
            <a:ext uri="{FF2B5EF4-FFF2-40B4-BE49-F238E27FC236}">
              <a16:creationId xmlns:a16="http://schemas.microsoft.com/office/drawing/2014/main" id="{0FB9643F-4DF1-4547-8BED-88C9434B9D34}"/>
            </a:ext>
          </a:extLst>
        </xdr:cNvPr>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67" name="フローチャート: 判断 466">
          <a:extLst>
            <a:ext uri="{FF2B5EF4-FFF2-40B4-BE49-F238E27FC236}">
              <a16:creationId xmlns:a16="http://schemas.microsoft.com/office/drawing/2014/main" id="{48684255-84FC-4F6F-82F5-FA9921733CFA}"/>
            </a:ext>
          </a:extLst>
        </xdr:cNvPr>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68" name="フローチャート: 判断 467">
          <a:extLst>
            <a:ext uri="{FF2B5EF4-FFF2-40B4-BE49-F238E27FC236}">
              <a16:creationId xmlns:a16="http://schemas.microsoft.com/office/drawing/2014/main" id="{0C7AD8C4-0596-440A-870B-B71E77F372E7}"/>
            </a:ext>
          </a:extLst>
        </xdr:cNvPr>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2902A01E-6B57-42BA-B9B9-E04723CB19F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14AC349A-EF11-4C89-B2E1-DC8C29DFC12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42EBE1E9-275C-4D64-B713-4C06AC65CF4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B47E9E55-2827-43F6-A21A-19233892260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4A2D376E-2853-43BF-88C6-9BBE047F4C6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41</xdr:row>
      <xdr:rowOff>32258</xdr:rowOff>
    </xdr:from>
    <xdr:to>
      <xdr:col>98</xdr:col>
      <xdr:colOff>38100</xdr:colOff>
      <xdr:row>41</xdr:row>
      <xdr:rowOff>133858</xdr:rowOff>
    </xdr:to>
    <xdr:sp macro="" textlink="">
      <xdr:nvSpPr>
        <xdr:cNvPr id="474" name="楕円 473">
          <a:extLst>
            <a:ext uri="{FF2B5EF4-FFF2-40B4-BE49-F238E27FC236}">
              <a16:creationId xmlns:a16="http://schemas.microsoft.com/office/drawing/2014/main" id="{AAC2460C-4570-4161-AAFD-BBDE0CF64495}"/>
            </a:ext>
          </a:extLst>
        </xdr:cNvPr>
        <xdr:cNvSpPr/>
      </xdr:nvSpPr>
      <xdr:spPr>
        <a:xfrm>
          <a:off x="18605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15511</xdr:rowOff>
    </xdr:from>
    <xdr:ext cx="469744" cy="259045"/>
    <xdr:sp macro="" textlink="">
      <xdr:nvSpPr>
        <xdr:cNvPr id="475" name="n_1aveValue【認定こども園・幼稚園・保育所】&#10;一人当たり面積">
          <a:extLst>
            <a:ext uri="{FF2B5EF4-FFF2-40B4-BE49-F238E27FC236}">
              <a16:creationId xmlns:a16="http://schemas.microsoft.com/office/drawing/2014/main" id="{4E291A52-702A-46ED-9819-491ABF2369F4}"/>
            </a:ext>
          </a:extLst>
        </xdr:cNvPr>
        <xdr:cNvSpPr txBox="1"/>
      </xdr:nvSpPr>
      <xdr:spPr>
        <a:xfrm>
          <a:off x="210757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476" name="n_2aveValue【認定こども園・幼稚園・保育所】&#10;一人当たり面積">
          <a:extLst>
            <a:ext uri="{FF2B5EF4-FFF2-40B4-BE49-F238E27FC236}">
              <a16:creationId xmlns:a16="http://schemas.microsoft.com/office/drawing/2014/main" id="{F0ED26B5-1246-4EA2-9525-F091F8A1BE1C}"/>
            </a:ext>
          </a:extLst>
        </xdr:cNvPr>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20083</xdr:rowOff>
    </xdr:from>
    <xdr:ext cx="469744" cy="259045"/>
    <xdr:sp macro="" textlink="">
      <xdr:nvSpPr>
        <xdr:cNvPr id="477" name="n_3aveValue【認定こども園・幼稚園・保育所】&#10;一人当たり面積">
          <a:extLst>
            <a:ext uri="{FF2B5EF4-FFF2-40B4-BE49-F238E27FC236}">
              <a16:creationId xmlns:a16="http://schemas.microsoft.com/office/drawing/2014/main" id="{131FE221-CE68-44E6-8B55-81D88CCA1D28}"/>
            </a:ext>
          </a:extLst>
        </xdr:cNvPr>
        <xdr:cNvSpPr txBox="1"/>
      </xdr:nvSpPr>
      <xdr:spPr>
        <a:xfrm>
          <a:off x="19310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42943</xdr:rowOff>
    </xdr:from>
    <xdr:ext cx="469744" cy="259045"/>
    <xdr:sp macro="" textlink="">
      <xdr:nvSpPr>
        <xdr:cNvPr id="478" name="n_4aveValue【認定こども園・幼稚園・保育所】&#10;一人当たり面積">
          <a:extLst>
            <a:ext uri="{FF2B5EF4-FFF2-40B4-BE49-F238E27FC236}">
              <a16:creationId xmlns:a16="http://schemas.microsoft.com/office/drawing/2014/main" id="{6B6B3812-CEE1-4188-8D2B-5785CE6BDE15}"/>
            </a:ext>
          </a:extLst>
        </xdr:cNvPr>
        <xdr:cNvSpPr txBox="1"/>
      </xdr:nvSpPr>
      <xdr:spPr>
        <a:xfrm>
          <a:off x="18421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124985</xdr:rowOff>
    </xdr:from>
    <xdr:ext cx="469744" cy="259045"/>
    <xdr:sp macro="" textlink="">
      <xdr:nvSpPr>
        <xdr:cNvPr id="479" name="n_4mainValue【認定こども園・幼稚園・保育所】&#10;一人当たり面積">
          <a:extLst>
            <a:ext uri="{FF2B5EF4-FFF2-40B4-BE49-F238E27FC236}">
              <a16:creationId xmlns:a16="http://schemas.microsoft.com/office/drawing/2014/main" id="{23486E98-48D3-45DA-A132-A922C1EB5F80}"/>
            </a:ext>
          </a:extLst>
        </xdr:cNvPr>
        <xdr:cNvSpPr txBox="1"/>
      </xdr:nvSpPr>
      <xdr:spPr>
        <a:xfrm>
          <a:off x="184214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0" name="正方形/長方形 479">
          <a:extLst>
            <a:ext uri="{FF2B5EF4-FFF2-40B4-BE49-F238E27FC236}">
              <a16:creationId xmlns:a16="http://schemas.microsoft.com/office/drawing/2014/main" id="{B84D0EEB-2E87-46A0-B9D5-7878CD5E3DE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1" name="正方形/長方形 480">
          <a:extLst>
            <a:ext uri="{FF2B5EF4-FFF2-40B4-BE49-F238E27FC236}">
              <a16:creationId xmlns:a16="http://schemas.microsoft.com/office/drawing/2014/main" id="{DF35130E-A203-4DD5-842A-4DA30C96AB3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2" name="正方形/長方形 481">
          <a:extLst>
            <a:ext uri="{FF2B5EF4-FFF2-40B4-BE49-F238E27FC236}">
              <a16:creationId xmlns:a16="http://schemas.microsoft.com/office/drawing/2014/main" id="{ECF5C6C3-E860-4D22-9A0A-6B80C1098A6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3" name="正方形/長方形 482">
          <a:extLst>
            <a:ext uri="{FF2B5EF4-FFF2-40B4-BE49-F238E27FC236}">
              <a16:creationId xmlns:a16="http://schemas.microsoft.com/office/drawing/2014/main" id="{D5D043EB-D9B3-4924-A610-5D496C923BC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4" name="正方形/長方形 483">
          <a:extLst>
            <a:ext uri="{FF2B5EF4-FFF2-40B4-BE49-F238E27FC236}">
              <a16:creationId xmlns:a16="http://schemas.microsoft.com/office/drawing/2014/main" id="{8D6F060E-4BFF-4608-BD11-712A1D581D5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5" name="正方形/長方形 484">
          <a:extLst>
            <a:ext uri="{FF2B5EF4-FFF2-40B4-BE49-F238E27FC236}">
              <a16:creationId xmlns:a16="http://schemas.microsoft.com/office/drawing/2014/main" id="{FBD8A229-DF1F-4C6C-A4A1-2854E6FB880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6" name="正方形/長方形 485">
          <a:extLst>
            <a:ext uri="{FF2B5EF4-FFF2-40B4-BE49-F238E27FC236}">
              <a16:creationId xmlns:a16="http://schemas.microsoft.com/office/drawing/2014/main" id="{209E3137-AC80-49AD-B03C-4685E9269FD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a:extLst>
            <a:ext uri="{FF2B5EF4-FFF2-40B4-BE49-F238E27FC236}">
              <a16:creationId xmlns:a16="http://schemas.microsoft.com/office/drawing/2014/main" id="{41C8FCA1-0CF1-4054-9732-A1980DC9B6C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a:extLst>
            <a:ext uri="{FF2B5EF4-FFF2-40B4-BE49-F238E27FC236}">
              <a16:creationId xmlns:a16="http://schemas.microsoft.com/office/drawing/2014/main" id="{F8B87AD8-CD3A-43CC-B00A-DFA53547F98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a:extLst>
            <a:ext uri="{FF2B5EF4-FFF2-40B4-BE49-F238E27FC236}">
              <a16:creationId xmlns:a16="http://schemas.microsoft.com/office/drawing/2014/main" id="{FFB9A384-4386-48AD-92E3-38B6FB0EE2E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0" name="テキスト ボックス 489">
          <a:extLst>
            <a:ext uri="{FF2B5EF4-FFF2-40B4-BE49-F238E27FC236}">
              <a16:creationId xmlns:a16="http://schemas.microsoft.com/office/drawing/2014/main" id="{575A2ADE-49CE-46C3-9CCA-41F5207E6C6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1" name="直線コネクタ 490">
          <a:extLst>
            <a:ext uri="{FF2B5EF4-FFF2-40B4-BE49-F238E27FC236}">
              <a16:creationId xmlns:a16="http://schemas.microsoft.com/office/drawing/2014/main" id="{D45782AB-6DD6-4A4C-8506-B500EEED572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2" name="テキスト ボックス 491">
          <a:extLst>
            <a:ext uri="{FF2B5EF4-FFF2-40B4-BE49-F238E27FC236}">
              <a16:creationId xmlns:a16="http://schemas.microsoft.com/office/drawing/2014/main" id="{D28E0BC4-0A75-4B64-9CBF-9AB05FCFC9B5}"/>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3" name="直線コネクタ 492">
          <a:extLst>
            <a:ext uri="{FF2B5EF4-FFF2-40B4-BE49-F238E27FC236}">
              <a16:creationId xmlns:a16="http://schemas.microsoft.com/office/drawing/2014/main" id="{2DBAB3D9-B155-4045-8BA7-8CB1CCA6838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4" name="テキスト ボックス 493">
          <a:extLst>
            <a:ext uri="{FF2B5EF4-FFF2-40B4-BE49-F238E27FC236}">
              <a16:creationId xmlns:a16="http://schemas.microsoft.com/office/drawing/2014/main" id="{885B5BD2-6022-4197-B3A7-636C26C6D46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5" name="直線コネクタ 494">
          <a:extLst>
            <a:ext uri="{FF2B5EF4-FFF2-40B4-BE49-F238E27FC236}">
              <a16:creationId xmlns:a16="http://schemas.microsoft.com/office/drawing/2014/main" id="{0CB983D8-E0EC-4847-BCCD-58EB24A9F2F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6" name="テキスト ボックス 495">
          <a:extLst>
            <a:ext uri="{FF2B5EF4-FFF2-40B4-BE49-F238E27FC236}">
              <a16:creationId xmlns:a16="http://schemas.microsoft.com/office/drawing/2014/main" id="{F8D9C516-471C-4CFC-A5A4-32F07FDCD03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7" name="直線コネクタ 496">
          <a:extLst>
            <a:ext uri="{FF2B5EF4-FFF2-40B4-BE49-F238E27FC236}">
              <a16:creationId xmlns:a16="http://schemas.microsoft.com/office/drawing/2014/main" id="{6DA00742-79FF-4472-BA46-DB0E8A25731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8" name="テキスト ボックス 497">
          <a:extLst>
            <a:ext uri="{FF2B5EF4-FFF2-40B4-BE49-F238E27FC236}">
              <a16:creationId xmlns:a16="http://schemas.microsoft.com/office/drawing/2014/main" id="{DE3F1E7B-156D-4428-B547-4193DC9737C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9" name="直線コネクタ 498">
          <a:extLst>
            <a:ext uri="{FF2B5EF4-FFF2-40B4-BE49-F238E27FC236}">
              <a16:creationId xmlns:a16="http://schemas.microsoft.com/office/drawing/2014/main" id="{8978539D-A7A8-4A18-BE0D-DFC82353554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0" name="テキスト ボックス 499">
          <a:extLst>
            <a:ext uri="{FF2B5EF4-FFF2-40B4-BE49-F238E27FC236}">
              <a16:creationId xmlns:a16="http://schemas.microsoft.com/office/drawing/2014/main" id="{B08AB66F-2C97-44D4-AB16-8C22C15C232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1" name="直線コネクタ 500">
          <a:extLst>
            <a:ext uri="{FF2B5EF4-FFF2-40B4-BE49-F238E27FC236}">
              <a16:creationId xmlns:a16="http://schemas.microsoft.com/office/drawing/2014/main" id="{19DE2A74-8794-4550-B2CD-844096CAF49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2" name="テキスト ボックス 501">
          <a:extLst>
            <a:ext uri="{FF2B5EF4-FFF2-40B4-BE49-F238E27FC236}">
              <a16:creationId xmlns:a16="http://schemas.microsoft.com/office/drawing/2014/main" id="{82738A15-0E62-4972-B264-D0DFAF334D6A}"/>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a:extLst>
            <a:ext uri="{FF2B5EF4-FFF2-40B4-BE49-F238E27FC236}">
              <a16:creationId xmlns:a16="http://schemas.microsoft.com/office/drawing/2014/main" id="{924AF02C-B1ED-47CD-9669-40356449114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4" name="テキスト ボックス 503">
          <a:extLst>
            <a:ext uri="{FF2B5EF4-FFF2-40B4-BE49-F238E27FC236}">
              <a16:creationId xmlns:a16="http://schemas.microsoft.com/office/drawing/2014/main" id="{061A29B5-3D9D-49B9-8083-B0E96365BBE7}"/>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学校施設】&#10;有形固定資産減価償却率グラフ枠">
          <a:extLst>
            <a:ext uri="{FF2B5EF4-FFF2-40B4-BE49-F238E27FC236}">
              <a16:creationId xmlns:a16="http://schemas.microsoft.com/office/drawing/2014/main" id="{6EB89D26-B6F6-49C7-B036-F4AC246572D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06" name="直線コネクタ 505">
          <a:extLst>
            <a:ext uri="{FF2B5EF4-FFF2-40B4-BE49-F238E27FC236}">
              <a16:creationId xmlns:a16="http://schemas.microsoft.com/office/drawing/2014/main" id="{803CD884-B967-461B-978F-C1649ED6F78B}"/>
            </a:ext>
          </a:extLst>
        </xdr:cNvPr>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07" name="【学校施設】&#10;有形固定資産減価償却率最小値テキスト">
          <a:extLst>
            <a:ext uri="{FF2B5EF4-FFF2-40B4-BE49-F238E27FC236}">
              <a16:creationId xmlns:a16="http://schemas.microsoft.com/office/drawing/2014/main" id="{972AFCE0-2D42-4CCA-967D-2CFDE5A400BF}"/>
            </a:ext>
          </a:extLst>
        </xdr:cNvPr>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08" name="直線コネクタ 507">
          <a:extLst>
            <a:ext uri="{FF2B5EF4-FFF2-40B4-BE49-F238E27FC236}">
              <a16:creationId xmlns:a16="http://schemas.microsoft.com/office/drawing/2014/main" id="{32AD57F6-E858-44F3-B445-51492BD54C55}"/>
            </a:ext>
          </a:extLst>
        </xdr:cNvPr>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09" name="【学校施設】&#10;有形固定資産減価償却率最大値テキスト">
          <a:extLst>
            <a:ext uri="{FF2B5EF4-FFF2-40B4-BE49-F238E27FC236}">
              <a16:creationId xmlns:a16="http://schemas.microsoft.com/office/drawing/2014/main" id="{E9734684-336C-4880-8BEE-E14D8A3548D8}"/>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10" name="直線コネクタ 509">
          <a:extLst>
            <a:ext uri="{FF2B5EF4-FFF2-40B4-BE49-F238E27FC236}">
              <a16:creationId xmlns:a16="http://schemas.microsoft.com/office/drawing/2014/main" id="{8ED88C7A-B7EE-487E-B5B9-B37BC50C4463}"/>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11" name="【学校施設】&#10;有形固定資産減価償却率平均値テキスト">
          <a:extLst>
            <a:ext uri="{FF2B5EF4-FFF2-40B4-BE49-F238E27FC236}">
              <a16:creationId xmlns:a16="http://schemas.microsoft.com/office/drawing/2014/main" id="{2B8163F4-9888-4E96-B007-6126F20A1BEC}"/>
            </a:ext>
          </a:extLst>
        </xdr:cNvPr>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12" name="フローチャート: 判断 511">
          <a:extLst>
            <a:ext uri="{FF2B5EF4-FFF2-40B4-BE49-F238E27FC236}">
              <a16:creationId xmlns:a16="http://schemas.microsoft.com/office/drawing/2014/main" id="{4FF1FCA2-787C-4FC8-A056-8C484B6949F3}"/>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13" name="フローチャート: 判断 512">
          <a:extLst>
            <a:ext uri="{FF2B5EF4-FFF2-40B4-BE49-F238E27FC236}">
              <a16:creationId xmlns:a16="http://schemas.microsoft.com/office/drawing/2014/main" id="{6E113E02-3F3C-473F-B8AA-CBCD955845D5}"/>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14" name="フローチャート: 判断 513">
          <a:extLst>
            <a:ext uri="{FF2B5EF4-FFF2-40B4-BE49-F238E27FC236}">
              <a16:creationId xmlns:a16="http://schemas.microsoft.com/office/drawing/2014/main" id="{8AA7155C-E58E-4A2E-8264-AC0AEA2F10C5}"/>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15" name="フローチャート: 判断 514">
          <a:extLst>
            <a:ext uri="{FF2B5EF4-FFF2-40B4-BE49-F238E27FC236}">
              <a16:creationId xmlns:a16="http://schemas.microsoft.com/office/drawing/2014/main" id="{B0B99126-B478-4351-BB33-9E75BA0EC4AD}"/>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16" name="フローチャート: 判断 515">
          <a:extLst>
            <a:ext uri="{FF2B5EF4-FFF2-40B4-BE49-F238E27FC236}">
              <a16:creationId xmlns:a16="http://schemas.microsoft.com/office/drawing/2014/main" id="{F3BB1488-70E8-4A99-AC56-DBEDC60E6D31}"/>
            </a:ext>
          </a:extLst>
        </xdr:cNvPr>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90BE703C-AC65-480F-B741-50F2EC0178C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7AAC96C8-658A-4B59-920B-FB0B07F999A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5535BE32-876D-4F02-85C4-50E3C2CB272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ED098F37-D41C-41B9-8F4C-4778CD84332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32B2B555-8CD6-4E63-9C77-13678FC2449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29210</xdr:rowOff>
    </xdr:from>
    <xdr:to>
      <xdr:col>85</xdr:col>
      <xdr:colOff>177800</xdr:colOff>
      <xdr:row>61</xdr:row>
      <xdr:rowOff>130810</xdr:rowOff>
    </xdr:to>
    <xdr:sp macro="" textlink="">
      <xdr:nvSpPr>
        <xdr:cNvPr id="522" name="楕円 521">
          <a:extLst>
            <a:ext uri="{FF2B5EF4-FFF2-40B4-BE49-F238E27FC236}">
              <a16:creationId xmlns:a16="http://schemas.microsoft.com/office/drawing/2014/main" id="{85F6F1F2-E1EC-4758-8286-85FC35565237}"/>
            </a:ext>
          </a:extLst>
        </xdr:cNvPr>
        <xdr:cNvSpPr/>
      </xdr:nvSpPr>
      <xdr:spPr>
        <a:xfrm>
          <a:off x="16268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7637</xdr:rowOff>
    </xdr:from>
    <xdr:ext cx="405111" cy="259045"/>
    <xdr:sp macro="" textlink="">
      <xdr:nvSpPr>
        <xdr:cNvPr id="523" name="【学校施設】&#10;有形固定資産減価償却率該当値テキスト">
          <a:extLst>
            <a:ext uri="{FF2B5EF4-FFF2-40B4-BE49-F238E27FC236}">
              <a16:creationId xmlns:a16="http://schemas.microsoft.com/office/drawing/2014/main" id="{1D8CE660-2215-4850-A138-7ABC1EA0A85E}"/>
            </a:ext>
          </a:extLst>
        </xdr:cNvPr>
        <xdr:cNvSpPr txBox="1"/>
      </xdr:nvSpPr>
      <xdr:spPr>
        <a:xfrm>
          <a:off x="16357600"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148409</xdr:rowOff>
    </xdr:from>
    <xdr:to>
      <xdr:col>81</xdr:col>
      <xdr:colOff>101600</xdr:colOff>
      <xdr:row>61</xdr:row>
      <xdr:rowOff>78559</xdr:rowOff>
    </xdr:to>
    <xdr:sp macro="" textlink="">
      <xdr:nvSpPr>
        <xdr:cNvPr id="524" name="楕円 523">
          <a:extLst>
            <a:ext uri="{FF2B5EF4-FFF2-40B4-BE49-F238E27FC236}">
              <a16:creationId xmlns:a16="http://schemas.microsoft.com/office/drawing/2014/main" id="{8087840D-D470-4923-9CBB-BE52D1A40EDD}"/>
            </a:ext>
          </a:extLst>
        </xdr:cNvPr>
        <xdr:cNvSpPr/>
      </xdr:nvSpPr>
      <xdr:spPr>
        <a:xfrm>
          <a:off x="15430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27759</xdr:rowOff>
    </xdr:from>
    <xdr:to>
      <xdr:col>85</xdr:col>
      <xdr:colOff>127000</xdr:colOff>
      <xdr:row>61</xdr:row>
      <xdr:rowOff>80010</xdr:rowOff>
    </xdr:to>
    <xdr:cxnSp macro="">
      <xdr:nvCxnSpPr>
        <xdr:cNvPr id="525" name="直線コネクタ 524">
          <a:extLst>
            <a:ext uri="{FF2B5EF4-FFF2-40B4-BE49-F238E27FC236}">
              <a16:creationId xmlns:a16="http://schemas.microsoft.com/office/drawing/2014/main" id="{0608AAD3-B819-45F1-8F23-E7037742F68D}"/>
            </a:ext>
          </a:extLst>
        </xdr:cNvPr>
        <xdr:cNvCxnSpPr/>
      </xdr:nvCxnSpPr>
      <xdr:spPr>
        <a:xfrm>
          <a:off x="15481300" y="1048620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109220</xdr:rowOff>
    </xdr:from>
    <xdr:to>
      <xdr:col>76</xdr:col>
      <xdr:colOff>165100</xdr:colOff>
      <xdr:row>61</xdr:row>
      <xdr:rowOff>39370</xdr:rowOff>
    </xdr:to>
    <xdr:sp macro="" textlink="">
      <xdr:nvSpPr>
        <xdr:cNvPr id="526" name="楕円 525">
          <a:extLst>
            <a:ext uri="{FF2B5EF4-FFF2-40B4-BE49-F238E27FC236}">
              <a16:creationId xmlns:a16="http://schemas.microsoft.com/office/drawing/2014/main" id="{5D08070C-156A-4BF4-8685-439328497A39}"/>
            </a:ext>
          </a:extLst>
        </xdr:cNvPr>
        <xdr:cNvSpPr/>
      </xdr:nvSpPr>
      <xdr:spPr>
        <a:xfrm>
          <a:off x="14541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160020</xdr:rowOff>
    </xdr:from>
    <xdr:to>
      <xdr:col>81</xdr:col>
      <xdr:colOff>50800</xdr:colOff>
      <xdr:row>61</xdr:row>
      <xdr:rowOff>27759</xdr:rowOff>
    </xdr:to>
    <xdr:cxnSp macro="">
      <xdr:nvCxnSpPr>
        <xdr:cNvPr id="527" name="直線コネクタ 526">
          <a:extLst>
            <a:ext uri="{FF2B5EF4-FFF2-40B4-BE49-F238E27FC236}">
              <a16:creationId xmlns:a16="http://schemas.microsoft.com/office/drawing/2014/main" id="{701182ED-D87C-458D-A4DE-08D94332D830}"/>
            </a:ext>
          </a:extLst>
        </xdr:cNvPr>
        <xdr:cNvCxnSpPr/>
      </xdr:nvCxnSpPr>
      <xdr:spPr>
        <a:xfrm>
          <a:off x="14592300" y="1044702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70031</xdr:rowOff>
    </xdr:from>
    <xdr:to>
      <xdr:col>72</xdr:col>
      <xdr:colOff>38100</xdr:colOff>
      <xdr:row>61</xdr:row>
      <xdr:rowOff>181</xdr:rowOff>
    </xdr:to>
    <xdr:sp macro="" textlink="">
      <xdr:nvSpPr>
        <xdr:cNvPr id="528" name="楕円 527">
          <a:extLst>
            <a:ext uri="{FF2B5EF4-FFF2-40B4-BE49-F238E27FC236}">
              <a16:creationId xmlns:a16="http://schemas.microsoft.com/office/drawing/2014/main" id="{B09C169C-0517-4A7F-B9EC-3F7F2E993BDA}"/>
            </a:ext>
          </a:extLst>
        </xdr:cNvPr>
        <xdr:cNvSpPr/>
      </xdr:nvSpPr>
      <xdr:spPr>
        <a:xfrm>
          <a:off x="13652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120831</xdr:rowOff>
    </xdr:from>
    <xdr:to>
      <xdr:col>76</xdr:col>
      <xdr:colOff>114300</xdr:colOff>
      <xdr:row>60</xdr:row>
      <xdr:rowOff>160020</xdr:rowOff>
    </xdr:to>
    <xdr:cxnSp macro="">
      <xdr:nvCxnSpPr>
        <xdr:cNvPr id="529" name="直線コネクタ 528">
          <a:extLst>
            <a:ext uri="{FF2B5EF4-FFF2-40B4-BE49-F238E27FC236}">
              <a16:creationId xmlns:a16="http://schemas.microsoft.com/office/drawing/2014/main" id="{643EE8CA-230E-460C-A5B8-E85568E295CD}"/>
            </a:ext>
          </a:extLst>
        </xdr:cNvPr>
        <xdr:cNvCxnSpPr/>
      </xdr:nvCxnSpPr>
      <xdr:spPr>
        <a:xfrm>
          <a:off x="13703300" y="104078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166370</xdr:rowOff>
    </xdr:from>
    <xdr:to>
      <xdr:col>67</xdr:col>
      <xdr:colOff>101600</xdr:colOff>
      <xdr:row>60</xdr:row>
      <xdr:rowOff>96520</xdr:rowOff>
    </xdr:to>
    <xdr:sp macro="" textlink="">
      <xdr:nvSpPr>
        <xdr:cNvPr id="530" name="楕円 529">
          <a:extLst>
            <a:ext uri="{FF2B5EF4-FFF2-40B4-BE49-F238E27FC236}">
              <a16:creationId xmlns:a16="http://schemas.microsoft.com/office/drawing/2014/main" id="{EB139A9B-85CB-49DC-9E48-372F0E4DF795}"/>
            </a:ext>
          </a:extLst>
        </xdr:cNvPr>
        <xdr:cNvSpPr/>
      </xdr:nvSpPr>
      <xdr:spPr>
        <a:xfrm>
          <a:off x="12763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45720</xdr:rowOff>
    </xdr:from>
    <xdr:to>
      <xdr:col>71</xdr:col>
      <xdr:colOff>177800</xdr:colOff>
      <xdr:row>60</xdr:row>
      <xdr:rowOff>120831</xdr:rowOff>
    </xdr:to>
    <xdr:cxnSp macro="">
      <xdr:nvCxnSpPr>
        <xdr:cNvPr id="531" name="直線コネクタ 530">
          <a:extLst>
            <a:ext uri="{FF2B5EF4-FFF2-40B4-BE49-F238E27FC236}">
              <a16:creationId xmlns:a16="http://schemas.microsoft.com/office/drawing/2014/main" id="{10465C26-951C-40F8-BE9A-CDFE7A69CED0}"/>
            </a:ext>
          </a:extLst>
        </xdr:cNvPr>
        <xdr:cNvCxnSpPr/>
      </xdr:nvCxnSpPr>
      <xdr:spPr>
        <a:xfrm>
          <a:off x="12814300" y="1033272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32" name="n_1aveValue【学校施設】&#10;有形固定資産減価償却率">
          <a:extLst>
            <a:ext uri="{FF2B5EF4-FFF2-40B4-BE49-F238E27FC236}">
              <a16:creationId xmlns:a16="http://schemas.microsoft.com/office/drawing/2014/main" id="{238EEC6D-6BB9-4020-BE02-C9429F5258A1}"/>
            </a:ext>
          </a:extLst>
        </xdr:cNvPr>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33" name="n_2aveValue【学校施設】&#10;有形固定資産減価償却率">
          <a:extLst>
            <a:ext uri="{FF2B5EF4-FFF2-40B4-BE49-F238E27FC236}">
              <a16:creationId xmlns:a16="http://schemas.microsoft.com/office/drawing/2014/main" id="{EF7A00E5-CAB8-45DC-BB1A-9CDD3A1AC900}"/>
            </a:ext>
          </a:extLst>
        </xdr:cNvPr>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34" name="n_3aveValue【学校施設】&#10;有形固定資産減価償却率">
          <a:extLst>
            <a:ext uri="{FF2B5EF4-FFF2-40B4-BE49-F238E27FC236}">
              <a16:creationId xmlns:a16="http://schemas.microsoft.com/office/drawing/2014/main" id="{7EFB984A-97E1-4168-9409-39B7AADCB22A}"/>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535" name="n_4aveValue【学校施設】&#10;有形固定資産減価償却率">
          <a:extLst>
            <a:ext uri="{FF2B5EF4-FFF2-40B4-BE49-F238E27FC236}">
              <a16:creationId xmlns:a16="http://schemas.microsoft.com/office/drawing/2014/main" id="{A9666B90-F259-4CC3-B441-D2742814724D}"/>
            </a:ext>
          </a:extLst>
        </xdr:cNvPr>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69686</xdr:rowOff>
    </xdr:from>
    <xdr:ext cx="405111" cy="259045"/>
    <xdr:sp macro="" textlink="">
      <xdr:nvSpPr>
        <xdr:cNvPr id="536" name="n_1mainValue【学校施設】&#10;有形固定資産減価償却率">
          <a:extLst>
            <a:ext uri="{FF2B5EF4-FFF2-40B4-BE49-F238E27FC236}">
              <a16:creationId xmlns:a16="http://schemas.microsoft.com/office/drawing/2014/main" id="{5D962323-DF3B-4BF3-B527-005BBDEC2F10}"/>
            </a:ext>
          </a:extLst>
        </xdr:cNvPr>
        <xdr:cNvSpPr txBox="1"/>
      </xdr:nvSpPr>
      <xdr:spPr>
        <a:xfrm>
          <a:off x="152660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30497</xdr:rowOff>
    </xdr:from>
    <xdr:ext cx="405111" cy="259045"/>
    <xdr:sp macro="" textlink="">
      <xdr:nvSpPr>
        <xdr:cNvPr id="537" name="n_2mainValue【学校施設】&#10;有形固定資産減価償却率">
          <a:extLst>
            <a:ext uri="{FF2B5EF4-FFF2-40B4-BE49-F238E27FC236}">
              <a16:creationId xmlns:a16="http://schemas.microsoft.com/office/drawing/2014/main" id="{B4A2F2E5-253D-4EDC-9485-937B9D214E5B}"/>
            </a:ext>
          </a:extLst>
        </xdr:cNvPr>
        <xdr:cNvSpPr txBox="1"/>
      </xdr:nvSpPr>
      <xdr:spPr>
        <a:xfrm>
          <a:off x="14389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162758</xdr:rowOff>
    </xdr:from>
    <xdr:ext cx="405111" cy="259045"/>
    <xdr:sp macro="" textlink="">
      <xdr:nvSpPr>
        <xdr:cNvPr id="538" name="n_3mainValue【学校施設】&#10;有形固定資産減価償却率">
          <a:extLst>
            <a:ext uri="{FF2B5EF4-FFF2-40B4-BE49-F238E27FC236}">
              <a16:creationId xmlns:a16="http://schemas.microsoft.com/office/drawing/2014/main" id="{14EE0D99-228F-4D50-924D-B9CBF90D3BDA}"/>
            </a:ext>
          </a:extLst>
        </xdr:cNvPr>
        <xdr:cNvSpPr txBox="1"/>
      </xdr:nvSpPr>
      <xdr:spPr>
        <a:xfrm>
          <a:off x="13500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87647</xdr:rowOff>
    </xdr:from>
    <xdr:ext cx="405111" cy="259045"/>
    <xdr:sp macro="" textlink="">
      <xdr:nvSpPr>
        <xdr:cNvPr id="539" name="n_4mainValue【学校施設】&#10;有形固定資産減価償却率">
          <a:extLst>
            <a:ext uri="{FF2B5EF4-FFF2-40B4-BE49-F238E27FC236}">
              <a16:creationId xmlns:a16="http://schemas.microsoft.com/office/drawing/2014/main" id="{B55DD843-B924-4680-A21E-41A8C81105F6}"/>
            </a:ext>
          </a:extLst>
        </xdr:cNvPr>
        <xdr:cNvSpPr txBox="1"/>
      </xdr:nvSpPr>
      <xdr:spPr>
        <a:xfrm>
          <a:off x="12611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a:extLst>
            <a:ext uri="{FF2B5EF4-FFF2-40B4-BE49-F238E27FC236}">
              <a16:creationId xmlns:a16="http://schemas.microsoft.com/office/drawing/2014/main" id="{217C7FBC-4301-4314-B7E6-6D97C9A140B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a:extLst>
            <a:ext uri="{FF2B5EF4-FFF2-40B4-BE49-F238E27FC236}">
              <a16:creationId xmlns:a16="http://schemas.microsoft.com/office/drawing/2014/main" id="{5E5342EC-A52D-4838-976F-A98A100C7D1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a:extLst>
            <a:ext uri="{FF2B5EF4-FFF2-40B4-BE49-F238E27FC236}">
              <a16:creationId xmlns:a16="http://schemas.microsoft.com/office/drawing/2014/main" id="{35560D62-2B61-46A9-B806-8D4C36AA370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a:extLst>
            <a:ext uri="{FF2B5EF4-FFF2-40B4-BE49-F238E27FC236}">
              <a16:creationId xmlns:a16="http://schemas.microsoft.com/office/drawing/2014/main" id="{5E1CBF1F-CE75-4A80-A69A-061D78C7F20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a:extLst>
            <a:ext uri="{FF2B5EF4-FFF2-40B4-BE49-F238E27FC236}">
              <a16:creationId xmlns:a16="http://schemas.microsoft.com/office/drawing/2014/main" id="{DA12F8A3-EEC1-4DE3-93B7-D8A484FA1E6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a:extLst>
            <a:ext uri="{FF2B5EF4-FFF2-40B4-BE49-F238E27FC236}">
              <a16:creationId xmlns:a16="http://schemas.microsoft.com/office/drawing/2014/main" id="{82FCAB6D-8B64-4AF5-96CF-19A73EB6423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a:extLst>
            <a:ext uri="{FF2B5EF4-FFF2-40B4-BE49-F238E27FC236}">
              <a16:creationId xmlns:a16="http://schemas.microsoft.com/office/drawing/2014/main" id="{8BED8683-DE70-4F91-B4FE-C4675B750A0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a:extLst>
            <a:ext uri="{FF2B5EF4-FFF2-40B4-BE49-F238E27FC236}">
              <a16:creationId xmlns:a16="http://schemas.microsoft.com/office/drawing/2014/main" id="{8CB0CD57-2454-420B-B369-210CE255B88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a:extLst>
            <a:ext uri="{FF2B5EF4-FFF2-40B4-BE49-F238E27FC236}">
              <a16:creationId xmlns:a16="http://schemas.microsoft.com/office/drawing/2014/main" id="{48863706-96F8-4503-8CAF-E84D640A4CD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a:extLst>
            <a:ext uri="{FF2B5EF4-FFF2-40B4-BE49-F238E27FC236}">
              <a16:creationId xmlns:a16="http://schemas.microsoft.com/office/drawing/2014/main" id="{9FA74299-D902-471F-9256-521650878A7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0" name="直線コネクタ 549">
          <a:extLst>
            <a:ext uri="{FF2B5EF4-FFF2-40B4-BE49-F238E27FC236}">
              <a16:creationId xmlns:a16="http://schemas.microsoft.com/office/drawing/2014/main" id="{C6104FE1-1AAF-4A6B-B54F-7FF62E90DA3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1" name="テキスト ボックス 550">
          <a:extLst>
            <a:ext uri="{FF2B5EF4-FFF2-40B4-BE49-F238E27FC236}">
              <a16:creationId xmlns:a16="http://schemas.microsoft.com/office/drawing/2014/main" id="{B77AA932-098D-438E-BE9D-A53F2E95BF1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2" name="直線コネクタ 551">
          <a:extLst>
            <a:ext uri="{FF2B5EF4-FFF2-40B4-BE49-F238E27FC236}">
              <a16:creationId xmlns:a16="http://schemas.microsoft.com/office/drawing/2014/main" id="{5B12E89B-1911-42F4-81A6-4B89567516E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3" name="テキスト ボックス 552">
          <a:extLst>
            <a:ext uri="{FF2B5EF4-FFF2-40B4-BE49-F238E27FC236}">
              <a16:creationId xmlns:a16="http://schemas.microsoft.com/office/drawing/2014/main" id="{22DEA251-6694-41BC-82D8-DCB2FE4A3ED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4" name="直線コネクタ 553">
          <a:extLst>
            <a:ext uri="{FF2B5EF4-FFF2-40B4-BE49-F238E27FC236}">
              <a16:creationId xmlns:a16="http://schemas.microsoft.com/office/drawing/2014/main" id="{340F14D8-7182-447D-B833-9FD7747BFFD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55" name="テキスト ボックス 554">
          <a:extLst>
            <a:ext uri="{FF2B5EF4-FFF2-40B4-BE49-F238E27FC236}">
              <a16:creationId xmlns:a16="http://schemas.microsoft.com/office/drawing/2014/main" id="{C467F81F-7A9A-458B-B033-FBF60CCB0AC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6" name="直線コネクタ 555">
          <a:extLst>
            <a:ext uri="{FF2B5EF4-FFF2-40B4-BE49-F238E27FC236}">
              <a16:creationId xmlns:a16="http://schemas.microsoft.com/office/drawing/2014/main" id="{C955555B-D65F-477E-9985-2E162152640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57" name="テキスト ボックス 556">
          <a:extLst>
            <a:ext uri="{FF2B5EF4-FFF2-40B4-BE49-F238E27FC236}">
              <a16:creationId xmlns:a16="http://schemas.microsoft.com/office/drawing/2014/main" id="{98AB609E-8FEA-4AC8-BE32-92501826868F}"/>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8" name="直線コネクタ 557">
          <a:extLst>
            <a:ext uri="{FF2B5EF4-FFF2-40B4-BE49-F238E27FC236}">
              <a16:creationId xmlns:a16="http://schemas.microsoft.com/office/drawing/2014/main" id="{06DA2A80-2F12-4194-810C-6B8C202C2D2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59" name="テキスト ボックス 558">
          <a:extLst>
            <a:ext uri="{FF2B5EF4-FFF2-40B4-BE49-F238E27FC236}">
              <a16:creationId xmlns:a16="http://schemas.microsoft.com/office/drawing/2014/main" id="{5308C35F-6BE7-4E74-BD1B-623F9C70CB05}"/>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a:extLst>
            <a:ext uri="{FF2B5EF4-FFF2-40B4-BE49-F238E27FC236}">
              <a16:creationId xmlns:a16="http://schemas.microsoft.com/office/drawing/2014/main" id="{AF00FA4B-3013-4B83-81F2-F6BBAEA889C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1" name="テキスト ボックス 560">
          <a:extLst>
            <a:ext uri="{FF2B5EF4-FFF2-40B4-BE49-F238E27FC236}">
              <a16:creationId xmlns:a16="http://schemas.microsoft.com/office/drawing/2014/main" id="{BE13B330-6C57-4F29-BE1F-FCCDBDE83FF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a:extLst>
            <a:ext uri="{FF2B5EF4-FFF2-40B4-BE49-F238E27FC236}">
              <a16:creationId xmlns:a16="http://schemas.microsoft.com/office/drawing/2014/main" id="{5F5A1859-144F-413C-879C-B028D987B57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63" name="直線コネクタ 562">
          <a:extLst>
            <a:ext uri="{FF2B5EF4-FFF2-40B4-BE49-F238E27FC236}">
              <a16:creationId xmlns:a16="http://schemas.microsoft.com/office/drawing/2014/main" id="{F33294BF-F691-4E3D-B0E3-38348D6EEEED}"/>
            </a:ext>
          </a:extLst>
        </xdr:cNvPr>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64" name="【学校施設】&#10;一人当たり面積最小値テキスト">
          <a:extLst>
            <a:ext uri="{FF2B5EF4-FFF2-40B4-BE49-F238E27FC236}">
              <a16:creationId xmlns:a16="http://schemas.microsoft.com/office/drawing/2014/main" id="{C04AAADF-2595-487D-8F42-DA21D3B30E87}"/>
            </a:ext>
          </a:extLst>
        </xdr:cNvPr>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65" name="直線コネクタ 564">
          <a:extLst>
            <a:ext uri="{FF2B5EF4-FFF2-40B4-BE49-F238E27FC236}">
              <a16:creationId xmlns:a16="http://schemas.microsoft.com/office/drawing/2014/main" id="{0B0D2F1C-A045-4B6A-BA6E-126697050B86}"/>
            </a:ext>
          </a:extLst>
        </xdr:cNvPr>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66" name="【学校施設】&#10;一人当たり面積最大値テキスト">
          <a:extLst>
            <a:ext uri="{FF2B5EF4-FFF2-40B4-BE49-F238E27FC236}">
              <a16:creationId xmlns:a16="http://schemas.microsoft.com/office/drawing/2014/main" id="{A9F836BA-BDC6-43D1-9B69-74A5ED74540B}"/>
            </a:ext>
          </a:extLst>
        </xdr:cNvPr>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67" name="直線コネクタ 566">
          <a:extLst>
            <a:ext uri="{FF2B5EF4-FFF2-40B4-BE49-F238E27FC236}">
              <a16:creationId xmlns:a16="http://schemas.microsoft.com/office/drawing/2014/main" id="{DA12406F-260F-40F2-8BEC-801752516029}"/>
            </a:ext>
          </a:extLst>
        </xdr:cNvPr>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568" name="【学校施設】&#10;一人当たり面積平均値テキスト">
          <a:extLst>
            <a:ext uri="{FF2B5EF4-FFF2-40B4-BE49-F238E27FC236}">
              <a16:creationId xmlns:a16="http://schemas.microsoft.com/office/drawing/2014/main" id="{A1340893-E9A6-4D56-80F6-25E3277BE675}"/>
            </a:ext>
          </a:extLst>
        </xdr:cNvPr>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69" name="フローチャート: 判断 568">
          <a:extLst>
            <a:ext uri="{FF2B5EF4-FFF2-40B4-BE49-F238E27FC236}">
              <a16:creationId xmlns:a16="http://schemas.microsoft.com/office/drawing/2014/main" id="{C6B50A2D-7503-42EC-9AC0-EC4A23BC8B54}"/>
            </a:ext>
          </a:extLst>
        </xdr:cNvPr>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70" name="フローチャート: 判断 569">
          <a:extLst>
            <a:ext uri="{FF2B5EF4-FFF2-40B4-BE49-F238E27FC236}">
              <a16:creationId xmlns:a16="http://schemas.microsoft.com/office/drawing/2014/main" id="{88CAEC05-62F5-42BA-A07E-4B741FE60F4A}"/>
            </a:ext>
          </a:extLst>
        </xdr:cNvPr>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71" name="フローチャート: 判断 570">
          <a:extLst>
            <a:ext uri="{FF2B5EF4-FFF2-40B4-BE49-F238E27FC236}">
              <a16:creationId xmlns:a16="http://schemas.microsoft.com/office/drawing/2014/main" id="{3AF20F32-23E6-4931-BEDC-CB680D0DBD5E}"/>
            </a:ext>
          </a:extLst>
        </xdr:cNvPr>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72" name="フローチャート: 判断 571">
          <a:extLst>
            <a:ext uri="{FF2B5EF4-FFF2-40B4-BE49-F238E27FC236}">
              <a16:creationId xmlns:a16="http://schemas.microsoft.com/office/drawing/2014/main" id="{4B8A320B-F6B8-4995-9727-B778F09FB693}"/>
            </a:ext>
          </a:extLst>
        </xdr:cNvPr>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73" name="フローチャート: 判断 572">
          <a:extLst>
            <a:ext uri="{FF2B5EF4-FFF2-40B4-BE49-F238E27FC236}">
              <a16:creationId xmlns:a16="http://schemas.microsoft.com/office/drawing/2014/main" id="{547628BC-41B5-475B-A197-7BDECF7ABE60}"/>
            </a:ext>
          </a:extLst>
        </xdr:cNvPr>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406AEC65-E9D4-456F-A4C7-634792FE169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5799A2ED-74EA-4837-9B45-1B54593B53F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8D00A6FE-4A4D-44DF-AF46-ACFC6132784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D19D9783-535A-4151-A409-DDC5BFFD7B3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BC2F358E-D187-48B0-9635-3AB7CDD2EA5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105029</xdr:rowOff>
    </xdr:from>
    <xdr:to>
      <xdr:col>116</xdr:col>
      <xdr:colOff>114300</xdr:colOff>
      <xdr:row>64</xdr:row>
      <xdr:rowOff>35179</xdr:rowOff>
    </xdr:to>
    <xdr:sp macro="" textlink="">
      <xdr:nvSpPr>
        <xdr:cNvPr id="579" name="楕円 578">
          <a:extLst>
            <a:ext uri="{FF2B5EF4-FFF2-40B4-BE49-F238E27FC236}">
              <a16:creationId xmlns:a16="http://schemas.microsoft.com/office/drawing/2014/main" id="{44414A08-29F7-420E-9846-FD140D269E0F}"/>
            </a:ext>
          </a:extLst>
        </xdr:cNvPr>
        <xdr:cNvSpPr/>
      </xdr:nvSpPr>
      <xdr:spPr>
        <a:xfrm>
          <a:off x="22110700" y="1090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48480</xdr:rowOff>
    </xdr:from>
    <xdr:ext cx="469744" cy="259045"/>
    <xdr:sp macro="" textlink="">
      <xdr:nvSpPr>
        <xdr:cNvPr id="580" name="【学校施設】&#10;一人当たり面積該当値テキスト">
          <a:extLst>
            <a:ext uri="{FF2B5EF4-FFF2-40B4-BE49-F238E27FC236}">
              <a16:creationId xmlns:a16="http://schemas.microsoft.com/office/drawing/2014/main" id="{C96173E1-DE8F-424F-A097-F7825D06132B}"/>
            </a:ext>
          </a:extLst>
        </xdr:cNvPr>
        <xdr:cNvSpPr txBox="1"/>
      </xdr:nvSpPr>
      <xdr:spPr>
        <a:xfrm>
          <a:off x="22199600" y="1084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106020</xdr:rowOff>
    </xdr:from>
    <xdr:to>
      <xdr:col>112</xdr:col>
      <xdr:colOff>38100</xdr:colOff>
      <xdr:row>64</xdr:row>
      <xdr:rowOff>36170</xdr:rowOff>
    </xdr:to>
    <xdr:sp macro="" textlink="">
      <xdr:nvSpPr>
        <xdr:cNvPr id="581" name="楕円 580">
          <a:extLst>
            <a:ext uri="{FF2B5EF4-FFF2-40B4-BE49-F238E27FC236}">
              <a16:creationId xmlns:a16="http://schemas.microsoft.com/office/drawing/2014/main" id="{1F2E9786-849C-4D2A-A4B7-98526D427AAE}"/>
            </a:ext>
          </a:extLst>
        </xdr:cNvPr>
        <xdr:cNvSpPr/>
      </xdr:nvSpPr>
      <xdr:spPr>
        <a:xfrm>
          <a:off x="21272500" y="1090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155829</xdr:rowOff>
    </xdr:from>
    <xdr:to>
      <xdr:col>116</xdr:col>
      <xdr:colOff>63500</xdr:colOff>
      <xdr:row>63</xdr:row>
      <xdr:rowOff>156820</xdr:rowOff>
    </xdr:to>
    <xdr:cxnSp macro="">
      <xdr:nvCxnSpPr>
        <xdr:cNvPr id="582" name="直線コネクタ 581">
          <a:extLst>
            <a:ext uri="{FF2B5EF4-FFF2-40B4-BE49-F238E27FC236}">
              <a16:creationId xmlns:a16="http://schemas.microsoft.com/office/drawing/2014/main" id="{4D9A4D2C-F25F-4493-AAF7-B4676D75AD81}"/>
            </a:ext>
          </a:extLst>
        </xdr:cNvPr>
        <xdr:cNvCxnSpPr/>
      </xdr:nvCxnSpPr>
      <xdr:spPr>
        <a:xfrm flipV="1">
          <a:off x="21323300" y="10957179"/>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106476</xdr:rowOff>
    </xdr:from>
    <xdr:to>
      <xdr:col>107</xdr:col>
      <xdr:colOff>101600</xdr:colOff>
      <xdr:row>64</xdr:row>
      <xdr:rowOff>36626</xdr:rowOff>
    </xdr:to>
    <xdr:sp macro="" textlink="">
      <xdr:nvSpPr>
        <xdr:cNvPr id="583" name="楕円 582">
          <a:extLst>
            <a:ext uri="{FF2B5EF4-FFF2-40B4-BE49-F238E27FC236}">
              <a16:creationId xmlns:a16="http://schemas.microsoft.com/office/drawing/2014/main" id="{57C71859-C6E0-444E-B6AA-AA0BDAD8C5AD}"/>
            </a:ext>
          </a:extLst>
        </xdr:cNvPr>
        <xdr:cNvSpPr/>
      </xdr:nvSpPr>
      <xdr:spPr>
        <a:xfrm>
          <a:off x="20383500" y="1090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156820</xdr:rowOff>
    </xdr:from>
    <xdr:to>
      <xdr:col>111</xdr:col>
      <xdr:colOff>177800</xdr:colOff>
      <xdr:row>63</xdr:row>
      <xdr:rowOff>157276</xdr:rowOff>
    </xdr:to>
    <xdr:cxnSp macro="">
      <xdr:nvCxnSpPr>
        <xdr:cNvPr id="584" name="直線コネクタ 583">
          <a:extLst>
            <a:ext uri="{FF2B5EF4-FFF2-40B4-BE49-F238E27FC236}">
              <a16:creationId xmlns:a16="http://schemas.microsoft.com/office/drawing/2014/main" id="{BD6DF9DA-B7DF-4BC6-895A-077AFD42FA9A}"/>
            </a:ext>
          </a:extLst>
        </xdr:cNvPr>
        <xdr:cNvCxnSpPr/>
      </xdr:nvCxnSpPr>
      <xdr:spPr>
        <a:xfrm flipV="1">
          <a:off x="20434300" y="10958170"/>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106858</xdr:rowOff>
    </xdr:from>
    <xdr:to>
      <xdr:col>102</xdr:col>
      <xdr:colOff>165100</xdr:colOff>
      <xdr:row>64</xdr:row>
      <xdr:rowOff>37008</xdr:rowOff>
    </xdr:to>
    <xdr:sp macro="" textlink="">
      <xdr:nvSpPr>
        <xdr:cNvPr id="585" name="楕円 584">
          <a:extLst>
            <a:ext uri="{FF2B5EF4-FFF2-40B4-BE49-F238E27FC236}">
              <a16:creationId xmlns:a16="http://schemas.microsoft.com/office/drawing/2014/main" id="{B7AE4B3E-AC5E-42A3-A826-D118208D866F}"/>
            </a:ext>
          </a:extLst>
        </xdr:cNvPr>
        <xdr:cNvSpPr/>
      </xdr:nvSpPr>
      <xdr:spPr>
        <a:xfrm>
          <a:off x="19494500" y="1090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157276</xdr:rowOff>
    </xdr:from>
    <xdr:to>
      <xdr:col>107</xdr:col>
      <xdr:colOff>50800</xdr:colOff>
      <xdr:row>63</xdr:row>
      <xdr:rowOff>157658</xdr:rowOff>
    </xdr:to>
    <xdr:cxnSp macro="">
      <xdr:nvCxnSpPr>
        <xdr:cNvPr id="586" name="直線コネクタ 585">
          <a:extLst>
            <a:ext uri="{FF2B5EF4-FFF2-40B4-BE49-F238E27FC236}">
              <a16:creationId xmlns:a16="http://schemas.microsoft.com/office/drawing/2014/main" id="{92D693AF-CDAF-4C26-8260-9299E17CACB3}"/>
            </a:ext>
          </a:extLst>
        </xdr:cNvPr>
        <xdr:cNvCxnSpPr/>
      </xdr:nvCxnSpPr>
      <xdr:spPr>
        <a:xfrm flipV="1">
          <a:off x="19545300" y="10958626"/>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107467</xdr:rowOff>
    </xdr:from>
    <xdr:to>
      <xdr:col>98</xdr:col>
      <xdr:colOff>38100</xdr:colOff>
      <xdr:row>64</xdr:row>
      <xdr:rowOff>37617</xdr:rowOff>
    </xdr:to>
    <xdr:sp macro="" textlink="">
      <xdr:nvSpPr>
        <xdr:cNvPr id="587" name="楕円 586">
          <a:extLst>
            <a:ext uri="{FF2B5EF4-FFF2-40B4-BE49-F238E27FC236}">
              <a16:creationId xmlns:a16="http://schemas.microsoft.com/office/drawing/2014/main" id="{5C18F97A-57AF-4B23-9952-B334EB833EE8}"/>
            </a:ext>
          </a:extLst>
        </xdr:cNvPr>
        <xdr:cNvSpPr/>
      </xdr:nvSpPr>
      <xdr:spPr>
        <a:xfrm>
          <a:off x="18605500" y="1090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157658</xdr:rowOff>
    </xdr:from>
    <xdr:to>
      <xdr:col>102</xdr:col>
      <xdr:colOff>114300</xdr:colOff>
      <xdr:row>63</xdr:row>
      <xdr:rowOff>158267</xdr:rowOff>
    </xdr:to>
    <xdr:cxnSp macro="">
      <xdr:nvCxnSpPr>
        <xdr:cNvPr id="588" name="直線コネクタ 587">
          <a:extLst>
            <a:ext uri="{FF2B5EF4-FFF2-40B4-BE49-F238E27FC236}">
              <a16:creationId xmlns:a16="http://schemas.microsoft.com/office/drawing/2014/main" id="{B5B5C568-0393-45CA-B781-10E21E6AC2A9}"/>
            </a:ext>
          </a:extLst>
        </xdr:cNvPr>
        <xdr:cNvCxnSpPr/>
      </xdr:nvCxnSpPr>
      <xdr:spPr>
        <a:xfrm flipV="1">
          <a:off x="18656300" y="10959008"/>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589" name="n_1aveValue【学校施設】&#10;一人当たり面積">
          <a:extLst>
            <a:ext uri="{FF2B5EF4-FFF2-40B4-BE49-F238E27FC236}">
              <a16:creationId xmlns:a16="http://schemas.microsoft.com/office/drawing/2014/main" id="{88D1D719-3DF4-47A7-B2BF-F51421026354}"/>
            </a:ext>
          </a:extLst>
        </xdr:cNvPr>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590" name="n_2aveValue【学校施設】&#10;一人当たり面積">
          <a:extLst>
            <a:ext uri="{FF2B5EF4-FFF2-40B4-BE49-F238E27FC236}">
              <a16:creationId xmlns:a16="http://schemas.microsoft.com/office/drawing/2014/main" id="{03CA4980-1933-4000-B7B9-B471038BDEC8}"/>
            </a:ext>
          </a:extLst>
        </xdr:cNvPr>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591" name="n_3aveValue【学校施設】&#10;一人当たり面積">
          <a:extLst>
            <a:ext uri="{FF2B5EF4-FFF2-40B4-BE49-F238E27FC236}">
              <a16:creationId xmlns:a16="http://schemas.microsoft.com/office/drawing/2014/main" id="{63E066A2-7440-4518-9217-7C53C2047B47}"/>
            </a:ext>
          </a:extLst>
        </xdr:cNvPr>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592" name="n_4aveValue【学校施設】&#10;一人当たり面積">
          <a:extLst>
            <a:ext uri="{FF2B5EF4-FFF2-40B4-BE49-F238E27FC236}">
              <a16:creationId xmlns:a16="http://schemas.microsoft.com/office/drawing/2014/main" id="{8B7EA60E-4954-4745-892A-633EACB09FE4}"/>
            </a:ext>
          </a:extLst>
        </xdr:cNvPr>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27297</xdr:rowOff>
    </xdr:from>
    <xdr:ext cx="469744" cy="259045"/>
    <xdr:sp macro="" textlink="">
      <xdr:nvSpPr>
        <xdr:cNvPr id="593" name="n_1mainValue【学校施設】&#10;一人当たり面積">
          <a:extLst>
            <a:ext uri="{FF2B5EF4-FFF2-40B4-BE49-F238E27FC236}">
              <a16:creationId xmlns:a16="http://schemas.microsoft.com/office/drawing/2014/main" id="{76C93117-4972-4A8A-B85D-7ED801945F6B}"/>
            </a:ext>
          </a:extLst>
        </xdr:cNvPr>
        <xdr:cNvSpPr txBox="1"/>
      </xdr:nvSpPr>
      <xdr:spPr>
        <a:xfrm>
          <a:off x="21075727" y="110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27753</xdr:rowOff>
    </xdr:from>
    <xdr:ext cx="469744" cy="259045"/>
    <xdr:sp macro="" textlink="">
      <xdr:nvSpPr>
        <xdr:cNvPr id="594" name="n_2mainValue【学校施設】&#10;一人当たり面積">
          <a:extLst>
            <a:ext uri="{FF2B5EF4-FFF2-40B4-BE49-F238E27FC236}">
              <a16:creationId xmlns:a16="http://schemas.microsoft.com/office/drawing/2014/main" id="{EAB8D77B-3FF1-43CF-B47F-FD0A2745A98F}"/>
            </a:ext>
          </a:extLst>
        </xdr:cNvPr>
        <xdr:cNvSpPr txBox="1"/>
      </xdr:nvSpPr>
      <xdr:spPr>
        <a:xfrm>
          <a:off x="20199427" y="1100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28135</xdr:rowOff>
    </xdr:from>
    <xdr:ext cx="469744" cy="259045"/>
    <xdr:sp macro="" textlink="">
      <xdr:nvSpPr>
        <xdr:cNvPr id="595" name="n_3mainValue【学校施設】&#10;一人当たり面積">
          <a:extLst>
            <a:ext uri="{FF2B5EF4-FFF2-40B4-BE49-F238E27FC236}">
              <a16:creationId xmlns:a16="http://schemas.microsoft.com/office/drawing/2014/main" id="{B1C465B0-0D29-48F1-A387-6B35152CC628}"/>
            </a:ext>
          </a:extLst>
        </xdr:cNvPr>
        <xdr:cNvSpPr txBox="1"/>
      </xdr:nvSpPr>
      <xdr:spPr>
        <a:xfrm>
          <a:off x="19310427" y="1100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28744</xdr:rowOff>
    </xdr:from>
    <xdr:ext cx="469744" cy="259045"/>
    <xdr:sp macro="" textlink="">
      <xdr:nvSpPr>
        <xdr:cNvPr id="596" name="n_4mainValue【学校施設】&#10;一人当たり面積">
          <a:extLst>
            <a:ext uri="{FF2B5EF4-FFF2-40B4-BE49-F238E27FC236}">
              <a16:creationId xmlns:a16="http://schemas.microsoft.com/office/drawing/2014/main" id="{FBD854D2-E134-4228-A7F4-19E770EDDED6}"/>
            </a:ext>
          </a:extLst>
        </xdr:cNvPr>
        <xdr:cNvSpPr txBox="1"/>
      </xdr:nvSpPr>
      <xdr:spPr>
        <a:xfrm>
          <a:off x="18421427" y="1100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7" name="正方形/長方形 596">
          <a:extLst>
            <a:ext uri="{FF2B5EF4-FFF2-40B4-BE49-F238E27FC236}">
              <a16:creationId xmlns:a16="http://schemas.microsoft.com/office/drawing/2014/main" id="{EC04BD03-DDCD-49FF-B7A7-3E7FED89390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8" name="正方形/長方形 597">
          <a:extLst>
            <a:ext uri="{FF2B5EF4-FFF2-40B4-BE49-F238E27FC236}">
              <a16:creationId xmlns:a16="http://schemas.microsoft.com/office/drawing/2014/main" id="{6642961E-F921-4193-A3C4-8C074AAC2DE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9" name="正方形/長方形 598">
          <a:extLst>
            <a:ext uri="{FF2B5EF4-FFF2-40B4-BE49-F238E27FC236}">
              <a16:creationId xmlns:a16="http://schemas.microsoft.com/office/drawing/2014/main" id="{760B29D1-DF8A-49E1-AC2E-E4074CECDB7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0" name="正方形/長方形 599">
          <a:extLst>
            <a:ext uri="{FF2B5EF4-FFF2-40B4-BE49-F238E27FC236}">
              <a16:creationId xmlns:a16="http://schemas.microsoft.com/office/drawing/2014/main" id="{99D231F5-43CC-481A-AC2C-A27B5804F2E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1" name="正方形/長方形 600">
          <a:extLst>
            <a:ext uri="{FF2B5EF4-FFF2-40B4-BE49-F238E27FC236}">
              <a16:creationId xmlns:a16="http://schemas.microsoft.com/office/drawing/2014/main" id="{69B445DD-C6CA-4786-922B-54317F5036F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2" name="正方形/長方形 601">
          <a:extLst>
            <a:ext uri="{FF2B5EF4-FFF2-40B4-BE49-F238E27FC236}">
              <a16:creationId xmlns:a16="http://schemas.microsoft.com/office/drawing/2014/main" id="{81F8559B-8689-46FE-953B-0C40D98AB15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3" name="正方形/長方形 602">
          <a:extLst>
            <a:ext uri="{FF2B5EF4-FFF2-40B4-BE49-F238E27FC236}">
              <a16:creationId xmlns:a16="http://schemas.microsoft.com/office/drawing/2014/main" id="{72F78498-17A5-474B-A6E5-55A8A417B05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正方形/長方形 603">
          <a:extLst>
            <a:ext uri="{FF2B5EF4-FFF2-40B4-BE49-F238E27FC236}">
              <a16:creationId xmlns:a16="http://schemas.microsoft.com/office/drawing/2014/main" id="{41555345-0070-455F-96EC-8166857767A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5" name="テキスト ボックス 604">
          <a:extLst>
            <a:ext uri="{FF2B5EF4-FFF2-40B4-BE49-F238E27FC236}">
              <a16:creationId xmlns:a16="http://schemas.microsoft.com/office/drawing/2014/main" id="{2DE34294-C395-4E60-A1D3-9AB2A582CA0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6" name="直線コネクタ 605">
          <a:extLst>
            <a:ext uri="{FF2B5EF4-FFF2-40B4-BE49-F238E27FC236}">
              <a16:creationId xmlns:a16="http://schemas.microsoft.com/office/drawing/2014/main" id="{F6E6A5EC-801C-44CB-AB86-5A6FCA02B63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7" name="テキスト ボックス 606">
          <a:extLst>
            <a:ext uri="{FF2B5EF4-FFF2-40B4-BE49-F238E27FC236}">
              <a16:creationId xmlns:a16="http://schemas.microsoft.com/office/drawing/2014/main" id="{9815CF03-7937-44E9-82C9-90E24DF1EF8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8" name="直線コネクタ 607">
          <a:extLst>
            <a:ext uri="{FF2B5EF4-FFF2-40B4-BE49-F238E27FC236}">
              <a16:creationId xmlns:a16="http://schemas.microsoft.com/office/drawing/2014/main" id="{57335014-A492-455B-80A5-F67F7513EAE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9" name="テキスト ボックス 608">
          <a:extLst>
            <a:ext uri="{FF2B5EF4-FFF2-40B4-BE49-F238E27FC236}">
              <a16:creationId xmlns:a16="http://schemas.microsoft.com/office/drawing/2014/main" id="{9514FF70-E09F-4FB8-A4DF-B21B799FC148}"/>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0" name="直線コネクタ 609">
          <a:extLst>
            <a:ext uri="{FF2B5EF4-FFF2-40B4-BE49-F238E27FC236}">
              <a16:creationId xmlns:a16="http://schemas.microsoft.com/office/drawing/2014/main" id="{4E53E817-EA7B-4DBD-ACDA-451559ED7AE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1" name="テキスト ボックス 610">
          <a:extLst>
            <a:ext uri="{FF2B5EF4-FFF2-40B4-BE49-F238E27FC236}">
              <a16:creationId xmlns:a16="http://schemas.microsoft.com/office/drawing/2014/main" id="{DCC201C7-A49A-4491-A8D6-EBC84577E62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2" name="直線コネクタ 611">
          <a:extLst>
            <a:ext uri="{FF2B5EF4-FFF2-40B4-BE49-F238E27FC236}">
              <a16:creationId xmlns:a16="http://schemas.microsoft.com/office/drawing/2014/main" id="{973B7BC5-8410-41DE-89FE-C03135281BB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3" name="テキスト ボックス 612">
          <a:extLst>
            <a:ext uri="{FF2B5EF4-FFF2-40B4-BE49-F238E27FC236}">
              <a16:creationId xmlns:a16="http://schemas.microsoft.com/office/drawing/2014/main" id="{9A044B08-2935-4F6D-BEAC-9CECFFBD324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4" name="直線コネクタ 613">
          <a:extLst>
            <a:ext uri="{FF2B5EF4-FFF2-40B4-BE49-F238E27FC236}">
              <a16:creationId xmlns:a16="http://schemas.microsoft.com/office/drawing/2014/main" id="{1DF95E62-8A37-4357-85CC-FD02D5289B1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5" name="テキスト ボックス 614">
          <a:extLst>
            <a:ext uri="{FF2B5EF4-FFF2-40B4-BE49-F238E27FC236}">
              <a16:creationId xmlns:a16="http://schemas.microsoft.com/office/drawing/2014/main" id="{D8F72998-F788-4CC4-A5E8-9C1EDADD0CC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6" name="直線コネクタ 615">
          <a:extLst>
            <a:ext uri="{FF2B5EF4-FFF2-40B4-BE49-F238E27FC236}">
              <a16:creationId xmlns:a16="http://schemas.microsoft.com/office/drawing/2014/main" id="{9A0C13D2-66D7-412F-ADEC-C360CEC5260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7" name="テキスト ボックス 616">
          <a:extLst>
            <a:ext uri="{FF2B5EF4-FFF2-40B4-BE49-F238E27FC236}">
              <a16:creationId xmlns:a16="http://schemas.microsoft.com/office/drawing/2014/main" id="{5FEDFF4C-8AF3-424C-84A4-46C17E778024}"/>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a:extLst>
            <a:ext uri="{FF2B5EF4-FFF2-40B4-BE49-F238E27FC236}">
              <a16:creationId xmlns:a16="http://schemas.microsoft.com/office/drawing/2014/main" id="{7AC7C9D2-1236-42AF-BC64-5C5C61AB199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9" name="テキスト ボックス 618">
          <a:extLst>
            <a:ext uri="{FF2B5EF4-FFF2-40B4-BE49-F238E27FC236}">
              <a16:creationId xmlns:a16="http://schemas.microsoft.com/office/drawing/2014/main" id="{DA507CBE-4D3A-4FCB-B7AA-5366F8CCF262}"/>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0" name="【児童館】&#10;有形固定資産減価償却率グラフ枠">
          <a:extLst>
            <a:ext uri="{FF2B5EF4-FFF2-40B4-BE49-F238E27FC236}">
              <a16:creationId xmlns:a16="http://schemas.microsoft.com/office/drawing/2014/main" id="{8431A01A-A445-445A-89F6-36F82E0AF04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21" name="直線コネクタ 620">
          <a:extLst>
            <a:ext uri="{FF2B5EF4-FFF2-40B4-BE49-F238E27FC236}">
              <a16:creationId xmlns:a16="http://schemas.microsoft.com/office/drawing/2014/main" id="{590DB84B-9E90-4A1A-BC7C-B860F0E0ADAA}"/>
            </a:ext>
          </a:extLst>
        </xdr:cNvPr>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22" name="【児童館】&#10;有形固定資産減価償却率最小値テキスト">
          <a:extLst>
            <a:ext uri="{FF2B5EF4-FFF2-40B4-BE49-F238E27FC236}">
              <a16:creationId xmlns:a16="http://schemas.microsoft.com/office/drawing/2014/main" id="{014D817C-A2D6-4746-A857-6715243D84E3}"/>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23" name="直線コネクタ 622">
          <a:extLst>
            <a:ext uri="{FF2B5EF4-FFF2-40B4-BE49-F238E27FC236}">
              <a16:creationId xmlns:a16="http://schemas.microsoft.com/office/drawing/2014/main" id="{8F6956AA-D636-4A6E-8A1D-33325844A5BD}"/>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24" name="【児童館】&#10;有形固定資産減価償却率最大値テキスト">
          <a:extLst>
            <a:ext uri="{FF2B5EF4-FFF2-40B4-BE49-F238E27FC236}">
              <a16:creationId xmlns:a16="http://schemas.microsoft.com/office/drawing/2014/main" id="{D6CB80FE-68BF-41B5-A7D0-D4127CA7EC89}"/>
            </a:ext>
          </a:extLst>
        </xdr:cNvPr>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25" name="直線コネクタ 624">
          <a:extLst>
            <a:ext uri="{FF2B5EF4-FFF2-40B4-BE49-F238E27FC236}">
              <a16:creationId xmlns:a16="http://schemas.microsoft.com/office/drawing/2014/main" id="{D116BE4C-40F9-42F4-8D0C-19877EA2FFC9}"/>
            </a:ext>
          </a:extLst>
        </xdr:cNvPr>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626" name="【児童館】&#10;有形固定資産減価償却率平均値テキスト">
          <a:extLst>
            <a:ext uri="{FF2B5EF4-FFF2-40B4-BE49-F238E27FC236}">
              <a16:creationId xmlns:a16="http://schemas.microsoft.com/office/drawing/2014/main" id="{C2897DEB-D84A-4620-9392-79F3F879B495}"/>
            </a:ext>
          </a:extLst>
        </xdr:cNvPr>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27" name="フローチャート: 判断 626">
          <a:extLst>
            <a:ext uri="{FF2B5EF4-FFF2-40B4-BE49-F238E27FC236}">
              <a16:creationId xmlns:a16="http://schemas.microsoft.com/office/drawing/2014/main" id="{B8967587-1949-40B6-8E16-2456F65534C8}"/>
            </a:ext>
          </a:extLst>
        </xdr:cNvPr>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28" name="フローチャート: 判断 627">
          <a:extLst>
            <a:ext uri="{FF2B5EF4-FFF2-40B4-BE49-F238E27FC236}">
              <a16:creationId xmlns:a16="http://schemas.microsoft.com/office/drawing/2014/main" id="{DF071BA3-9DAA-46E6-BF46-0B3ADF88DEF2}"/>
            </a:ext>
          </a:extLst>
        </xdr:cNvPr>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29" name="フローチャート: 判断 628">
          <a:extLst>
            <a:ext uri="{FF2B5EF4-FFF2-40B4-BE49-F238E27FC236}">
              <a16:creationId xmlns:a16="http://schemas.microsoft.com/office/drawing/2014/main" id="{95812678-CC91-4DD4-87BA-4400B8FC58D6}"/>
            </a:ext>
          </a:extLst>
        </xdr:cNvPr>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30" name="フローチャート: 判断 629">
          <a:extLst>
            <a:ext uri="{FF2B5EF4-FFF2-40B4-BE49-F238E27FC236}">
              <a16:creationId xmlns:a16="http://schemas.microsoft.com/office/drawing/2014/main" id="{A8AD1D57-43DB-4331-A9B7-83CCA1F5A4AE}"/>
            </a:ext>
          </a:extLst>
        </xdr:cNvPr>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31" name="フローチャート: 判断 630">
          <a:extLst>
            <a:ext uri="{FF2B5EF4-FFF2-40B4-BE49-F238E27FC236}">
              <a16:creationId xmlns:a16="http://schemas.microsoft.com/office/drawing/2014/main" id="{270B4DE0-E973-4C81-B0F7-407EB8366B9F}"/>
            </a:ext>
          </a:extLst>
        </xdr:cNvPr>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6251B844-F9C0-43B5-BEEA-67CCD578C71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59D5C3CE-43B2-4513-8144-D31E63759A2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2F1F6D47-95E2-4D1A-AEBD-F64963F87E8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F773B872-5E71-4FAC-8F5F-2D88AFDBB64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782CC6A8-AC93-4F52-B6BA-120FE2CB7A2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162561</xdr:rowOff>
    </xdr:from>
    <xdr:to>
      <xdr:col>85</xdr:col>
      <xdr:colOff>177800</xdr:colOff>
      <xdr:row>81</xdr:row>
      <xdr:rowOff>92711</xdr:rowOff>
    </xdr:to>
    <xdr:sp macro="" textlink="">
      <xdr:nvSpPr>
        <xdr:cNvPr id="637" name="楕円 636">
          <a:extLst>
            <a:ext uri="{FF2B5EF4-FFF2-40B4-BE49-F238E27FC236}">
              <a16:creationId xmlns:a16="http://schemas.microsoft.com/office/drawing/2014/main" id="{B93C2223-F9B9-4FB5-8434-B0F0F66FBA84}"/>
            </a:ext>
          </a:extLst>
        </xdr:cNvPr>
        <xdr:cNvSpPr/>
      </xdr:nvSpPr>
      <xdr:spPr>
        <a:xfrm>
          <a:off x="162687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13988</xdr:rowOff>
    </xdr:from>
    <xdr:ext cx="405111" cy="259045"/>
    <xdr:sp macro="" textlink="">
      <xdr:nvSpPr>
        <xdr:cNvPr id="638" name="【児童館】&#10;有形固定資産減価償却率該当値テキスト">
          <a:extLst>
            <a:ext uri="{FF2B5EF4-FFF2-40B4-BE49-F238E27FC236}">
              <a16:creationId xmlns:a16="http://schemas.microsoft.com/office/drawing/2014/main" id="{DED6CB0F-4968-43BC-B8D4-442E6EA3A665}"/>
            </a:ext>
          </a:extLst>
        </xdr:cNvPr>
        <xdr:cNvSpPr txBox="1"/>
      </xdr:nvSpPr>
      <xdr:spPr>
        <a:xfrm>
          <a:off x="16357600"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122555</xdr:rowOff>
    </xdr:from>
    <xdr:to>
      <xdr:col>81</xdr:col>
      <xdr:colOff>101600</xdr:colOff>
      <xdr:row>81</xdr:row>
      <xdr:rowOff>52705</xdr:rowOff>
    </xdr:to>
    <xdr:sp macro="" textlink="">
      <xdr:nvSpPr>
        <xdr:cNvPr id="639" name="楕円 638">
          <a:extLst>
            <a:ext uri="{FF2B5EF4-FFF2-40B4-BE49-F238E27FC236}">
              <a16:creationId xmlns:a16="http://schemas.microsoft.com/office/drawing/2014/main" id="{4408B1A4-A98B-4476-BECD-5BA33437C076}"/>
            </a:ext>
          </a:extLst>
        </xdr:cNvPr>
        <xdr:cNvSpPr/>
      </xdr:nvSpPr>
      <xdr:spPr>
        <a:xfrm>
          <a:off x="15430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1905</xdr:rowOff>
    </xdr:from>
    <xdr:to>
      <xdr:col>85</xdr:col>
      <xdr:colOff>127000</xdr:colOff>
      <xdr:row>81</xdr:row>
      <xdr:rowOff>41911</xdr:rowOff>
    </xdr:to>
    <xdr:cxnSp macro="">
      <xdr:nvCxnSpPr>
        <xdr:cNvPr id="640" name="直線コネクタ 639">
          <a:extLst>
            <a:ext uri="{FF2B5EF4-FFF2-40B4-BE49-F238E27FC236}">
              <a16:creationId xmlns:a16="http://schemas.microsoft.com/office/drawing/2014/main" id="{752CF6F0-575C-4C7F-8F06-1D9DDB14152D}"/>
            </a:ext>
          </a:extLst>
        </xdr:cNvPr>
        <xdr:cNvCxnSpPr/>
      </xdr:nvCxnSpPr>
      <xdr:spPr>
        <a:xfrm>
          <a:off x="15481300" y="1388935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82550</xdr:rowOff>
    </xdr:from>
    <xdr:to>
      <xdr:col>76</xdr:col>
      <xdr:colOff>165100</xdr:colOff>
      <xdr:row>81</xdr:row>
      <xdr:rowOff>12700</xdr:rowOff>
    </xdr:to>
    <xdr:sp macro="" textlink="">
      <xdr:nvSpPr>
        <xdr:cNvPr id="641" name="楕円 640">
          <a:extLst>
            <a:ext uri="{FF2B5EF4-FFF2-40B4-BE49-F238E27FC236}">
              <a16:creationId xmlns:a16="http://schemas.microsoft.com/office/drawing/2014/main" id="{648B7718-1F1C-4969-8692-D28F765839EA}"/>
            </a:ext>
          </a:extLst>
        </xdr:cNvPr>
        <xdr:cNvSpPr/>
      </xdr:nvSpPr>
      <xdr:spPr>
        <a:xfrm>
          <a:off x="14541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133350</xdr:rowOff>
    </xdr:from>
    <xdr:to>
      <xdr:col>81</xdr:col>
      <xdr:colOff>50800</xdr:colOff>
      <xdr:row>81</xdr:row>
      <xdr:rowOff>1905</xdr:rowOff>
    </xdr:to>
    <xdr:cxnSp macro="">
      <xdr:nvCxnSpPr>
        <xdr:cNvPr id="642" name="直線コネクタ 641">
          <a:extLst>
            <a:ext uri="{FF2B5EF4-FFF2-40B4-BE49-F238E27FC236}">
              <a16:creationId xmlns:a16="http://schemas.microsoft.com/office/drawing/2014/main" id="{F08D7704-D27D-4735-A385-FC0DCA34595A}"/>
            </a:ext>
          </a:extLst>
        </xdr:cNvPr>
        <xdr:cNvCxnSpPr/>
      </xdr:nvCxnSpPr>
      <xdr:spPr>
        <a:xfrm>
          <a:off x="14592300" y="138493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42545</xdr:rowOff>
    </xdr:from>
    <xdr:to>
      <xdr:col>72</xdr:col>
      <xdr:colOff>38100</xdr:colOff>
      <xdr:row>80</xdr:row>
      <xdr:rowOff>144145</xdr:rowOff>
    </xdr:to>
    <xdr:sp macro="" textlink="">
      <xdr:nvSpPr>
        <xdr:cNvPr id="643" name="楕円 642">
          <a:extLst>
            <a:ext uri="{FF2B5EF4-FFF2-40B4-BE49-F238E27FC236}">
              <a16:creationId xmlns:a16="http://schemas.microsoft.com/office/drawing/2014/main" id="{BC97E711-2416-47D4-9073-8A36CC1B83FE}"/>
            </a:ext>
          </a:extLst>
        </xdr:cNvPr>
        <xdr:cNvSpPr/>
      </xdr:nvSpPr>
      <xdr:spPr>
        <a:xfrm>
          <a:off x="13652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93345</xdr:rowOff>
    </xdr:from>
    <xdr:to>
      <xdr:col>76</xdr:col>
      <xdr:colOff>114300</xdr:colOff>
      <xdr:row>80</xdr:row>
      <xdr:rowOff>133350</xdr:rowOff>
    </xdr:to>
    <xdr:cxnSp macro="">
      <xdr:nvCxnSpPr>
        <xdr:cNvPr id="644" name="直線コネクタ 643">
          <a:extLst>
            <a:ext uri="{FF2B5EF4-FFF2-40B4-BE49-F238E27FC236}">
              <a16:creationId xmlns:a16="http://schemas.microsoft.com/office/drawing/2014/main" id="{4A637B57-FF55-4F7E-9273-59EF3244BEF9}"/>
            </a:ext>
          </a:extLst>
        </xdr:cNvPr>
        <xdr:cNvCxnSpPr/>
      </xdr:nvCxnSpPr>
      <xdr:spPr>
        <a:xfrm>
          <a:off x="13703300" y="138093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636</xdr:rowOff>
    </xdr:from>
    <xdr:to>
      <xdr:col>67</xdr:col>
      <xdr:colOff>101600</xdr:colOff>
      <xdr:row>80</xdr:row>
      <xdr:rowOff>102236</xdr:rowOff>
    </xdr:to>
    <xdr:sp macro="" textlink="">
      <xdr:nvSpPr>
        <xdr:cNvPr id="645" name="楕円 644">
          <a:extLst>
            <a:ext uri="{FF2B5EF4-FFF2-40B4-BE49-F238E27FC236}">
              <a16:creationId xmlns:a16="http://schemas.microsoft.com/office/drawing/2014/main" id="{7BACFAE5-0358-4645-9A62-64F6DD4B9C6D}"/>
            </a:ext>
          </a:extLst>
        </xdr:cNvPr>
        <xdr:cNvSpPr/>
      </xdr:nvSpPr>
      <xdr:spPr>
        <a:xfrm>
          <a:off x="127635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51436</xdr:rowOff>
    </xdr:from>
    <xdr:to>
      <xdr:col>71</xdr:col>
      <xdr:colOff>177800</xdr:colOff>
      <xdr:row>80</xdr:row>
      <xdr:rowOff>93345</xdr:rowOff>
    </xdr:to>
    <xdr:cxnSp macro="">
      <xdr:nvCxnSpPr>
        <xdr:cNvPr id="646" name="直線コネクタ 645">
          <a:extLst>
            <a:ext uri="{FF2B5EF4-FFF2-40B4-BE49-F238E27FC236}">
              <a16:creationId xmlns:a16="http://schemas.microsoft.com/office/drawing/2014/main" id="{6D756C58-7DFB-4723-BF45-87B70EE44F27}"/>
            </a:ext>
          </a:extLst>
        </xdr:cNvPr>
        <xdr:cNvCxnSpPr/>
      </xdr:nvCxnSpPr>
      <xdr:spPr>
        <a:xfrm>
          <a:off x="12814300" y="137674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158132</xdr:rowOff>
    </xdr:from>
    <xdr:ext cx="405111" cy="259045"/>
    <xdr:sp macro="" textlink="">
      <xdr:nvSpPr>
        <xdr:cNvPr id="647" name="n_1aveValue【児童館】&#10;有形固定資産減価償却率">
          <a:extLst>
            <a:ext uri="{FF2B5EF4-FFF2-40B4-BE49-F238E27FC236}">
              <a16:creationId xmlns:a16="http://schemas.microsoft.com/office/drawing/2014/main" id="{38485056-39B2-41B0-85D6-8F612A5CA6CD}"/>
            </a:ext>
          </a:extLst>
        </xdr:cNvPr>
        <xdr:cNvSpPr txBox="1"/>
      </xdr:nvSpPr>
      <xdr:spPr>
        <a:xfrm>
          <a:off x="15266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648" name="n_2aveValue【児童館】&#10;有形固定資産減価償却率">
          <a:extLst>
            <a:ext uri="{FF2B5EF4-FFF2-40B4-BE49-F238E27FC236}">
              <a16:creationId xmlns:a16="http://schemas.microsoft.com/office/drawing/2014/main" id="{241BF5EF-CDDE-4C94-AD67-7B0994044613}"/>
            </a:ext>
          </a:extLst>
        </xdr:cNvPr>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123841</xdr:rowOff>
    </xdr:from>
    <xdr:ext cx="405111" cy="259045"/>
    <xdr:sp macro="" textlink="">
      <xdr:nvSpPr>
        <xdr:cNvPr id="649" name="n_3aveValue【児童館】&#10;有形固定資産減価償却率">
          <a:extLst>
            <a:ext uri="{FF2B5EF4-FFF2-40B4-BE49-F238E27FC236}">
              <a16:creationId xmlns:a16="http://schemas.microsoft.com/office/drawing/2014/main" id="{38B55F0F-1995-471F-8343-FAD506C7A6FA}"/>
            </a:ext>
          </a:extLst>
        </xdr:cNvPr>
        <xdr:cNvSpPr txBox="1"/>
      </xdr:nvSpPr>
      <xdr:spPr>
        <a:xfrm>
          <a:off x="13500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99077</xdr:rowOff>
    </xdr:from>
    <xdr:ext cx="405111" cy="259045"/>
    <xdr:sp macro="" textlink="">
      <xdr:nvSpPr>
        <xdr:cNvPr id="650" name="n_4aveValue【児童館】&#10;有形固定資産減価償却率">
          <a:extLst>
            <a:ext uri="{FF2B5EF4-FFF2-40B4-BE49-F238E27FC236}">
              <a16:creationId xmlns:a16="http://schemas.microsoft.com/office/drawing/2014/main" id="{53C85707-8030-4C5C-8C3D-1AE6A610879B}"/>
            </a:ext>
          </a:extLst>
        </xdr:cNvPr>
        <xdr:cNvSpPr txBox="1"/>
      </xdr:nvSpPr>
      <xdr:spPr>
        <a:xfrm>
          <a:off x="12611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69232</xdr:rowOff>
    </xdr:from>
    <xdr:ext cx="405111" cy="259045"/>
    <xdr:sp macro="" textlink="">
      <xdr:nvSpPr>
        <xdr:cNvPr id="651" name="n_1mainValue【児童館】&#10;有形固定資産減価償却率">
          <a:extLst>
            <a:ext uri="{FF2B5EF4-FFF2-40B4-BE49-F238E27FC236}">
              <a16:creationId xmlns:a16="http://schemas.microsoft.com/office/drawing/2014/main" id="{59F82BDA-3CBC-4A9F-9148-D3DFEAD3E3E9}"/>
            </a:ext>
          </a:extLst>
        </xdr:cNvPr>
        <xdr:cNvSpPr txBox="1"/>
      </xdr:nvSpPr>
      <xdr:spPr>
        <a:xfrm>
          <a:off x="152660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29227</xdr:rowOff>
    </xdr:from>
    <xdr:ext cx="405111" cy="259045"/>
    <xdr:sp macro="" textlink="">
      <xdr:nvSpPr>
        <xdr:cNvPr id="652" name="n_2mainValue【児童館】&#10;有形固定資産減価償却率">
          <a:extLst>
            <a:ext uri="{FF2B5EF4-FFF2-40B4-BE49-F238E27FC236}">
              <a16:creationId xmlns:a16="http://schemas.microsoft.com/office/drawing/2014/main" id="{47C9DB81-96B2-4BBD-8B94-13CF908F23EF}"/>
            </a:ext>
          </a:extLst>
        </xdr:cNvPr>
        <xdr:cNvSpPr txBox="1"/>
      </xdr:nvSpPr>
      <xdr:spPr>
        <a:xfrm>
          <a:off x="143897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160672</xdr:rowOff>
    </xdr:from>
    <xdr:ext cx="405111" cy="259045"/>
    <xdr:sp macro="" textlink="">
      <xdr:nvSpPr>
        <xdr:cNvPr id="653" name="n_3mainValue【児童館】&#10;有形固定資産減価償却率">
          <a:extLst>
            <a:ext uri="{FF2B5EF4-FFF2-40B4-BE49-F238E27FC236}">
              <a16:creationId xmlns:a16="http://schemas.microsoft.com/office/drawing/2014/main" id="{254023E8-D7AC-429B-9395-93ED3DFF1A86}"/>
            </a:ext>
          </a:extLst>
        </xdr:cNvPr>
        <xdr:cNvSpPr txBox="1"/>
      </xdr:nvSpPr>
      <xdr:spPr>
        <a:xfrm>
          <a:off x="135007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118763</xdr:rowOff>
    </xdr:from>
    <xdr:ext cx="405111" cy="259045"/>
    <xdr:sp macro="" textlink="">
      <xdr:nvSpPr>
        <xdr:cNvPr id="654" name="n_4mainValue【児童館】&#10;有形固定資産減価償却率">
          <a:extLst>
            <a:ext uri="{FF2B5EF4-FFF2-40B4-BE49-F238E27FC236}">
              <a16:creationId xmlns:a16="http://schemas.microsoft.com/office/drawing/2014/main" id="{46109005-C21E-4CB3-B3EB-4FA85B10B8DB}"/>
            </a:ext>
          </a:extLst>
        </xdr:cNvPr>
        <xdr:cNvSpPr txBox="1"/>
      </xdr:nvSpPr>
      <xdr:spPr>
        <a:xfrm>
          <a:off x="1261174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5" name="正方形/長方形 654">
          <a:extLst>
            <a:ext uri="{FF2B5EF4-FFF2-40B4-BE49-F238E27FC236}">
              <a16:creationId xmlns:a16="http://schemas.microsoft.com/office/drawing/2014/main" id="{3A48EB24-53F5-4972-981C-561E9636BA9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6" name="正方形/長方形 655">
          <a:extLst>
            <a:ext uri="{FF2B5EF4-FFF2-40B4-BE49-F238E27FC236}">
              <a16:creationId xmlns:a16="http://schemas.microsoft.com/office/drawing/2014/main" id="{8D8CE803-4816-4AF2-A44F-DD138E769F9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7" name="正方形/長方形 656">
          <a:extLst>
            <a:ext uri="{FF2B5EF4-FFF2-40B4-BE49-F238E27FC236}">
              <a16:creationId xmlns:a16="http://schemas.microsoft.com/office/drawing/2014/main" id="{C5A28486-2869-4B37-9EA5-F5C880B64A8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8" name="正方形/長方形 657">
          <a:extLst>
            <a:ext uri="{FF2B5EF4-FFF2-40B4-BE49-F238E27FC236}">
              <a16:creationId xmlns:a16="http://schemas.microsoft.com/office/drawing/2014/main" id="{FA40FDFD-4491-4149-BB89-FE80AE45B7C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9" name="正方形/長方形 658">
          <a:extLst>
            <a:ext uri="{FF2B5EF4-FFF2-40B4-BE49-F238E27FC236}">
              <a16:creationId xmlns:a16="http://schemas.microsoft.com/office/drawing/2014/main" id="{02DB2BD9-16A8-4A52-857F-53B5F3B3F4D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0" name="正方形/長方形 659">
          <a:extLst>
            <a:ext uri="{FF2B5EF4-FFF2-40B4-BE49-F238E27FC236}">
              <a16:creationId xmlns:a16="http://schemas.microsoft.com/office/drawing/2014/main" id="{7397C44D-D82F-47B2-AF28-EC7B410808E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1" name="正方形/長方形 660">
          <a:extLst>
            <a:ext uri="{FF2B5EF4-FFF2-40B4-BE49-F238E27FC236}">
              <a16:creationId xmlns:a16="http://schemas.microsoft.com/office/drawing/2014/main" id="{D17F136F-2EFD-4D0F-9F6B-88897462B9C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2" name="正方形/長方形 661">
          <a:extLst>
            <a:ext uri="{FF2B5EF4-FFF2-40B4-BE49-F238E27FC236}">
              <a16:creationId xmlns:a16="http://schemas.microsoft.com/office/drawing/2014/main" id="{46736AEA-8E94-4FCE-8661-4E2F2338B53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3" name="テキスト ボックス 662">
          <a:extLst>
            <a:ext uri="{FF2B5EF4-FFF2-40B4-BE49-F238E27FC236}">
              <a16:creationId xmlns:a16="http://schemas.microsoft.com/office/drawing/2014/main" id="{DA0562A8-CD39-42F0-8C5A-CEDC2492B37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4" name="直線コネクタ 663">
          <a:extLst>
            <a:ext uri="{FF2B5EF4-FFF2-40B4-BE49-F238E27FC236}">
              <a16:creationId xmlns:a16="http://schemas.microsoft.com/office/drawing/2014/main" id="{66D4CAB3-A9C8-4526-ADC7-50BC08A6227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5" name="直線コネクタ 664">
          <a:extLst>
            <a:ext uri="{FF2B5EF4-FFF2-40B4-BE49-F238E27FC236}">
              <a16:creationId xmlns:a16="http://schemas.microsoft.com/office/drawing/2014/main" id="{BE06D4AD-D79C-4B57-9022-EB2FB4C6732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6" name="テキスト ボックス 665">
          <a:extLst>
            <a:ext uri="{FF2B5EF4-FFF2-40B4-BE49-F238E27FC236}">
              <a16:creationId xmlns:a16="http://schemas.microsoft.com/office/drawing/2014/main" id="{9D56A87F-C632-480B-A5C4-C81F751036D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7" name="直線コネクタ 666">
          <a:extLst>
            <a:ext uri="{FF2B5EF4-FFF2-40B4-BE49-F238E27FC236}">
              <a16:creationId xmlns:a16="http://schemas.microsoft.com/office/drawing/2014/main" id="{4D4E7946-0F04-4E6E-AC47-D43AD1138CD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8" name="テキスト ボックス 667">
          <a:extLst>
            <a:ext uri="{FF2B5EF4-FFF2-40B4-BE49-F238E27FC236}">
              <a16:creationId xmlns:a16="http://schemas.microsoft.com/office/drawing/2014/main" id="{26DC72FA-8707-409D-9830-FA55BB0CAA5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9" name="直線コネクタ 668">
          <a:extLst>
            <a:ext uri="{FF2B5EF4-FFF2-40B4-BE49-F238E27FC236}">
              <a16:creationId xmlns:a16="http://schemas.microsoft.com/office/drawing/2014/main" id="{0DD4F3B0-6A94-4D37-947E-DADC28CA867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0" name="テキスト ボックス 669">
          <a:extLst>
            <a:ext uri="{FF2B5EF4-FFF2-40B4-BE49-F238E27FC236}">
              <a16:creationId xmlns:a16="http://schemas.microsoft.com/office/drawing/2014/main" id="{79415F9F-9E9C-4BD7-929D-3B396A1425A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1" name="直線コネクタ 670">
          <a:extLst>
            <a:ext uri="{FF2B5EF4-FFF2-40B4-BE49-F238E27FC236}">
              <a16:creationId xmlns:a16="http://schemas.microsoft.com/office/drawing/2014/main" id="{1FB48376-E17A-49D5-A782-B3221FA5D13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2" name="テキスト ボックス 671">
          <a:extLst>
            <a:ext uri="{FF2B5EF4-FFF2-40B4-BE49-F238E27FC236}">
              <a16:creationId xmlns:a16="http://schemas.microsoft.com/office/drawing/2014/main" id="{5175B9C7-0CD3-4DFD-8400-C0C300153D6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3" name="直線コネクタ 672">
          <a:extLst>
            <a:ext uri="{FF2B5EF4-FFF2-40B4-BE49-F238E27FC236}">
              <a16:creationId xmlns:a16="http://schemas.microsoft.com/office/drawing/2014/main" id="{11D5DA75-3A84-4801-AE58-23DB1FE537F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4" name="テキスト ボックス 673">
          <a:extLst>
            <a:ext uri="{FF2B5EF4-FFF2-40B4-BE49-F238E27FC236}">
              <a16:creationId xmlns:a16="http://schemas.microsoft.com/office/drawing/2014/main" id="{614E0E05-BD34-4D34-A8E6-2E12E4C941C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5" name="直線コネクタ 674">
          <a:extLst>
            <a:ext uri="{FF2B5EF4-FFF2-40B4-BE49-F238E27FC236}">
              <a16:creationId xmlns:a16="http://schemas.microsoft.com/office/drawing/2014/main" id="{C74926E1-0368-4FEC-A817-4D39D3B54EE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6" name="テキスト ボックス 675">
          <a:extLst>
            <a:ext uri="{FF2B5EF4-FFF2-40B4-BE49-F238E27FC236}">
              <a16:creationId xmlns:a16="http://schemas.microsoft.com/office/drawing/2014/main" id="{6843F651-91AD-43F2-B040-0333F38FF83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7" name="【児童館】&#10;一人当たり面積グラフ枠">
          <a:extLst>
            <a:ext uri="{FF2B5EF4-FFF2-40B4-BE49-F238E27FC236}">
              <a16:creationId xmlns:a16="http://schemas.microsoft.com/office/drawing/2014/main" id="{C483BBC5-8457-4A95-A3AC-F593643B1AA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678" name="直線コネクタ 677">
          <a:extLst>
            <a:ext uri="{FF2B5EF4-FFF2-40B4-BE49-F238E27FC236}">
              <a16:creationId xmlns:a16="http://schemas.microsoft.com/office/drawing/2014/main" id="{846A9FC9-6910-4C56-8FBC-27671F41ADC1}"/>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79" name="【児童館】&#10;一人当たり面積最小値テキスト">
          <a:extLst>
            <a:ext uri="{FF2B5EF4-FFF2-40B4-BE49-F238E27FC236}">
              <a16:creationId xmlns:a16="http://schemas.microsoft.com/office/drawing/2014/main" id="{3579F3C5-6559-4771-929E-51ECEFF06448}"/>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80" name="直線コネクタ 679">
          <a:extLst>
            <a:ext uri="{FF2B5EF4-FFF2-40B4-BE49-F238E27FC236}">
              <a16:creationId xmlns:a16="http://schemas.microsoft.com/office/drawing/2014/main" id="{D14FB7DC-121E-4926-B4CE-815D55180434}"/>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681" name="【児童館】&#10;一人当たり面積最大値テキスト">
          <a:extLst>
            <a:ext uri="{FF2B5EF4-FFF2-40B4-BE49-F238E27FC236}">
              <a16:creationId xmlns:a16="http://schemas.microsoft.com/office/drawing/2014/main" id="{10956890-31D1-4ECE-90C7-5CD9590E4CAC}"/>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682" name="直線コネクタ 681">
          <a:extLst>
            <a:ext uri="{FF2B5EF4-FFF2-40B4-BE49-F238E27FC236}">
              <a16:creationId xmlns:a16="http://schemas.microsoft.com/office/drawing/2014/main" id="{95ED9952-A5F3-4700-906D-B10F9A2EDDC5}"/>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80027</xdr:rowOff>
    </xdr:from>
    <xdr:ext cx="469744" cy="259045"/>
    <xdr:sp macro="" textlink="">
      <xdr:nvSpPr>
        <xdr:cNvPr id="683" name="【児童館】&#10;一人当たり面積平均値テキスト">
          <a:extLst>
            <a:ext uri="{FF2B5EF4-FFF2-40B4-BE49-F238E27FC236}">
              <a16:creationId xmlns:a16="http://schemas.microsoft.com/office/drawing/2014/main" id="{F3ACA43F-867A-4502-9876-9A06A2A14453}"/>
            </a:ext>
          </a:extLst>
        </xdr:cNvPr>
        <xdr:cNvSpPr txBox="1"/>
      </xdr:nvSpPr>
      <xdr:spPr>
        <a:xfrm>
          <a:off x="22199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684" name="フローチャート: 判断 683">
          <a:extLst>
            <a:ext uri="{FF2B5EF4-FFF2-40B4-BE49-F238E27FC236}">
              <a16:creationId xmlns:a16="http://schemas.microsoft.com/office/drawing/2014/main" id="{EE910585-049B-4B42-85EC-33D08298657F}"/>
            </a:ext>
          </a:extLst>
        </xdr:cNvPr>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85" name="フローチャート: 判断 684">
          <a:extLst>
            <a:ext uri="{FF2B5EF4-FFF2-40B4-BE49-F238E27FC236}">
              <a16:creationId xmlns:a16="http://schemas.microsoft.com/office/drawing/2014/main" id="{06BF14EA-E9B8-4D7B-B296-A03AAD7CF05A}"/>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86" name="フローチャート: 判断 685">
          <a:extLst>
            <a:ext uri="{FF2B5EF4-FFF2-40B4-BE49-F238E27FC236}">
              <a16:creationId xmlns:a16="http://schemas.microsoft.com/office/drawing/2014/main" id="{F81D2366-E563-44C6-8971-6FEE8EBF03F8}"/>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687" name="フローチャート: 判断 686">
          <a:extLst>
            <a:ext uri="{FF2B5EF4-FFF2-40B4-BE49-F238E27FC236}">
              <a16:creationId xmlns:a16="http://schemas.microsoft.com/office/drawing/2014/main" id="{EC98E7AE-B48E-4BB0-B011-1188ACC300DD}"/>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688" name="フローチャート: 判断 687">
          <a:extLst>
            <a:ext uri="{FF2B5EF4-FFF2-40B4-BE49-F238E27FC236}">
              <a16:creationId xmlns:a16="http://schemas.microsoft.com/office/drawing/2014/main" id="{EEEFCB6C-16D2-44C0-84E3-FDD99F16515B}"/>
            </a:ext>
          </a:extLst>
        </xdr:cNvPr>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2C59BC6E-C657-4D3B-96F3-03302616220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BE54D1F8-D102-4FCF-A92C-A31F6BA35DB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D993FA04-E867-4CB3-A9C6-89A523C3653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BED0F8F6-62BF-4DD5-A21D-1C8FC9C9ACA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D99E8AFA-6BBA-4D8A-BA60-FEB14EF741C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44450</xdr:rowOff>
    </xdr:from>
    <xdr:to>
      <xdr:col>116</xdr:col>
      <xdr:colOff>114300</xdr:colOff>
      <xdr:row>80</xdr:row>
      <xdr:rowOff>146050</xdr:rowOff>
    </xdr:to>
    <xdr:sp macro="" textlink="">
      <xdr:nvSpPr>
        <xdr:cNvPr id="694" name="楕円 693">
          <a:extLst>
            <a:ext uri="{FF2B5EF4-FFF2-40B4-BE49-F238E27FC236}">
              <a16:creationId xmlns:a16="http://schemas.microsoft.com/office/drawing/2014/main" id="{561FDA2B-C478-44ED-A2C2-EEDED1DFFF1C}"/>
            </a:ext>
          </a:extLst>
        </xdr:cNvPr>
        <xdr:cNvSpPr/>
      </xdr:nvSpPr>
      <xdr:spPr>
        <a:xfrm>
          <a:off x="22110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67327</xdr:rowOff>
    </xdr:from>
    <xdr:ext cx="469744" cy="259045"/>
    <xdr:sp macro="" textlink="">
      <xdr:nvSpPr>
        <xdr:cNvPr id="695" name="【児童館】&#10;一人当たり面積該当値テキスト">
          <a:extLst>
            <a:ext uri="{FF2B5EF4-FFF2-40B4-BE49-F238E27FC236}">
              <a16:creationId xmlns:a16="http://schemas.microsoft.com/office/drawing/2014/main" id="{7809FBEE-A739-4F8A-8174-58182FB1E152}"/>
            </a:ext>
          </a:extLst>
        </xdr:cNvPr>
        <xdr:cNvSpPr txBox="1"/>
      </xdr:nvSpPr>
      <xdr:spPr>
        <a:xfrm>
          <a:off x="22199600"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44450</xdr:rowOff>
    </xdr:from>
    <xdr:to>
      <xdr:col>112</xdr:col>
      <xdr:colOff>38100</xdr:colOff>
      <xdr:row>80</xdr:row>
      <xdr:rowOff>146050</xdr:rowOff>
    </xdr:to>
    <xdr:sp macro="" textlink="">
      <xdr:nvSpPr>
        <xdr:cNvPr id="696" name="楕円 695">
          <a:extLst>
            <a:ext uri="{FF2B5EF4-FFF2-40B4-BE49-F238E27FC236}">
              <a16:creationId xmlns:a16="http://schemas.microsoft.com/office/drawing/2014/main" id="{B12E4913-657B-44F3-BFD9-D670B5A245E9}"/>
            </a:ext>
          </a:extLst>
        </xdr:cNvPr>
        <xdr:cNvSpPr/>
      </xdr:nvSpPr>
      <xdr:spPr>
        <a:xfrm>
          <a:off x="21272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95250</xdr:rowOff>
    </xdr:from>
    <xdr:to>
      <xdr:col>116</xdr:col>
      <xdr:colOff>63500</xdr:colOff>
      <xdr:row>80</xdr:row>
      <xdr:rowOff>95250</xdr:rowOff>
    </xdr:to>
    <xdr:cxnSp macro="">
      <xdr:nvCxnSpPr>
        <xdr:cNvPr id="697" name="直線コネクタ 696">
          <a:extLst>
            <a:ext uri="{FF2B5EF4-FFF2-40B4-BE49-F238E27FC236}">
              <a16:creationId xmlns:a16="http://schemas.microsoft.com/office/drawing/2014/main" id="{CA4BA4A7-E640-44D6-B14B-CEB73792B53B}"/>
            </a:ext>
          </a:extLst>
        </xdr:cNvPr>
        <xdr:cNvCxnSpPr/>
      </xdr:nvCxnSpPr>
      <xdr:spPr>
        <a:xfrm>
          <a:off x="21323300" y="13811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63500</xdr:rowOff>
    </xdr:from>
    <xdr:to>
      <xdr:col>107</xdr:col>
      <xdr:colOff>101600</xdr:colOff>
      <xdr:row>80</xdr:row>
      <xdr:rowOff>165100</xdr:rowOff>
    </xdr:to>
    <xdr:sp macro="" textlink="">
      <xdr:nvSpPr>
        <xdr:cNvPr id="698" name="楕円 697">
          <a:extLst>
            <a:ext uri="{FF2B5EF4-FFF2-40B4-BE49-F238E27FC236}">
              <a16:creationId xmlns:a16="http://schemas.microsoft.com/office/drawing/2014/main" id="{130D4495-CB04-4A66-9059-9A9A259D2A11}"/>
            </a:ext>
          </a:extLst>
        </xdr:cNvPr>
        <xdr:cNvSpPr/>
      </xdr:nvSpPr>
      <xdr:spPr>
        <a:xfrm>
          <a:off x="20383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95250</xdr:rowOff>
    </xdr:from>
    <xdr:to>
      <xdr:col>111</xdr:col>
      <xdr:colOff>177800</xdr:colOff>
      <xdr:row>80</xdr:row>
      <xdr:rowOff>114300</xdr:rowOff>
    </xdr:to>
    <xdr:cxnSp macro="">
      <xdr:nvCxnSpPr>
        <xdr:cNvPr id="699" name="直線コネクタ 698">
          <a:extLst>
            <a:ext uri="{FF2B5EF4-FFF2-40B4-BE49-F238E27FC236}">
              <a16:creationId xmlns:a16="http://schemas.microsoft.com/office/drawing/2014/main" id="{AA5030D3-ACF8-43F6-9155-5883026D3768}"/>
            </a:ext>
          </a:extLst>
        </xdr:cNvPr>
        <xdr:cNvCxnSpPr/>
      </xdr:nvCxnSpPr>
      <xdr:spPr>
        <a:xfrm flipV="1">
          <a:off x="20434300" y="13811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63500</xdr:rowOff>
    </xdr:from>
    <xdr:to>
      <xdr:col>102</xdr:col>
      <xdr:colOff>165100</xdr:colOff>
      <xdr:row>80</xdr:row>
      <xdr:rowOff>165100</xdr:rowOff>
    </xdr:to>
    <xdr:sp macro="" textlink="">
      <xdr:nvSpPr>
        <xdr:cNvPr id="700" name="楕円 699">
          <a:extLst>
            <a:ext uri="{FF2B5EF4-FFF2-40B4-BE49-F238E27FC236}">
              <a16:creationId xmlns:a16="http://schemas.microsoft.com/office/drawing/2014/main" id="{0602B249-4B5D-4821-94F1-8957B1C4E7F1}"/>
            </a:ext>
          </a:extLst>
        </xdr:cNvPr>
        <xdr:cNvSpPr/>
      </xdr:nvSpPr>
      <xdr:spPr>
        <a:xfrm>
          <a:off x="19494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114300</xdr:rowOff>
    </xdr:from>
    <xdr:to>
      <xdr:col>107</xdr:col>
      <xdr:colOff>50800</xdr:colOff>
      <xdr:row>80</xdr:row>
      <xdr:rowOff>114300</xdr:rowOff>
    </xdr:to>
    <xdr:cxnSp macro="">
      <xdr:nvCxnSpPr>
        <xdr:cNvPr id="701" name="直線コネクタ 700">
          <a:extLst>
            <a:ext uri="{FF2B5EF4-FFF2-40B4-BE49-F238E27FC236}">
              <a16:creationId xmlns:a16="http://schemas.microsoft.com/office/drawing/2014/main" id="{A9EAD51F-C12E-40E5-96F7-D0FB2238D8E0}"/>
            </a:ext>
          </a:extLst>
        </xdr:cNvPr>
        <xdr:cNvCxnSpPr/>
      </xdr:nvCxnSpPr>
      <xdr:spPr>
        <a:xfrm>
          <a:off x="19545300" y="1383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63500</xdr:rowOff>
    </xdr:from>
    <xdr:to>
      <xdr:col>98</xdr:col>
      <xdr:colOff>38100</xdr:colOff>
      <xdr:row>80</xdr:row>
      <xdr:rowOff>165100</xdr:rowOff>
    </xdr:to>
    <xdr:sp macro="" textlink="">
      <xdr:nvSpPr>
        <xdr:cNvPr id="702" name="楕円 701">
          <a:extLst>
            <a:ext uri="{FF2B5EF4-FFF2-40B4-BE49-F238E27FC236}">
              <a16:creationId xmlns:a16="http://schemas.microsoft.com/office/drawing/2014/main" id="{2E3CC6B5-C2F2-4705-A5F9-EBAC6D4D7CC6}"/>
            </a:ext>
          </a:extLst>
        </xdr:cNvPr>
        <xdr:cNvSpPr/>
      </xdr:nvSpPr>
      <xdr:spPr>
        <a:xfrm>
          <a:off x="18605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114300</xdr:rowOff>
    </xdr:from>
    <xdr:to>
      <xdr:col>102</xdr:col>
      <xdr:colOff>114300</xdr:colOff>
      <xdr:row>80</xdr:row>
      <xdr:rowOff>114300</xdr:rowOff>
    </xdr:to>
    <xdr:cxnSp macro="">
      <xdr:nvCxnSpPr>
        <xdr:cNvPr id="703" name="直線コネクタ 702">
          <a:extLst>
            <a:ext uri="{FF2B5EF4-FFF2-40B4-BE49-F238E27FC236}">
              <a16:creationId xmlns:a16="http://schemas.microsoft.com/office/drawing/2014/main" id="{27967A1F-0385-4806-94B6-CF09393587C2}"/>
            </a:ext>
          </a:extLst>
        </xdr:cNvPr>
        <xdr:cNvCxnSpPr/>
      </xdr:nvCxnSpPr>
      <xdr:spPr>
        <a:xfrm>
          <a:off x="18656300" y="1383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04" name="n_1aveValue【児童館】&#10;一人当たり面積">
          <a:extLst>
            <a:ext uri="{FF2B5EF4-FFF2-40B4-BE49-F238E27FC236}">
              <a16:creationId xmlns:a16="http://schemas.microsoft.com/office/drawing/2014/main" id="{1941F43A-EE47-4D72-810A-41D7275D469F}"/>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05" name="n_2aveValue【児童館】&#10;一人当たり面積">
          <a:extLst>
            <a:ext uri="{FF2B5EF4-FFF2-40B4-BE49-F238E27FC236}">
              <a16:creationId xmlns:a16="http://schemas.microsoft.com/office/drawing/2014/main" id="{66274BFA-00ED-48F2-8347-23D5B0F13666}"/>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06" name="n_3aveValue【児童館】&#10;一人当たり面積">
          <a:extLst>
            <a:ext uri="{FF2B5EF4-FFF2-40B4-BE49-F238E27FC236}">
              <a16:creationId xmlns:a16="http://schemas.microsoft.com/office/drawing/2014/main" id="{19A6A5A9-F6AC-48C2-BF9C-E0A64BBA66DB}"/>
            </a:ext>
          </a:extLst>
        </xdr:cNvPr>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707" name="n_4aveValue【児童館】&#10;一人当たり面積">
          <a:extLst>
            <a:ext uri="{FF2B5EF4-FFF2-40B4-BE49-F238E27FC236}">
              <a16:creationId xmlns:a16="http://schemas.microsoft.com/office/drawing/2014/main" id="{2EE5E736-7AD1-4191-8855-A61ED6D2C1DA}"/>
            </a:ext>
          </a:extLst>
        </xdr:cNvPr>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162577</xdr:rowOff>
    </xdr:from>
    <xdr:ext cx="469744" cy="259045"/>
    <xdr:sp macro="" textlink="">
      <xdr:nvSpPr>
        <xdr:cNvPr id="708" name="n_1mainValue【児童館】&#10;一人当たり面積">
          <a:extLst>
            <a:ext uri="{FF2B5EF4-FFF2-40B4-BE49-F238E27FC236}">
              <a16:creationId xmlns:a16="http://schemas.microsoft.com/office/drawing/2014/main" id="{E050878E-6271-4986-B051-5FDCD1B69BD1}"/>
            </a:ext>
          </a:extLst>
        </xdr:cNvPr>
        <xdr:cNvSpPr txBox="1"/>
      </xdr:nvSpPr>
      <xdr:spPr>
        <a:xfrm>
          <a:off x="210757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10177</xdr:rowOff>
    </xdr:from>
    <xdr:ext cx="469744" cy="259045"/>
    <xdr:sp macro="" textlink="">
      <xdr:nvSpPr>
        <xdr:cNvPr id="709" name="n_2mainValue【児童館】&#10;一人当たり面積">
          <a:extLst>
            <a:ext uri="{FF2B5EF4-FFF2-40B4-BE49-F238E27FC236}">
              <a16:creationId xmlns:a16="http://schemas.microsoft.com/office/drawing/2014/main" id="{A66F238B-4F3E-4083-B0CF-C073C3C01229}"/>
            </a:ext>
          </a:extLst>
        </xdr:cNvPr>
        <xdr:cNvSpPr txBox="1"/>
      </xdr:nvSpPr>
      <xdr:spPr>
        <a:xfrm>
          <a:off x="20199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10177</xdr:rowOff>
    </xdr:from>
    <xdr:ext cx="469744" cy="259045"/>
    <xdr:sp macro="" textlink="">
      <xdr:nvSpPr>
        <xdr:cNvPr id="710" name="n_3mainValue【児童館】&#10;一人当たり面積">
          <a:extLst>
            <a:ext uri="{FF2B5EF4-FFF2-40B4-BE49-F238E27FC236}">
              <a16:creationId xmlns:a16="http://schemas.microsoft.com/office/drawing/2014/main" id="{56788253-FD6F-4A46-97FB-7C6224085979}"/>
            </a:ext>
          </a:extLst>
        </xdr:cNvPr>
        <xdr:cNvSpPr txBox="1"/>
      </xdr:nvSpPr>
      <xdr:spPr>
        <a:xfrm>
          <a:off x="19310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10177</xdr:rowOff>
    </xdr:from>
    <xdr:ext cx="469744" cy="259045"/>
    <xdr:sp macro="" textlink="">
      <xdr:nvSpPr>
        <xdr:cNvPr id="711" name="n_4mainValue【児童館】&#10;一人当たり面積">
          <a:extLst>
            <a:ext uri="{FF2B5EF4-FFF2-40B4-BE49-F238E27FC236}">
              <a16:creationId xmlns:a16="http://schemas.microsoft.com/office/drawing/2014/main" id="{CB8B4D48-A8AD-454A-9B1D-4056528BE51F}"/>
            </a:ext>
          </a:extLst>
        </xdr:cNvPr>
        <xdr:cNvSpPr txBox="1"/>
      </xdr:nvSpPr>
      <xdr:spPr>
        <a:xfrm>
          <a:off x="18421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2" name="正方形/長方形 711">
          <a:extLst>
            <a:ext uri="{FF2B5EF4-FFF2-40B4-BE49-F238E27FC236}">
              <a16:creationId xmlns:a16="http://schemas.microsoft.com/office/drawing/2014/main" id="{07198DF2-85D5-4278-9720-266AA3C019A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3" name="正方形/長方形 712">
          <a:extLst>
            <a:ext uri="{FF2B5EF4-FFF2-40B4-BE49-F238E27FC236}">
              <a16:creationId xmlns:a16="http://schemas.microsoft.com/office/drawing/2014/main" id="{8D96A928-62DD-42EC-BE0B-673542A90A4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4" name="正方形/長方形 713">
          <a:extLst>
            <a:ext uri="{FF2B5EF4-FFF2-40B4-BE49-F238E27FC236}">
              <a16:creationId xmlns:a16="http://schemas.microsoft.com/office/drawing/2014/main" id="{864034B6-0E60-497C-BCE2-AF49CB5214E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5" name="正方形/長方形 714">
          <a:extLst>
            <a:ext uri="{FF2B5EF4-FFF2-40B4-BE49-F238E27FC236}">
              <a16:creationId xmlns:a16="http://schemas.microsoft.com/office/drawing/2014/main" id="{C473A297-DE7D-4A22-8D34-6D36F38181B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6" name="正方形/長方形 715">
          <a:extLst>
            <a:ext uri="{FF2B5EF4-FFF2-40B4-BE49-F238E27FC236}">
              <a16:creationId xmlns:a16="http://schemas.microsoft.com/office/drawing/2014/main" id="{8DA900C8-3964-4925-B543-C70C59C4594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7" name="正方形/長方形 716">
          <a:extLst>
            <a:ext uri="{FF2B5EF4-FFF2-40B4-BE49-F238E27FC236}">
              <a16:creationId xmlns:a16="http://schemas.microsoft.com/office/drawing/2014/main" id="{3DFEF256-1A2E-48F3-80C7-09E95282AE7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8" name="正方形/長方形 717">
          <a:extLst>
            <a:ext uri="{FF2B5EF4-FFF2-40B4-BE49-F238E27FC236}">
              <a16:creationId xmlns:a16="http://schemas.microsoft.com/office/drawing/2014/main" id="{C55CF73F-0933-4D2D-AF04-EC39AF98ED6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9" name="正方形/長方形 718">
          <a:extLst>
            <a:ext uri="{FF2B5EF4-FFF2-40B4-BE49-F238E27FC236}">
              <a16:creationId xmlns:a16="http://schemas.microsoft.com/office/drawing/2014/main" id="{246007E0-E562-4E71-AF35-A5F60E8AAF2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0" name="テキスト ボックス 719">
          <a:extLst>
            <a:ext uri="{FF2B5EF4-FFF2-40B4-BE49-F238E27FC236}">
              <a16:creationId xmlns:a16="http://schemas.microsoft.com/office/drawing/2014/main" id="{718A2DA2-39C3-48AC-AF45-7ED38337453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1" name="直線コネクタ 720">
          <a:extLst>
            <a:ext uri="{FF2B5EF4-FFF2-40B4-BE49-F238E27FC236}">
              <a16:creationId xmlns:a16="http://schemas.microsoft.com/office/drawing/2014/main" id="{06B6279D-5913-4D51-A8E6-7B8FA083F06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2" name="テキスト ボックス 721">
          <a:extLst>
            <a:ext uri="{FF2B5EF4-FFF2-40B4-BE49-F238E27FC236}">
              <a16:creationId xmlns:a16="http://schemas.microsoft.com/office/drawing/2014/main" id="{B5BFECE3-EEB6-4F7E-A3E4-99FA45F89FF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3" name="直線コネクタ 722">
          <a:extLst>
            <a:ext uri="{FF2B5EF4-FFF2-40B4-BE49-F238E27FC236}">
              <a16:creationId xmlns:a16="http://schemas.microsoft.com/office/drawing/2014/main" id="{7F44AFE0-B3D6-4F9E-9CCD-46EE9F63E0A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4" name="テキスト ボックス 723">
          <a:extLst>
            <a:ext uri="{FF2B5EF4-FFF2-40B4-BE49-F238E27FC236}">
              <a16:creationId xmlns:a16="http://schemas.microsoft.com/office/drawing/2014/main" id="{304F5916-8FA0-416A-A368-BB8BDFBB2B4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5" name="直線コネクタ 724">
          <a:extLst>
            <a:ext uri="{FF2B5EF4-FFF2-40B4-BE49-F238E27FC236}">
              <a16:creationId xmlns:a16="http://schemas.microsoft.com/office/drawing/2014/main" id="{9AD4A990-F78B-4DA8-9E93-EC565D4F7DE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6" name="テキスト ボックス 725">
          <a:extLst>
            <a:ext uri="{FF2B5EF4-FFF2-40B4-BE49-F238E27FC236}">
              <a16:creationId xmlns:a16="http://schemas.microsoft.com/office/drawing/2014/main" id="{68BB0A4C-1981-49A2-9877-9218C8FEB62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7" name="直線コネクタ 726">
          <a:extLst>
            <a:ext uri="{FF2B5EF4-FFF2-40B4-BE49-F238E27FC236}">
              <a16:creationId xmlns:a16="http://schemas.microsoft.com/office/drawing/2014/main" id="{0193D89E-D1F0-4A56-ACFF-8ECF03C7F9C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8" name="テキスト ボックス 727">
          <a:extLst>
            <a:ext uri="{FF2B5EF4-FFF2-40B4-BE49-F238E27FC236}">
              <a16:creationId xmlns:a16="http://schemas.microsoft.com/office/drawing/2014/main" id="{AE604229-0811-4CB2-8B19-7BF678DA2DA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9" name="直線コネクタ 728">
          <a:extLst>
            <a:ext uri="{FF2B5EF4-FFF2-40B4-BE49-F238E27FC236}">
              <a16:creationId xmlns:a16="http://schemas.microsoft.com/office/drawing/2014/main" id="{C4A74830-B7C6-40F1-B6B2-97B5A5B08E0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0" name="テキスト ボックス 729">
          <a:extLst>
            <a:ext uri="{FF2B5EF4-FFF2-40B4-BE49-F238E27FC236}">
              <a16:creationId xmlns:a16="http://schemas.microsoft.com/office/drawing/2014/main" id="{D42A9376-7BBE-401B-A741-E713EA59038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1" name="直線コネクタ 730">
          <a:extLst>
            <a:ext uri="{FF2B5EF4-FFF2-40B4-BE49-F238E27FC236}">
              <a16:creationId xmlns:a16="http://schemas.microsoft.com/office/drawing/2014/main" id="{B7E20A3C-5472-4F69-8D54-690B4230B19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2" name="テキスト ボックス 731">
          <a:extLst>
            <a:ext uri="{FF2B5EF4-FFF2-40B4-BE49-F238E27FC236}">
              <a16:creationId xmlns:a16="http://schemas.microsoft.com/office/drawing/2014/main" id="{20BE114A-BF6F-437C-BEC0-E17BBC022DDB}"/>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3" name="直線コネクタ 732">
          <a:extLst>
            <a:ext uri="{FF2B5EF4-FFF2-40B4-BE49-F238E27FC236}">
              <a16:creationId xmlns:a16="http://schemas.microsoft.com/office/drawing/2014/main" id="{4DD33375-1816-4C88-9418-1B0816A10B7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34" name="テキスト ボックス 733">
          <a:extLst>
            <a:ext uri="{FF2B5EF4-FFF2-40B4-BE49-F238E27FC236}">
              <a16:creationId xmlns:a16="http://schemas.microsoft.com/office/drawing/2014/main" id="{EB8C25CE-A6B5-4B34-9956-B463E2D3F554}"/>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5" name="【公民館】&#10;有形固定資産減価償却率グラフ枠">
          <a:extLst>
            <a:ext uri="{FF2B5EF4-FFF2-40B4-BE49-F238E27FC236}">
              <a16:creationId xmlns:a16="http://schemas.microsoft.com/office/drawing/2014/main" id="{52286CD4-5A8B-4568-B777-FF30788D672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736" name="直線コネクタ 735">
          <a:extLst>
            <a:ext uri="{FF2B5EF4-FFF2-40B4-BE49-F238E27FC236}">
              <a16:creationId xmlns:a16="http://schemas.microsoft.com/office/drawing/2014/main" id="{221A962B-E832-410A-B184-A53579DF8846}"/>
            </a:ext>
          </a:extLst>
        </xdr:cNvPr>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737" name="【公民館】&#10;有形固定資産減価償却率最小値テキスト">
          <a:extLst>
            <a:ext uri="{FF2B5EF4-FFF2-40B4-BE49-F238E27FC236}">
              <a16:creationId xmlns:a16="http://schemas.microsoft.com/office/drawing/2014/main" id="{9F6AD2A0-2702-47EB-9CA2-E2289996622F}"/>
            </a:ext>
          </a:extLst>
        </xdr:cNvPr>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38" name="直線コネクタ 737">
          <a:extLst>
            <a:ext uri="{FF2B5EF4-FFF2-40B4-BE49-F238E27FC236}">
              <a16:creationId xmlns:a16="http://schemas.microsoft.com/office/drawing/2014/main" id="{8E8632A7-D8B6-409C-8CA3-C9E6AED6E6BE}"/>
            </a:ext>
          </a:extLst>
        </xdr:cNvPr>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39" name="【公民館】&#10;有形固定資産減価償却率最大値テキスト">
          <a:extLst>
            <a:ext uri="{FF2B5EF4-FFF2-40B4-BE49-F238E27FC236}">
              <a16:creationId xmlns:a16="http://schemas.microsoft.com/office/drawing/2014/main" id="{62DBCD5D-C9CD-4B4E-897F-31909B3823AC}"/>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40" name="直線コネクタ 739">
          <a:extLst>
            <a:ext uri="{FF2B5EF4-FFF2-40B4-BE49-F238E27FC236}">
              <a16:creationId xmlns:a16="http://schemas.microsoft.com/office/drawing/2014/main" id="{4A3D6B8A-D16E-46AC-A6C0-94EE31FA185A}"/>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741" name="【公民館】&#10;有形固定資産減価償却率平均値テキスト">
          <a:extLst>
            <a:ext uri="{FF2B5EF4-FFF2-40B4-BE49-F238E27FC236}">
              <a16:creationId xmlns:a16="http://schemas.microsoft.com/office/drawing/2014/main" id="{77720405-7B48-4CA5-B02F-D304F42815F6}"/>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42" name="フローチャート: 判断 741">
          <a:extLst>
            <a:ext uri="{FF2B5EF4-FFF2-40B4-BE49-F238E27FC236}">
              <a16:creationId xmlns:a16="http://schemas.microsoft.com/office/drawing/2014/main" id="{4E97526F-872D-41CA-B406-597F4DA78459}"/>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43" name="フローチャート: 判断 742">
          <a:extLst>
            <a:ext uri="{FF2B5EF4-FFF2-40B4-BE49-F238E27FC236}">
              <a16:creationId xmlns:a16="http://schemas.microsoft.com/office/drawing/2014/main" id="{E0BAC2BF-C2B2-4570-B93D-2735EDAD2279}"/>
            </a:ext>
          </a:extLst>
        </xdr:cNvPr>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44" name="フローチャート: 判断 743">
          <a:extLst>
            <a:ext uri="{FF2B5EF4-FFF2-40B4-BE49-F238E27FC236}">
              <a16:creationId xmlns:a16="http://schemas.microsoft.com/office/drawing/2014/main" id="{5E85B36C-1877-4955-9457-EBA7D0751087}"/>
            </a:ext>
          </a:extLst>
        </xdr:cNvPr>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45" name="フローチャート: 判断 744">
          <a:extLst>
            <a:ext uri="{FF2B5EF4-FFF2-40B4-BE49-F238E27FC236}">
              <a16:creationId xmlns:a16="http://schemas.microsoft.com/office/drawing/2014/main" id="{7674D3D3-96FB-4695-B195-649AB258F443}"/>
            </a:ext>
          </a:extLst>
        </xdr:cNvPr>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46" name="フローチャート: 判断 745">
          <a:extLst>
            <a:ext uri="{FF2B5EF4-FFF2-40B4-BE49-F238E27FC236}">
              <a16:creationId xmlns:a16="http://schemas.microsoft.com/office/drawing/2014/main" id="{D9395103-03A9-4DA1-85B8-0F14019166D7}"/>
            </a:ext>
          </a:extLst>
        </xdr:cNvPr>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8ED5235B-B6B0-4116-A3A5-F01101A4CE6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09BC5B71-9BC4-4CE2-80A5-B5ACC52F2DB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C0D3418C-C083-42C1-B40D-5654EF0AD21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DECC7DD7-7FF9-45AE-95A6-05397373BF1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F7B9E23C-E80B-451C-BFE3-E6E17D023B8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139700</xdr:rowOff>
    </xdr:from>
    <xdr:to>
      <xdr:col>85</xdr:col>
      <xdr:colOff>177800</xdr:colOff>
      <xdr:row>101</xdr:row>
      <xdr:rowOff>69850</xdr:rowOff>
    </xdr:to>
    <xdr:sp macro="" textlink="">
      <xdr:nvSpPr>
        <xdr:cNvPr id="752" name="楕円 751">
          <a:extLst>
            <a:ext uri="{FF2B5EF4-FFF2-40B4-BE49-F238E27FC236}">
              <a16:creationId xmlns:a16="http://schemas.microsoft.com/office/drawing/2014/main" id="{19881F1B-8DAB-49AB-B04D-1AA21D4EA5BE}"/>
            </a:ext>
          </a:extLst>
        </xdr:cNvPr>
        <xdr:cNvSpPr/>
      </xdr:nvSpPr>
      <xdr:spPr>
        <a:xfrm>
          <a:off x="162687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92727</xdr:rowOff>
    </xdr:from>
    <xdr:ext cx="405111" cy="259045"/>
    <xdr:sp macro="" textlink="">
      <xdr:nvSpPr>
        <xdr:cNvPr id="753" name="【公民館】&#10;有形固定資産減価償却率該当値テキスト">
          <a:extLst>
            <a:ext uri="{FF2B5EF4-FFF2-40B4-BE49-F238E27FC236}">
              <a16:creationId xmlns:a16="http://schemas.microsoft.com/office/drawing/2014/main" id="{944A8F17-AF2D-4142-B0A0-E9A5F92D4A8A}"/>
            </a:ext>
          </a:extLst>
        </xdr:cNvPr>
        <xdr:cNvSpPr txBox="1"/>
      </xdr:nvSpPr>
      <xdr:spPr>
        <a:xfrm>
          <a:off x="16357600" y="1723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101600</xdr:rowOff>
    </xdr:from>
    <xdr:to>
      <xdr:col>81</xdr:col>
      <xdr:colOff>101600</xdr:colOff>
      <xdr:row>101</xdr:row>
      <xdr:rowOff>31750</xdr:rowOff>
    </xdr:to>
    <xdr:sp macro="" textlink="">
      <xdr:nvSpPr>
        <xdr:cNvPr id="754" name="楕円 753">
          <a:extLst>
            <a:ext uri="{FF2B5EF4-FFF2-40B4-BE49-F238E27FC236}">
              <a16:creationId xmlns:a16="http://schemas.microsoft.com/office/drawing/2014/main" id="{07FB2528-FEAE-4C89-B05A-B67244443871}"/>
            </a:ext>
          </a:extLst>
        </xdr:cNvPr>
        <xdr:cNvSpPr/>
      </xdr:nvSpPr>
      <xdr:spPr>
        <a:xfrm>
          <a:off x="15430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152400</xdr:rowOff>
    </xdr:from>
    <xdr:to>
      <xdr:col>85</xdr:col>
      <xdr:colOff>127000</xdr:colOff>
      <xdr:row>101</xdr:row>
      <xdr:rowOff>19050</xdr:rowOff>
    </xdr:to>
    <xdr:cxnSp macro="">
      <xdr:nvCxnSpPr>
        <xdr:cNvPr id="755" name="直線コネクタ 754">
          <a:extLst>
            <a:ext uri="{FF2B5EF4-FFF2-40B4-BE49-F238E27FC236}">
              <a16:creationId xmlns:a16="http://schemas.microsoft.com/office/drawing/2014/main" id="{D4E1631A-69E3-4F3B-83FF-3877484397B7}"/>
            </a:ext>
          </a:extLst>
        </xdr:cNvPr>
        <xdr:cNvCxnSpPr/>
      </xdr:nvCxnSpPr>
      <xdr:spPr>
        <a:xfrm>
          <a:off x="15481300" y="17297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63500</xdr:rowOff>
    </xdr:from>
    <xdr:to>
      <xdr:col>76</xdr:col>
      <xdr:colOff>165100</xdr:colOff>
      <xdr:row>100</xdr:row>
      <xdr:rowOff>165100</xdr:rowOff>
    </xdr:to>
    <xdr:sp macro="" textlink="">
      <xdr:nvSpPr>
        <xdr:cNvPr id="756" name="楕円 755">
          <a:extLst>
            <a:ext uri="{FF2B5EF4-FFF2-40B4-BE49-F238E27FC236}">
              <a16:creationId xmlns:a16="http://schemas.microsoft.com/office/drawing/2014/main" id="{58E484B9-E250-4EA3-AA25-167A18F2A510}"/>
            </a:ext>
          </a:extLst>
        </xdr:cNvPr>
        <xdr:cNvSpPr/>
      </xdr:nvSpPr>
      <xdr:spPr>
        <a:xfrm>
          <a:off x="14541500" y="1720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114300</xdr:rowOff>
    </xdr:from>
    <xdr:to>
      <xdr:col>81</xdr:col>
      <xdr:colOff>50800</xdr:colOff>
      <xdr:row>100</xdr:row>
      <xdr:rowOff>152400</xdr:rowOff>
    </xdr:to>
    <xdr:cxnSp macro="">
      <xdr:nvCxnSpPr>
        <xdr:cNvPr id="757" name="直線コネクタ 756">
          <a:extLst>
            <a:ext uri="{FF2B5EF4-FFF2-40B4-BE49-F238E27FC236}">
              <a16:creationId xmlns:a16="http://schemas.microsoft.com/office/drawing/2014/main" id="{9803A055-8E9B-4971-9EDA-9116E4A72B8C}"/>
            </a:ext>
          </a:extLst>
        </xdr:cNvPr>
        <xdr:cNvCxnSpPr/>
      </xdr:nvCxnSpPr>
      <xdr:spPr>
        <a:xfrm>
          <a:off x="14592300" y="1725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25400</xdr:rowOff>
    </xdr:from>
    <xdr:to>
      <xdr:col>72</xdr:col>
      <xdr:colOff>38100</xdr:colOff>
      <xdr:row>100</xdr:row>
      <xdr:rowOff>127000</xdr:rowOff>
    </xdr:to>
    <xdr:sp macro="" textlink="">
      <xdr:nvSpPr>
        <xdr:cNvPr id="758" name="楕円 757">
          <a:extLst>
            <a:ext uri="{FF2B5EF4-FFF2-40B4-BE49-F238E27FC236}">
              <a16:creationId xmlns:a16="http://schemas.microsoft.com/office/drawing/2014/main" id="{E867F984-BD0F-4F04-961A-0F6EA286897A}"/>
            </a:ext>
          </a:extLst>
        </xdr:cNvPr>
        <xdr:cNvSpPr/>
      </xdr:nvSpPr>
      <xdr:spPr>
        <a:xfrm>
          <a:off x="13652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76200</xdr:rowOff>
    </xdr:from>
    <xdr:to>
      <xdr:col>76</xdr:col>
      <xdr:colOff>114300</xdr:colOff>
      <xdr:row>100</xdr:row>
      <xdr:rowOff>114300</xdr:rowOff>
    </xdr:to>
    <xdr:cxnSp macro="">
      <xdr:nvCxnSpPr>
        <xdr:cNvPr id="759" name="直線コネクタ 758">
          <a:extLst>
            <a:ext uri="{FF2B5EF4-FFF2-40B4-BE49-F238E27FC236}">
              <a16:creationId xmlns:a16="http://schemas.microsoft.com/office/drawing/2014/main" id="{5C98C773-D1A5-45AE-AD3E-77B7291FF717}"/>
            </a:ext>
          </a:extLst>
        </xdr:cNvPr>
        <xdr:cNvCxnSpPr/>
      </xdr:nvCxnSpPr>
      <xdr:spPr>
        <a:xfrm>
          <a:off x="13703300" y="1722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158750</xdr:rowOff>
    </xdr:from>
    <xdr:to>
      <xdr:col>67</xdr:col>
      <xdr:colOff>101600</xdr:colOff>
      <xdr:row>100</xdr:row>
      <xdr:rowOff>88900</xdr:rowOff>
    </xdr:to>
    <xdr:sp macro="" textlink="">
      <xdr:nvSpPr>
        <xdr:cNvPr id="760" name="楕円 759">
          <a:extLst>
            <a:ext uri="{FF2B5EF4-FFF2-40B4-BE49-F238E27FC236}">
              <a16:creationId xmlns:a16="http://schemas.microsoft.com/office/drawing/2014/main" id="{98C977C4-CD0A-478E-8924-8018E0E4C23A}"/>
            </a:ext>
          </a:extLst>
        </xdr:cNvPr>
        <xdr:cNvSpPr/>
      </xdr:nvSpPr>
      <xdr:spPr>
        <a:xfrm>
          <a:off x="127635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38100</xdr:rowOff>
    </xdr:from>
    <xdr:to>
      <xdr:col>71</xdr:col>
      <xdr:colOff>177800</xdr:colOff>
      <xdr:row>100</xdr:row>
      <xdr:rowOff>76200</xdr:rowOff>
    </xdr:to>
    <xdr:cxnSp macro="">
      <xdr:nvCxnSpPr>
        <xdr:cNvPr id="761" name="直線コネクタ 760">
          <a:extLst>
            <a:ext uri="{FF2B5EF4-FFF2-40B4-BE49-F238E27FC236}">
              <a16:creationId xmlns:a16="http://schemas.microsoft.com/office/drawing/2014/main" id="{5192370F-3642-4B1E-B5DD-894AF0C87692}"/>
            </a:ext>
          </a:extLst>
        </xdr:cNvPr>
        <xdr:cNvCxnSpPr/>
      </xdr:nvCxnSpPr>
      <xdr:spPr>
        <a:xfrm>
          <a:off x="12814300" y="1718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106697</xdr:rowOff>
    </xdr:from>
    <xdr:ext cx="405111" cy="259045"/>
    <xdr:sp macro="" textlink="">
      <xdr:nvSpPr>
        <xdr:cNvPr id="762" name="n_1aveValue【公民館】&#10;有形固定資産減価償却率">
          <a:extLst>
            <a:ext uri="{FF2B5EF4-FFF2-40B4-BE49-F238E27FC236}">
              <a16:creationId xmlns:a16="http://schemas.microsoft.com/office/drawing/2014/main" id="{C11BBE5C-09D6-440D-81E5-D7D600344D5B}"/>
            </a:ext>
          </a:extLst>
        </xdr:cNvPr>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74313</xdr:rowOff>
    </xdr:from>
    <xdr:ext cx="405111" cy="259045"/>
    <xdr:sp macro="" textlink="">
      <xdr:nvSpPr>
        <xdr:cNvPr id="763" name="n_2aveValue【公民館】&#10;有形固定資産減価償却率">
          <a:extLst>
            <a:ext uri="{FF2B5EF4-FFF2-40B4-BE49-F238E27FC236}">
              <a16:creationId xmlns:a16="http://schemas.microsoft.com/office/drawing/2014/main" id="{226DB4CA-8749-433B-942E-4D40CA3EF314}"/>
            </a:ext>
          </a:extLst>
        </xdr:cNvPr>
        <xdr:cNvSpPr txBox="1"/>
      </xdr:nvSpPr>
      <xdr:spPr>
        <a:xfrm>
          <a:off x="143897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57166</xdr:rowOff>
    </xdr:from>
    <xdr:ext cx="405111" cy="259045"/>
    <xdr:sp macro="" textlink="">
      <xdr:nvSpPr>
        <xdr:cNvPr id="764" name="n_3aveValue【公民館】&#10;有形固定資産減価償却率">
          <a:extLst>
            <a:ext uri="{FF2B5EF4-FFF2-40B4-BE49-F238E27FC236}">
              <a16:creationId xmlns:a16="http://schemas.microsoft.com/office/drawing/2014/main" id="{4DB9CA14-0EF2-45A9-AEEE-16D049C1C773}"/>
            </a:ext>
          </a:extLst>
        </xdr:cNvPr>
        <xdr:cNvSpPr txBox="1"/>
      </xdr:nvSpPr>
      <xdr:spPr>
        <a:xfrm>
          <a:off x="13500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41927</xdr:rowOff>
    </xdr:from>
    <xdr:ext cx="405111" cy="259045"/>
    <xdr:sp macro="" textlink="">
      <xdr:nvSpPr>
        <xdr:cNvPr id="765" name="n_4aveValue【公民館】&#10;有形固定資産減価償却率">
          <a:extLst>
            <a:ext uri="{FF2B5EF4-FFF2-40B4-BE49-F238E27FC236}">
              <a16:creationId xmlns:a16="http://schemas.microsoft.com/office/drawing/2014/main" id="{E08FA2A6-6897-4B53-A08C-2BF12C8F5209}"/>
            </a:ext>
          </a:extLst>
        </xdr:cNvPr>
        <xdr:cNvSpPr txBox="1"/>
      </xdr:nvSpPr>
      <xdr:spPr>
        <a:xfrm>
          <a:off x="12611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48277</xdr:rowOff>
    </xdr:from>
    <xdr:ext cx="405111" cy="259045"/>
    <xdr:sp macro="" textlink="">
      <xdr:nvSpPr>
        <xdr:cNvPr id="766" name="n_1mainValue【公民館】&#10;有形固定資産減価償却率">
          <a:extLst>
            <a:ext uri="{FF2B5EF4-FFF2-40B4-BE49-F238E27FC236}">
              <a16:creationId xmlns:a16="http://schemas.microsoft.com/office/drawing/2014/main" id="{88D9DCEE-AABD-416D-B15F-B10D5B9B17EC}"/>
            </a:ext>
          </a:extLst>
        </xdr:cNvPr>
        <xdr:cNvSpPr txBox="1"/>
      </xdr:nvSpPr>
      <xdr:spPr>
        <a:xfrm>
          <a:off x="15266044"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10177</xdr:rowOff>
    </xdr:from>
    <xdr:ext cx="405111" cy="259045"/>
    <xdr:sp macro="" textlink="">
      <xdr:nvSpPr>
        <xdr:cNvPr id="767" name="n_2mainValue【公民館】&#10;有形固定資産減価償却率">
          <a:extLst>
            <a:ext uri="{FF2B5EF4-FFF2-40B4-BE49-F238E27FC236}">
              <a16:creationId xmlns:a16="http://schemas.microsoft.com/office/drawing/2014/main" id="{CE473D48-7794-46B6-8EB2-800DB919BA8A}"/>
            </a:ext>
          </a:extLst>
        </xdr:cNvPr>
        <xdr:cNvSpPr txBox="1"/>
      </xdr:nvSpPr>
      <xdr:spPr>
        <a:xfrm>
          <a:off x="14389744" y="1698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143527</xdr:rowOff>
    </xdr:from>
    <xdr:ext cx="405111" cy="259045"/>
    <xdr:sp macro="" textlink="">
      <xdr:nvSpPr>
        <xdr:cNvPr id="768" name="n_3mainValue【公民館】&#10;有形固定資産減価償却率">
          <a:extLst>
            <a:ext uri="{FF2B5EF4-FFF2-40B4-BE49-F238E27FC236}">
              <a16:creationId xmlns:a16="http://schemas.microsoft.com/office/drawing/2014/main" id="{0EB3789D-A9A1-4269-A7EF-BE942D54B09F}"/>
            </a:ext>
          </a:extLst>
        </xdr:cNvPr>
        <xdr:cNvSpPr txBox="1"/>
      </xdr:nvSpPr>
      <xdr:spPr>
        <a:xfrm>
          <a:off x="1350074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105427</xdr:rowOff>
    </xdr:from>
    <xdr:ext cx="405111" cy="259045"/>
    <xdr:sp macro="" textlink="">
      <xdr:nvSpPr>
        <xdr:cNvPr id="769" name="n_4mainValue【公民館】&#10;有形固定資産減価償却率">
          <a:extLst>
            <a:ext uri="{FF2B5EF4-FFF2-40B4-BE49-F238E27FC236}">
              <a16:creationId xmlns:a16="http://schemas.microsoft.com/office/drawing/2014/main" id="{F862FC59-59E7-4E8B-9969-C24C7FFE1FBB}"/>
            </a:ext>
          </a:extLst>
        </xdr:cNvPr>
        <xdr:cNvSpPr txBox="1"/>
      </xdr:nvSpPr>
      <xdr:spPr>
        <a:xfrm>
          <a:off x="12611744" y="1690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0" name="正方形/長方形 769">
          <a:extLst>
            <a:ext uri="{FF2B5EF4-FFF2-40B4-BE49-F238E27FC236}">
              <a16:creationId xmlns:a16="http://schemas.microsoft.com/office/drawing/2014/main" id="{DFC95890-A9D1-48E5-962B-13A83580B62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1" name="正方形/長方形 770">
          <a:extLst>
            <a:ext uri="{FF2B5EF4-FFF2-40B4-BE49-F238E27FC236}">
              <a16:creationId xmlns:a16="http://schemas.microsoft.com/office/drawing/2014/main" id="{4CDBB4FE-A9B8-4282-A7D7-472F596460D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2" name="正方形/長方形 771">
          <a:extLst>
            <a:ext uri="{FF2B5EF4-FFF2-40B4-BE49-F238E27FC236}">
              <a16:creationId xmlns:a16="http://schemas.microsoft.com/office/drawing/2014/main" id="{F3233310-AA28-4034-8765-A5F034831C9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3" name="正方形/長方形 772">
          <a:extLst>
            <a:ext uri="{FF2B5EF4-FFF2-40B4-BE49-F238E27FC236}">
              <a16:creationId xmlns:a16="http://schemas.microsoft.com/office/drawing/2014/main" id="{C9E7A3A2-B892-4172-8B97-B4CAA5565FC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4" name="正方形/長方形 773">
          <a:extLst>
            <a:ext uri="{FF2B5EF4-FFF2-40B4-BE49-F238E27FC236}">
              <a16:creationId xmlns:a16="http://schemas.microsoft.com/office/drawing/2014/main" id="{C5641ECD-0B9A-41DE-9D58-16756131216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5" name="正方形/長方形 774">
          <a:extLst>
            <a:ext uri="{FF2B5EF4-FFF2-40B4-BE49-F238E27FC236}">
              <a16:creationId xmlns:a16="http://schemas.microsoft.com/office/drawing/2014/main" id="{D4267CC6-C390-4536-A0EB-A1FF487280E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6" name="正方形/長方形 775">
          <a:extLst>
            <a:ext uri="{FF2B5EF4-FFF2-40B4-BE49-F238E27FC236}">
              <a16:creationId xmlns:a16="http://schemas.microsoft.com/office/drawing/2014/main" id="{42B5113E-FDEF-4AC4-831C-C579B03E629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7" name="正方形/長方形 776">
          <a:extLst>
            <a:ext uri="{FF2B5EF4-FFF2-40B4-BE49-F238E27FC236}">
              <a16:creationId xmlns:a16="http://schemas.microsoft.com/office/drawing/2014/main" id="{3B37A144-31AA-4C40-90CE-C2A81C0DF55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8" name="テキスト ボックス 777">
          <a:extLst>
            <a:ext uri="{FF2B5EF4-FFF2-40B4-BE49-F238E27FC236}">
              <a16:creationId xmlns:a16="http://schemas.microsoft.com/office/drawing/2014/main" id="{A0C23D96-B6E6-4927-A1DD-42B708EE6BE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9" name="直線コネクタ 778">
          <a:extLst>
            <a:ext uri="{FF2B5EF4-FFF2-40B4-BE49-F238E27FC236}">
              <a16:creationId xmlns:a16="http://schemas.microsoft.com/office/drawing/2014/main" id="{DFDE3864-BCAD-44EC-A251-B499A7018CD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0" name="直線コネクタ 779">
          <a:extLst>
            <a:ext uri="{FF2B5EF4-FFF2-40B4-BE49-F238E27FC236}">
              <a16:creationId xmlns:a16="http://schemas.microsoft.com/office/drawing/2014/main" id="{04F18059-C3B8-4BCC-B96A-A127A779CAC5}"/>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1" name="テキスト ボックス 780">
          <a:extLst>
            <a:ext uri="{FF2B5EF4-FFF2-40B4-BE49-F238E27FC236}">
              <a16:creationId xmlns:a16="http://schemas.microsoft.com/office/drawing/2014/main" id="{20BAE644-7568-40DF-890D-F30828DA8E37}"/>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2" name="直線コネクタ 781">
          <a:extLst>
            <a:ext uri="{FF2B5EF4-FFF2-40B4-BE49-F238E27FC236}">
              <a16:creationId xmlns:a16="http://schemas.microsoft.com/office/drawing/2014/main" id="{94B126AB-4296-4E2A-B6BD-6CAC99F034E7}"/>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3" name="テキスト ボックス 782">
          <a:extLst>
            <a:ext uri="{FF2B5EF4-FFF2-40B4-BE49-F238E27FC236}">
              <a16:creationId xmlns:a16="http://schemas.microsoft.com/office/drawing/2014/main" id="{11982CD1-64A6-4E96-972F-8DACACDF7078}"/>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4" name="直線コネクタ 783">
          <a:extLst>
            <a:ext uri="{FF2B5EF4-FFF2-40B4-BE49-F238E27FC236}">
              <a16:creationId xmlns:a16="http://schemas.microsoft.com/office/drawing/2014/main" id="{FD2CB6B5-072D-487E-AD23-EAE47C35F09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5" name="テキスト ボックス 784">
          <a:extLst>
            <a:ext uri="{FF2B5EF4-FFF2-40B4-BE49-F238E27FC236}">
              <a16:creationId xmlns:a16="http://schemas.microsoft.com/office/drawing/2014/main" id="{E9821E38-034D-47D1-8F4D-902825E5FEB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6" name="直線コネクタ 785">
          <a:extLst>
            <a:ext uri="{FF2B5EF4-FFF2-40B4-BE49-F238E27FC236}">
              <a16:creationId xmlns:a16="http://schemas.microsoft.com/office/drawing/2014/main" id="{BC7CB487-E555-4760-83CE-EAB80F579E06}"/>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7" name="テキスト ボックス 786">
          <a:extLst>
            <a:ext uri="{FF2B5EF4-FFF2-40B4-BE49-F238E27FC236}">
              <a16:creationId xmlns:a16="http://schemas.microsoft.com/office/drawing/2014/main" id="{A7CE8058-DD5E-4946-A03C-F4BBBE8A55EC}"/>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8" name="直線コネクタ 787">
          <a:extLst>
            <a:ext uri="{FF2B5EF4-FFF2-40B4-BE49-F238E27FC236}">
              <a16:creationId xmlns:a16="http://schemas.microsoft.com/office/drawing/2014/main" id="{528DDAAA-7DAE-4FC9-90AA-CA0CC8C9436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9" name="テキスト ボックス 788">
          <a:extLst>
            <a:ext uri="{FF2B5EF4-FFF2-40B4-BE49-F238E27FC236}">
              <a16:creationId xmlns:a16="http://schemas.microsoft.com/office/drawing/2014/main" id="{5ABD6879-B4AC-438F-8C11-57E7E9820AB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0" name="【公民館】&#10;一人当たり面積グラフ枠">
          <a:extLst>
            <a:ext uri="{FF2B5EF4-FFF2-40B4-BE49-F238E27FC236}">
              <a16:creationId xmlns:a16="http://schemas.microsoft.com/office/drawing/2014/main" id="{62384273-E4A8-4F53-AADD-28B4AB2129E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791" name="直線コネクタ 790">
          <a:extLst>
            <a:ext uri="{FF2B5EF4-FFF2-40B4-BE49-F238E27FC236}">
              <a16:creationId xmlns:a16="http://schemas.microsoft.com/office/drawing/2014/main" id="{92820EE2-1E20-41C6-9CF9-B01C4F8C0D47}"/>
            </a:ext>
          </a:extLst>
        </xdr:cNvPr>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792" name="【公民館】&#10;一人当たり面積最小値テキスト">
          <a:extLst>
            <a:ext uri="{FF2B5EF4-FFF2-40B4-BE49-F238E27FC236}">
              <a16:creationId xmlns:a16="http://schemas.microsoft.com/office/drawing/2014/main" id="{7C49BE09-CC93-4A00-8E89-5F5E7F90BA95}"/>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793" name="直線コネクタ 792">
          <a:extLst>
            <a:ext uri="{FF2B5EF4-FFF2-40B4-BE49-F238E27FC236}">
              <a16:creationId xmlns:a16="http://schemas.microsoft.com/office/drawing/2014/main" id="{CAEDCE58-BF93-45E8-8CD6-3C9BD282E794}"/>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794" name="【公民館】&#10;一人当たり面積最大値テキスト">
          <a:extLst>
            <a:ext uri="{FF2B5EF4-FFF2-40B4-BE49-F238E27FC236}">
              <a16:creationId xmlns:a16="http://schemas.microsoft.com/office/drawing/2014/main" id="{8C5EC4DA-2ABE-40AF-86B0-6F4C4ADBAFD7}"/>
            </a:ext>
          </a:extLst>
        </xdr:cNvPr>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795" name="直線コネクタ 794">
          <a:extLst>
            <a:ext uri="{FF2B5EF4-FFF2-40B4-BE49-F238E27FC236}">
              <a16:creationId xmlns:a16="http://schemas.microsoft.com/office/drawing/2014/main" id="{4E3D54E8-BB1B-4CF1-887D-D66D493521B4}"/>
            </a:ext>
          </a:extLst>
        </xdr:cNvPr>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22114</xdr:rowOff>
    </xdr:from>
    <xdr:ext cx="469744" cy="259045"/>
    <xdr:sp macro="" textlink="">
      <xdr:nvSpPr>
        <xdr:cNvPr id="796" name="【公民館】&#10;一人当たり面積平均値テキスト">
          <a:extLst>
            <a:ext uri="{FF2B5EF4-FFF2-40B4-BE49-F238E27FC236}">
              <a16:creationId xmlns:a16="http://schemas.microsoft.com/office/drawing/2014/main" id="{04F466A2-FB3D-4A84-AE5F-49C79AE29E36}"/>
            </a:ext>
          </a:extLst>
        </xdr:cNvPr>
        <xdr:cNvSpPr txBox="1"/>
      </xdr:nvSpPr>
      <xdr:spPr>
        <a:xfrm>
          <a:off x="22199600" y="1819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797" name="フローチャート: 判断 796">
          <a:extLst>
            <a:ext uri="{FF2B5EF4-FFF2-40B4-BE49-F238E27FC236}">
              <a16:creationId xmlns:a16="http://schemas.microsoft.com/office/drawing/2014/main" id="{8BDF00FE-A415-4D46-8E88-8B7655715D78}"/>
            </a:ext>
          </a:extLst>
        </xdr:cNvPr>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798" name="フローチャート: 判断 797">
          <a:extLst>
            <a:ext uri="{FF2B5EF4-FFF2-40B4-BE49-F238E27FC236}">
              <a16:creationId xmlns:a16="http://schemas.microsoft.com/office/drawing/2014/main" id="{23A17780-9479-403B-BB77-7BD5A559093C}"/>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799" name="フローチャート: 判断 798">
          <a:extLst>
            <a:ext uri="{FF2B5EF4-FFF2-40B4-BE49-F238E27FC236}">
              <a16:creationId xmlns:a16="http://schemas.microsoft.com/office/drawing/2014/main" id="{95DD5960-7D30-47A6-8614-E692C1829084}"/>
            </a:ext>
          </a:extLst>
        </xdr:cNvPr>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800" name="フローチャート: 判断 799">
          <a:extLst>
            <a:ext uri="{FF2B5EF4-FFF2-40B4-BE49-F238E27FC236}">
              <a16:creationId xmlns:a16="http://schemas.microsoft.com/office/drawing/2014/main" id="{300C0DBA-9BFA-4A18-A4B7-71FE48E69227}"/>
            </a:ext>
          </a:extLst>
        </xdr:cNvPr>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801" name="フローチャート: 判断 800">
          <a:extLst>
            <a:ext uri="{FF2B5EF4-FFF2-40B4-BE49-F238E27FC236}">
              <a16:creationId xmlns:a16="http://schemas.microsoft.com/office/drawing/2014/main" id="{949BAB83-7BEE-4356-8971-3FAD00473155}"/>
            </a:ext>
          </a:extLst>
        </xdr:cNvPr>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07C20E85-7745-4288-8AAD-2CC0148EFBB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F966BEF4-67B0-4C41-9FD2-92821B12516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45CC8BAE-B57D-4022-A2AC-C959643CA7B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805F9A9B-F9EC-42C7-B6A5-F477140B951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DC3B4937-4981-4C21-955C-B0D97D437AB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139700</xdr:rowOff>
    </xdr:from>
    <xdr:to>
      <xdr:col>116</xdr:col>
      <xdr:colOff>114300</xdr:colOff>
      <xdr:row>106</xdr:row>
      <xdr:rowOff>69850</xdr:rowOff>
    </xdr:to>
    <xdr:sp macro="" textlink="">
      <xdr:nvSpPr>
        <xdr:cNvPr id="807" name="楕円 806">
          <a:extLst>
            <a:ext uri="{FF2B5EF4-FFF2-40B4-BE49-F238E27FC236}">
              <a16:creationId xmlns:a16="http://schemas.microsoft.com/office/drawing/2014/main" id="{E019ED6D-0F6D-460F-8783-7CB81F0518B2}"/>
            </a:ext>
          </a:extLst>
        </xdr:cNvPr>
        <xdr:cNvSpPr/>
      </xdr:nvSpPr>
      <xdr:spPr>
        <a:xfrm>
          <a:off x="22110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162577</xdr:rowOff>
    </xdr:from>
    <xdr:ext cx="469744" cy="259045"/>
    <xdr:sp macro="" textlink="">
      <xdr:nvSpPr>
        <xdr:cNvPr id="808" name="【公民館】&#10;一人当たり面積該当値テキスト">
          <a:extLst>
            <a:ext uri="{FF2B5EF4-FFF2-40B4-BE49-F238E27FC236}">
              <a16:creationId xmlns:a16="http://schemas.microsoft.com/office/drawing/2014/main" id="{34D05844-6F16-435C-81A1-328EA8D29DBA}"/>
            </a:ext>
          </a:extLst>
        </xdr:cNvPr>
        <xdr:cNvSpPr txBox="1"/>
      </xdr:nvSpPr>
      <xdr:spPr>
        <a:xfrm>
          <a:off x="22199600" y="179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144272</xdr:rowOff>
    </xdr:from>
    <xdr:to>
      <xdr:col>112</xdr:col>
      <xdr:colOff>38100</xdr:colOff>
      <xdr:row>106</xdr:row>
      <xdr:rowOff>74422</xdr:rowOff>
    </xdr:to>
    <xdr:sp macro="" textlink="">
      <xdr:nvSpPr>
        <xdr:cNvPr id="809" name="楕円 808">
          <a:extLst>
            <a:ext uri="{FF2B5EF4-FFF2-40B4-BE49-F238E27FC236}">
              <a16:creationId xmlns:a16="http://schemas.microsoft.com/office/drawing/2014/main" id="{67F8EA4F-4C29-44B6-A25C-4D897A8E0122}"/>
            </a:ext>
          </a:extLst>
        </xdr:cNvPr>
        <xdr:cNvSpPr/>
      </xdr:nvSpPr>
      <xdr:spPr>
        <a:xfrm>
          <a:off x="21272500" y="181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19050</xdr:rowOff>
    </xdr:from>
    <xdr:to>
      <xdr:col>116</xdr:col>
      <xdr:colOff>63500</xdr:colOff>
      <xdr:row>106</xdr:row>
      <xdr:rowOff>23622</xdr:rowOff>
    </xdr:to>
    <xdr:cxnSp macro="">
      <xdr:nvCxnSpPr>
        <xdr:cNvPr id="810" name="直線コネクタ 809">
          <a:extLst>
            <a:ext uri="{FF2B5EF4-FFF2-40B4-BE49-F238E27FC236}">
              <a16:creationId xmlns:a16="http://schemas.microsoft.com/office/drawing/2014/main" id="{9DC3AF01-76C3-482F-961B-6AE906C7EC3C}"/>
            </a:ext>
          </a:extLst>
        </xdr:cNvPr>
        <xdr:cNvCxnSpPr/>
      </xdr:nvCxnSpPr>
      <xdr:spPr>
        <a:xfrm flipV="1">
          <a:off x="21323300" y="1819275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146558</xdr:rowOff>
    </xdr:from>
    <xdr:to>
      <xdr:col>107</xdr:col>
      <xdr:colOff>101600</xdr:colOff>
      <xdr:row>106</xdr:row>
      <xdr:rowOff>76708</xdr:rowOff>
    </xdr:to>
    <xdr:sp macro="" textlink="">
      <xdr:nvSpPr>
        <xdr:cNvPr id="811" name="楕円 810">
          <a:extLst>
            <a:ext uri="{FF2B5EF4-FFF2-40B4-BE49-F238E27FC236}">
              <a16:creationId xmlns:a16="http://schemas.microsoft.com/office/drawing/2014/main" id="{72C71F4D-AD98-4961-90B3-3D78E9AD2EBB}"/>
            </a:ext>
          </a:extLst>
        </xdr:cNvPr>
        <xdr:cNvSpPr/>
      </xdr:nvSpPr>
      <xdr:spPr>
        <a:xfrm>
          <a:off x="203835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23622</xdr:rowOff>
    </xdr:from>
    <xdr:to>
      <xdr:col>111</xdr:col>
      <xdr:colOff>177800</xdr:colOff>
      <xdr:row>106</xdr:row>
      <xdr:rowOff>25908</xdr:rowOff>
    </xdr:to>
    <xdr:cxnSp macro="">
      <xdr:nvCxnSpPr>
        <xdr:cNvPr id="812" name="直線コネクタ 811">
          <a:extLst>
            <a:ext uri="{FF2B5EF4-FFF2-40B4-BE49-F238E27FC236}">
              <a16:creationId xmlns:a16="http://schemas.microsoft.com/office/drawing/2014/main" id="{E3102272-F8AF-429C-8AAB-574A046B8B17}"/>
            </a:ext>
          </a:extLst>
        </xdr:cNvPr>
        <xdr:cNvCxnSpPr/>
      </xdr:nvCxnSpPr>
      <xdr:spPr>
        <a:xfrm flipV="1">
          <a:off x="20434300" y="181973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146558</xdr:rowOff>
    </xdr:from>
    <xdr:to>
      <xdr:col>102</xdr:col>
      <xdr:colOff>165100</xdr:colOff>
      <xdr:row>106</xdr:row>
      <xdr:rowOff>76708</xdr:rowOff>
    </xdr:to>
    <xdr:sp macro="" textlink="">
      <xdr:nvSpPr>
        <xdr:cNvPr id="813" name="楕円 812">
          <a:extLst>
            <a:ext uri="{FF2B5EF4-FFF2-40B4-BE49-F238E27FC236}">
              <a16:creationId xmlns:a16="http://schemas.microsoft.com/office/drawing/2014/main" id="{EF8870AD-24F4-4C80-8DCC-60110E53AD81}"/>
            </a:ext>
          </a:extLst>
        </xdr:cNvPr>
        <xdr:cNvSpPr/>
      </xdr:nvSpPr>
      <xdr:spPr>
        <a:xfrm>
          <a:off x="194945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25908</xdr:rowOff>
    </xdr:from>
    <xdr:to>
      <xdr:col>107</xdr:col>
      <xdr:colOff>50800</xdr:colOff>
      <xdr:row>106</xdr:row>
      <xdr:rowOff>25908</xdr:rowOff>
    </xdr:to>
    <xdr:cxnSp macro="">
      <xdr:nvCxnSpPr>
        <xdr:cNvPr id="814" name="直線コネクタ 813">
          <a:extLst>
            <a:ext uri="{FF2B5EF4-FFF2-40B4-BE49-F238E27FC236}">
              <a16:creationId xmlns:a16="http://schemas.microsoft.com/office/drawing/2014/main" id="{FC6907CF-E2CD-49DE-9F25-9C1E7C37B5CF}"/>
            </a:ext>
          </a:extLst>
        </xdr:cNvPr>
        <xdr:cNvCxnSpPr/>
      </xdr:nvCxnSpPr>
      <xdr:spPr>
        <a:xfrm>
          <a:off x="19545300" y="18199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148844</xdr:rowOff>
    </xdr:from>
    <xdr:to>
      <xdr:col>98</xdr:col>
      <xdr:colOff>38100</xdr:colOff>
      <xdr:row>106</xdr:row>
      <xdr:rowOff>78994</xdr:rowOff>
    </xdr:to>
    <xdr:sp macro="" textlink="">
      <xdr:nvSpPr>
        <xdr:cNvPr id="815" name="楕円 814">
          <a:extLst>
            <a:ext uri="{FF2B5EF4-FFF2-40B4-BE49-F238E27FC236}">
              <a16:creationId xmlns:a16="http://schemas.microsoft.com/office/drawing/2014/main" id="{C94A1C7E-02EE-4453-8030-C323D42F0961}"/>
            </a:ext>
          </a:extLst>
        </xdr:cNvPr>
        <xdr:cNvSpPr/>
      </xdr:nvSpPr>
      <xdr:spPr>
        <a:xfrm>
          <a:off x="186055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25908</xdr:rowOff>
    </xdr:from>
    <xdr:to>
      <xdr:col>102</xdr:col>
      <xdr:colOff>114300</xdr:colOff>
      <xdr:row>106</xdr:row>
      <xdr:rowOff>28194</xdr:rowOff>
    </xdr:to>
    <xdr:cxnSp macro="">
      <xdr:nvCxnSpPr>
        <xdr:cNvPr id="816" name="直線コネクタ 815">
          <a:extLst>
            <a:ext uri="{FF2B5EF4-FFF2-40B4-BE49-F238E27FC236}">
              <a16:creationId xmlns:a16="http://schemas.microsoft.com/office/drawing/2014/main" id="{FF08970F-F0DF-4BED-A1FB-FDD7A634ED9D}"/>
            </a:ext>
          </a:extLst>
        </xdr:cNvPr>
        <xdr:cNvCxnSpPr/>
      </xdr:nvCxnSpPr>
      <xdr:spPr>
        <a:xfrm flipV="1">
          <a:off x="18656300" y="181996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817" name="n_1aveValue【公民館】&#10;一人当たり面積">
          <a:extLst>
            <a:ext uri="{FF2B5EF4-FFF2-40B4-BE49-F238E27FC236}">
              <a16:creationId xmlns:a16="http://schemas.microsoft.com/office/drawing/2014/main" id="{A23B81C0-5491-4D2B-B0F3-536E056D8D13}"/>
            </a:ext>
          </a:extLst>
        </xdr:cNvPr>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147845</xdr:rowOff>
    </xdr:from>
    <xdr:ext cx="469744" cy="259045"/>
    <xdr:sp macro="" textlink="">
      <xdr:nvSpPr>
        <xdr:cNvPr id="818" name="n_2aveValue【公民館】&#10;一人当たり面積">
          <a:extLst>
            <a:ext uri="{FF2B5EF4-FFF2-40B4-BE49-F238E27FC236}">
              <a16:creationId xmlns:a16="http://schemas.microsoft.com/office/drawing/2014/main" id="{7A87D7F5-A569-4562-848F-B0A68F7F8183}"/>
            </a:ext>
          </a:extLst>
        </xdr:cNvPr>
        <xdr:cNvSpPr txBox="1"/>
      </xdr:nvSpPr>
      <xdr:spPr>
        <a:xfrm>
          <a:off x="201994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819" name="n_3aveValue【公民館】&#10;一人当たり面積">
          <a:extLst>
            <a:ext uri="{FF2B5EF4-FFF2-40B4-BE49-F238E27FC236}">
              <a16:creationId xmlns:a16="http://schemas.microsoft.com/office/drawing/2014/main" id="{4F72A626-F3D1-414B-9C89-5683BEF32B78}"/>
            </a:ext>
          </a:extLst>
        </xdr:cNvPr>
        <xdr:cNvSpPr txBox="1"/>
      </xdr:nvSpPr>
      <xdr:spPr>
        <a:xfrm>
          <a:off x="19310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161562</xdr:rowOff>
    </xdr:from>
    <xdr:ext cx="469744" cy="259045"/>
    <xdr:sp macro="" textlink="">
      <xdr:nvSpPr>
        <xdr:cNvPr id="820" name="n_4aveValue【公民館】&#10;一人当たり面積">
          <a:extLst>
            <a:ext uri="{FF2B5EF4-FFF2-40B4-BE49-F238E27FC236}">
              <a16:creationId xmlns:a16="http://schemas.microsoft.com/office/drawing/2014/main" id="{AD754305-63C4-4BF7-A563-EEBD8815F25D}"/>
            </a:ext>
          </a:extLst>
        </xdr:cNvPr>
        <xdr:cNvSpPr txBox="1"/>
      </xdr:nvSpPr>
      <xdr:spPr>
        <a:xfrm>
          <a:off x="18421427"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90949</xdr:rowOff>
    </xdr:from>
    <xdr:ext cx="469744" cy="259045"/>
    <xdr:sp macro="" textlink="">
      <xdr:nvSpPr>
        <xdr:cNvPr id="821" name="n_1mainValue【公民館】&#10;一人当たり面積">
          <a:extLst>
            <a:ext uri="{FF2B5EF4-FFF2-40B4-BE49-F238E27FC236}">
              <a16:creationId xmlns:a16="http://schemas.microsoft.com/office/drawing/2014/main" id="{6F39B66B-31BD-4225-BDC3-EF2056B88AA1}"/>
            </a:ext>
          </a:extLst>
        </xdr:cNvPr>
        <xdr:cNvSpPr txBox="1"/>
      </xdr:nvSpPr>
      <xdr:spPr>
        <a:xfrm>
          <a:off x="21075727" y="1792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93235</xdr:rowOff>
    </xdr:from>
    <xdr:ext cx="469744" cy="259045"/>
    <xdr:sp macro="" textlink="">
      <xdr:nvSpPr>
        <xdr:cNvPr id="822" name="n_2mainValue【公民館】&#10;一人当たり面積">
          <a:extLst>
            <a:ext uri="{FF2B5EF4-FFF2-40B4-BE49-F238E27FC236}">
              <a16:creationId xmlns:a16="http://schemas.microsoft.com/office/drawing/2014/main" id="{EF3DDA43-3CD3-4F9D-A3C1-DEF0FE878BEC}"/>
            </a:ext>
          </a:extLst>
        </xdr:cNvPr>
        <xdr:cNvSpPr txBox="1"/>
      </xdr:nvSpPr>
      <xdr:spPr>
        <a:xfrm>
          <a:off x="20199427" y="1792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93235</xdr:rowOff>
    </xdr:from>
    <xdr:ext cx="469744" cy="259045"/>
    <xdr:sp macro="" textlink="">
      <xdr:nvSpPr>
        <xdr:cNvPr id="823" name="n_3mainValue【公民館】&#10;一人当たり面積">
          <a:extLst>
            <a:ext uri="{FF2B5EF4-FFF2-40B4-BE49-F238E27FC236}">
              <a16:creationId xmlns:a16="http://schemas.microsoft.com/office/drawing/2014/main" id="{2F2C3255-11CF-488E-9771-7702CD602E71}"/>
            </a:ext>
          </a:extLst>
        </xdr:cNvPr>
        <xdr:cNvSpPr txBox="1"/>
      </xdr:nvSpPr>
      <xdr:spPr>
        <a:xfrm>
          <a:off x="19310427" y="1792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95521</xdr:rowOff>
    </xdr:from>
    <xdr:ext cx="469744" cy="259045"/>
    <xdr:sp macro="" textlink="">
      <xdr:nvSpPr>
        <xdr:cNvPr id="824" name="n_4mainValue【公民館】&#10;一人当たり面積">
          <a:extLst>
            <a:ext uri="{FF2B5EF4-FFF2-40B4-BE49-F238E27FC236}">
              <a16:creationId xmlns:a16="http://schemas.microsoft.com/office/drawing/2014/main" id="{35FE8FEA-390C-4F43-9CDC-93BBE794F907}"/>
            </a:ext>
          </a:extLst>
        </xdr:cNvPr>
        <xdr:cNvSpPr txBox="1"/>
      </xdr:nvSpPr>
      <xdr:spPr>
        <a:xfrm>
          <a:off x="18421427" y="1792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5" name="正方形/長方形 824">
          <a:extLst>
            <a:ext uri="{FF2B5EF4-FFF2-40B4-BE49-F238E27FC236}">
              <a16:creationId xmlns:a16="http://schemas.microsoft.com/office/drawing/2014/main" id="{C8AA5D5E-0AE4-41F5-ACCF-80119F0331D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6" name="正方形/長方形 825">
          <a:extLst>
            <a:ext uri="{FF2B5EF4-FFF2-40B4-BE49-F238E27FC236}">
              <a16:creationId xmlns:a16="http://schemas.microsoft.com/office/drawing/2014/main" id="{B983DFB4-1675-497A-AE74-0FF5E3C051B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7" name="テキスト ボックス 826">
          <a:extLst>
            <a:ext uri="{FF2B5EF4-FFF2-40B4-BE49-F238E27FC236}">
              <a16:creationId xmlns:a16="http://schemas.microsoft.com/office/drawing/2014/main" id="{8548EF36-C994-4586-B5FA-5C73EAADC0A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公営住宅や学校施設の減価償却率については、類似団体内平均値よりも高い水準となっており、施設の老朽化が進んでいる。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公営住宅の中には、減価償却率が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％となる施設も存在していることから、公共施設等総合管理計画に基づき、施設の劣化状況を踏まえた整理統合（集約化・複合化・多機能化等）や更新に向けた検討を早期に進めていく。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また、学校施設において減価償却率が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％を超える施設が複数存在することから、今後の児童・生徒数の状況なども勘案しながら、施設の整理統合や更新を検討していく。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9D90AF0-CD74-474D-A890-D5E9ADD0FC3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B6AC3FA-D2EC-49E3-A66E-149CE46F11F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4BF382E-7CD0-4637-8814-C71E6CED67D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93F3CDD-5F79-475E-A060-EE3F47B5842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BE41394-8C15-4921-9F4B-7085B8B8D54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3ADEDA1-441D-4336-9D87-2BA71C12583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ACE5175-AC44-41B1-848E-13C22F65A89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578AB7D-DCF5-47B5-B0AB-BF0CB2066F5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C944A6F-1D25-4A55-ADB7-89ADBEB2DFC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DB82983-3B33-403A-B9DF-DB0F0A1BE5B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54,725
53,253
9.90
30,408,654
29,332,265
1,071,819
11,588,578
10,264,698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D97878B-9B52-434A-9522-06DD2DD416C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70A0550-EDE5-4E9B-8EBB-973B638A7D8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2B89859-ACEE-4F4B-B3EE-9554B5DC9D1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2D11BBE-3126-48D4-A1B0-1DA6650BF25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F0108FD-27E0-4C69-91AB-F187AFEB0ED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ACA284D-96AC-4879-9583-FBE69C7C318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2898B73-84BD-468A-8293-13F26BFDF7F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5B8F4CC-3412-4BC1-836C-D022B916568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1754D93-2856-458B-94D7-92C958F9C44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6A2BEF7-4109-488D-B0FA-80DE89C27D6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4F79D5E-5ECD-4F16-BF11-9444E6EAC78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6A1B9F8-983A-4547-9785-B7E49144BBB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7BC4247-AB3F-4DD1-97DE-53A72F6EC19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C741710-567E-4FF8-AA87-9FB5762FE3B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BE59375-C32F-4854-9C42-228B7516809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9E68452-95E6-4CD3-9F44-9AB63BD350C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2EFA772-36F2-492F-986C-8FAAA7A05C9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1C1A22D-C920-460A-8E5F-9237817520F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4066952-649F-4816-9E81-FBCDB7AD1ED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7158E12-3DD5-46EF-91A6-03D7D3D073B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450575A-4FBC-40BF-9C25-28B73870EA1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B751CEA-AB3F-4FA9-907A-960B6294ABF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61F2609-5FB7-47FF-85FF-8F33409BDF5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A3B0B3F-7006-47E3-ACBE-E00312316FE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9817E27-977C-49A0-AAFA-A6F04F5044C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74B924F-6231-4D46-9C06-FA4D92F8C76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50DD5BA-1CDD-435A-B338-445895B2275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6A3D612-24EA-4A78-8B22-C638421425E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0DFF47C-9438-44E5-B8BF-25B2EBFB22F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3E2248F-1B81-45EC-9558-44705AD7CB7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DC405FA-1943-405E-B57E-A3A5F715E4A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263BDCC-D5D1-4BC2-B2CD-E77B68CF9F6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C224265-F75F-4663-8609-25E1874B75B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5F5A680-7F49-48D1-966B-B400E4C8F99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D2351F3-FB41-4CAD-A85E-E8212F26DE5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5589689-2D63-432A-94BD-1BD58771CAE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A640ECB-43F9-48E5-8317-D1C5CD13C3E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D162B31-0016-4352-A2D1-ED8A96A422F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8A1A8E1-D469-4B78-9116-7EBFE41A943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5E81A44-8789-49BC-86F0-6E7B91E0638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A9EC279-490F-4D0B-A2BF-CACC88316C7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18F1B19-B4B3-459F-968C-24A6904DEEE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8DC956B-29EB-4BFD-A846-2F88400F918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DAB9160-DBB2-49D6-85BE-1FF0DA3A3B5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E9BAD8E-D1E8-43E7-95A4-8E0922D854D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4523D7E0-65AD-40C0-9CBC-9967B8A745F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C5348CF8-2592-4D70-92B4-8F8992A9AC24}"/>
            </a:ext>
          </a:extLst>
        </xdr:cNvPr>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85E0B9FD-3743-44F7-B982-6039A2F5A552}"/>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5A510051-CDEF-42B8-8999-2F0DF5A98A16}"/>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a:extLst>
            <a:ext uri="{FF2B5EF4-FFF2-40B4-BE49-F238E27FC236}">
              <a16:creationId xmlns:a16="http://schemas.microsoft.com/office/drawing/2014/main" id="{20672740-DA88-4F4E-AA9B-F3DCE9DB3936}"/>
            </a:ext>
          </a:extLst>
        </xdr:cNvPr>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a:extLst>
            <a:ext uri="{FF2B5EF4-FFF2-40B4-BE49-F238E27FC236}">
              <a16:creationId xmlns:a16="http://schemas.microsoft.com/office/drawing/2014/main" id="{AC345D75-161F-48C4-AF0E-79AA5E918ADC}"/>
            </a:ext>
          </a:extLst>
        </xdr:cNvPr>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2194</xdr:rowOff>
    </xdr:from>
    <xdr:ext cx="405111" cy="259045"/>
    <xdr:sp macro="" textlink="">
      <xdr:nvSpPr>
        <xdr:cNvPr id="63" name="【図書館】&#10;有形固定資産減価償却率平均値テキスト">
          <a:extLst>
            <a:ext uri="{FF2B5EF4-FFF2-40B4-BE49-F238E27FC236}">
              <a16:creationId xmlns:a16="http://schemas.microsoft.com/office/drawing/2014/main" id="{A5CD62FC-7236-475F-BCB2-50F983065100}"/>
            </a:ext>
          </a:extLst>
        </xdr:cNvPr>
        <xdr:cNvSpPr txBox="1"/>
      </xdr:nvSpPr>
      <xdr:spPr>
        <a:xfrm>
          <a:off x="4673600" y="634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a:extLst>
            <a:ext uri="{FF2B5EF4-FFF2-40B4-BE49-F238E27FC236}">
              <a16:creationId xmlns:a16="http://schemas.microsoft.com/office/drawing/2014/main" id="{A3E99008-2039-4FED-A7A7-5095BAAA6223}"/>
            </a:ext>
          </a:extLst>
        </xdr:cNvPr>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BB3EB66E-AD70-4EB1-AD7A-6407903C8716}"/>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a:extLst>
            <a:ext uri="{FF2B5EF4-FFF2-40B4-BE49-F238E27FC236}">
              <a16:creationId xmlns:a16="http://schemas.microsoft.com/office/drawing/2014/main" id="{041FA498-A675-4387-8830-AC772281585A}"/>
            </a:ext>
          </a:extLst>
        </xdr:cNvPr>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a:extLst>
            <a:ext uri="{FF2B5EF4-FFF2-40B4-BE49-F238E27FC236}">
              <a16:creationId xmlns:a16="http://schemas.microsoft.com/office/drawing/2014/main" id="{93193492-F5BD-438F-888F-3144BD4F8B2C}"/>
            </a:ext>
          </a:extLst>
        </xdr:cNvPr>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a:extLst>
            <a:ext uri="{FF2B5EF4-FFF2-40B4-BE49-F238E27FC236}">
              <a16:creationId xmlns:a16="http://schemas.microsoft.com/office/drawing/2014/main" id="{00B6BC77-093E-44FC-AA6D-1AADEA2D8316}"/>
            </a:ext>
          </a:extLst>
        </xdr:cNvPr>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84B1148-D58C-4788-924E-012F784A52F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E4D8188-3EC9-479E-9607-AE932FFD6FA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814EAE7-B866-488B-8FED-E7C409D8DE2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713B556-6145-4F0D-93E2-5011AC2F253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AAB2804-6B9A-44B4-BB0F-DAD9FEF476C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90714</xdr:rowOff>
    </xdr:from>
    <xdr:to>
      <xdr:col>24</xdr:col>
      <xdr:colOff>114300</xdr:colOff>
      <xdr:row>37</xdr:row>
      <xdr:rowOff>20864</xdr:rowOff>
    </xdr:to>
    <xdr:sp macro="" textlink="">
      <xdr:nvSpPr>
        <xdr:cNvPr id="74" name="楕円 73">
          <a:extLst>
            <a:ext uri="{FF2B5EF4-FFF2-40B4-BE49-F238E27FC236}">
              <a16:creationId xmlns:a16="http://schemas.microsoft.com/office/drawing/2014/main" id="{CD2B8AAB-A348-49C4-A78A-7D72888D5794}"/>
            </a:ext>
          </a:extLst>
        </xdr:cNvPr>
        <xdr:cNvSpPr/>
      </xdr:nvSpPr>
      <xdr:spPr>
        <a:xfrm>
          <a:off x="45847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113591</xdr:rowOff>
    </xdr:from>
    <xdr:ext cx="405111" cy="259045"/>
    <xdr:sp macro="" textlink="">
      <xdr:nvSpPr>
        <xdr:cNvPr id="75" name="【図書館】&#10;有形固定資産減価償却率該当値テキスト">
          <a:extLst>
            <a:ext uri="{FF2B5EF4-FFF2-40B4-BE49-F238E27FC236}">
              <a16:creationId xmlns:a16="http://schemas.microsoft.com/office/drawing/2014/main" id="{250142E7-CD2A-4B02-9FA3-CFBB4E92CD69}"/>
            </a:ext>
          </a:extLst>
        </xdr:cNvPr>
        <xdr:cNvSpPr txBox="1"/>
      </xdr:nvSpPr>
      <xdr:spPr>
        <a:xfrm>
          <a:off x="4673600" y="61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58057</xdr:rowOff>
    </xdr:from>
    <xdr:to>
      <xdr:col>20</xdr:col>
      <xdr:colOff>38100</xdr:colOff>
      <xdr:row>36</xdr:row>
      <xdr:rowOff>159657</xdr:rowOff>
    </xdr:to>
    <xdr:sp macro="" textlink="">
      <xdr:nvSpPr>
        <xdr:cNvPr id="76" name="楕円 75">
          <a:extLst>
            <a:ext uri="{FF2B5EF4-FFF2-40B4-BE49-F238E27FC236}">
              <a16:creationId xmlns:a16="http://schemas.microsoft.com/office/drawing/2014/main" id="{72A3C1BE-ED98-4D1D-8FCD-8E5A28300A38}"/>
            </a:ext>
          </a:extLst>
        </xdr:cNvPr>
        <xdr:cNvSpPr/>
      </xdr:nvSpPr>
      <xdr:spPr>
        <a:xfrm>
          <a:off x="3746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108857</xdr:rowOff>
    </xdr:from>
    <xdr:to>
      <xdr:col>24</xdr:col>
      <xdr:colOff>63500</xdr:colOff>
      <xdr:row>36</xdr:row>
      <xdr:rowOff>141514</xdr:rowOff>
    </xdr:to>
    <xdr:cxnSp macro="">
      <xdr:nvCxnSpPr>
        <xdr:cNvPr id="77" name="直線コネクタ 76">
          <a:extLst>
            <a:ext uri="{FF2B5EF4-FFF2-40B4-BE49-F238E27FC236}">
              <a16:creationId xmlns:a16="http://schemas.microsoft.com/office/drawing/2014/main" id="{E9329C0B-A636-4A97-A76C-088B0593B056}"/>
            </a:ext>
          </a:extLst>
        </xdr:cNvPr>
        <xdr:cNvCxnSpPr/>
      </xdr:nvCxnSpPr>
      <xdr:spPr>
        <a:xfrm>
          <a:off x="3797300" y="62810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25400</xdr:rowOff>
    </xdr:from>
    <xdr:to>
      <xdr:col>15</xdr:col>
      <xdr:colOff>101600</xdr:colOff>
      <xdr:row>36</xdr:row>
      <xdr:rowOff>127000</xdr:rowOff>
    </xdr:to>
    <xdr:sp macro="" textlink="">
      <xdr:nvSpPr>
        <xdr:cNvPr id="78" name="楕円 77">
          <a:extLst>
            <a:ext uri="{FF2B5EF4-FFF2-40B4-BE49-F238E27FC236}">
              <a16:creationId xmlns:a16="http://schemas.microsoft.com/office/drawing/2014/main" id="{2FA54F70-A32B-4FF6-BFE7-C897D79361E8}"/>
            </a:ext>
          </a:extLst>
        </xdr:cNvPr>
        <xdr:cNvSpPr/>
      </xdr:nvSpPr>
      <xdr:spPr>
        <a:xfrm>
          <a:off x="2857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76200</xdr:rowOff>
    </xdr:from>
    <xdr:to>
      <xdr:col>19</xdr:col>
      <xdr:colOff>177800</xdr:colOff>
      <xdr:row>36</xdr:row>
      <xdr:rowOff>108857</xdr:rowOff>
    </xdr:to>
    <xdr:cxnSp macro="">
      <xdr:nvCxnSpPr>
        <xdr:cNvPr id="79" name="直線コネクタ 78">
          <a:extLst>
            <a:ext uri="{FF2B5EF4-FFF2-40B4-BE49-F238E27FC236}">
              <a16:creationId xmlns:a16="http://schemas.microsoft.com/office/drawing/2014/main" id="{0AAE9D04-7A11-4975-9A77-74E4593309C9}"/>
            </a:ext>
          </a:extLst>
        </xdr:cNvPr>
        <xdr:cNvCxnSpPr/>
      </xdr:nvCxnSpPr>
      <xdr:spPr>
        <a:xfrm>
          <a:off x="2908300" y="624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164193</xdr:rowOff>
    </xdr:from>
    <xdr:to>
      <xdr:col>10</xdr:col>
      <xdr:colOff>165100</xdr:colOff>
      <xdr:row>36</xdr:row>
      <xdr:rowOff>94343</xdr:rowOff>
    </xdr:to>
    <xdr:sp macro="" textlink="">
      <xdr:nvSpPr>
        <xdr:cNvPr id="80" name="楕円 79">
          <a:extLst>
            <a:ext uri="{FF2B5EF4-FFF2-40B4-BE49-F238E27FC236}">
              <a16:creationId xmlns:a16="http://schemas.microsoft.com/office/drawing/2014/main" id="{22C547D3-FB8F-4580-85D7-64BD0A88ECA7}"/>
            </a:ext>
          </a:extLst>
        </xdr:cNvPr>
        <xdr:cNvSpPr/>
      </xdr:nvSpPr>
      <xdr:spPr>
        <a:xfrm>
          <a:off x="1968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43543</xdr:rowOff>
    </xdr:from>
    <xdr:to>
      <xdr:col>15</xdr:col>
      <xdr:colOff>50800</xdr:colOff>
      <xdr:row>36</xdr:row>
      <xdr:rowOff>76200</xdr:rowOff>
    </xdr:to>
    <xdr:cxnSp macro="">
      <xdr:nvCxnSpPr>
        <xdr:cNvPr id="81" name="直線コネクタ 80">
          <a:extLst>
            <a:ext uri="{FF2B5EF4-FFF2-40B4-BE49-F238E27FC236}">
              <a16:creationId xmlns:a16="http://schemas.microsoft.com/office/drawing/2014/main" id="{D3B58FA3-6F26-42C6-87F0-97BE161E7E07}"/>
            </a:ext>
          </a:extLst>
        </xdr:cNvPr>
        <xdr:cNvCxnSpPr/>
      </xdr:nvCxnSpPr>
      <xdr:spPr>
        <a:xfrm>
          <a:off x="2019300" y="621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131536</xdr:rowOff>
    </xdr:from>
    <xdr:to>
      <xdr:col>6</xdr:col>
      <xdr:colOff>38100</xdr:colOff>
      <xdr:row>36</xdr:row>
      <xdr:rowOff>61686</xdr:rowOff>
    </xdr:to>
    <xdr:sp macro="" textlink="">
      <xdr:nvSpPr>
        <xdr:cNvPr id="82" name="楕円 81">
          <a:extLst>
            <a:ext uri="{FF2B5EF4-FFF2-40B4-BE49-F238E27FC236}">
              <a16:creationId xmlns:a16="http://schemas.microsoft.com/office/drawing/2014/main" id="{0C282C0C-B01F-471D-9AAD-F5832E2BDCE0}"/>
            </a:ext>
          </a:extLst>
        </xdr:cNvPr>
        <xdr:cNvSpPr/>
      </xdr:nvSpPr>
      <xdr:spPr>
        <a:xfrm>
          <a:off x="1079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10886</xdr:rowOff>
    </xdr:from>
    <xdr:to>
      <xdr:col>10</xdr:col>
      <xdr:colOff>114300</xdr:colOff>
      <xdr:row>36</xdr:row>
      <xdr:rowOff>43543</xdr:rowOff>
    </xdr:to>
    <xdr:cxnSp macro="">
      <xdr:nvCxnSpPr>
        <xdr:cNvPr id="83" name="直線コネクタ 82">
          <a:extLst>
            <a:ext uri="{FF2B5EF4-FFF2-40B4-BE49-F238E27FC236}">
              <a16:creationId xmlns:a16="http://schemas.microsoft.com/office/drawing/2014/main" id="{806DCAA2-829F-488F-9992-DC6F267A9353}"/>
            </a:ext>
          </a:extLst>
        </xdr:cNvPr>
        <xdr:cNvCxnSpPr/>
      </xdr:nvCxnSpPr>
      <xdr:spPr>
        <a:xfrm>
          <a:off x="1130300" y="618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a:extLst>
            <a:ext uri="{FF2B5EF4-FFF2-40B4-BE49-F238E27FC236}">
              <a16:creationId xmlns:a16="http://schemas.microsoft.com/office/drawing/2014/main" id="{12E7ADE9-E840-4CCB-B866-89093B84EE02}"/>
            </a:ext>
          </a:extLst>
        </xdr:cNvPr>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80571</xdr:rowOff>
    </xdr:from>
    <xdr:ext cx="405111" cy="259045"/>
    <xdr:sp macro="" textlink="">
      <xdr:nvSpPr>
        <xdr:cNvPr id="85" name="n_2aveValue【図書館】&#10;有形固定資産減価償却率">
          <a:extLst>
            <a:ext uri="{FF2B5EF4-FFF2-40B4-BE49-F238E27FC236}">
              <a16:creationId xmlns:a16="http://schemas.microsoft.com/office/drawing/2014/main" id="{2C95646D-BF39-44E1-8AC0-1BD652282A96}"/>
            </a:ext>
          </a:extLst>
        </xdr:cNvPr>
        <xdr:cNvSpPr txBox="1"/>
      </xdr:nvSpPr>
      <xdr:spPr>
        <a:xfrm>
          <a:off x="2705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51180</xdr:rowOff>
    </xdr:from>
    <xdr:ext cx="405111" cy="259045"/>
    <xdr:sp macro="" textlink="">
      <xdr:nvSpPr>
        <xdr:cNvPr id="86" name="n_3aveValue【図書館】&#10;有形固定資産減価償却率">
          <a:extLst>
            <a:ext uri="{FF2B5EF4-FFF2-40B4-BE49-F238E27FC236}">
              <a16:creationId xmlns:a16="http://schemas.microsoft.com/office/drawing/2014/main" id="{88874343-1CCC-4956-8D2C-ADD98619E400}"/>
            </a:ext>
          </a:extLst>
        </xdr:cNvPr>
        <xdr:cNvSpPr txBox="1"/>
      </xdr:nvSpPr>
      <xdr:spPr>
        <a:xfrm>
          <a:off x="1816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28320</xdr:rowOff>
    </xdr:from>
    <xdr:ext cx="405111" cy="259045"/>
    <xdr:sp macro="" textlink="">
      <xdr:nvSpPr>
        <xdr:cNvPr id="87" name="n_4aveValue【図書館】&#10;有形固定資産減価償却率">
          <a:extLst>
            <a:ext uri="{FF2B5EF4-FFF2-40B4-BE49-F238E27FC236}">
              <a16:creationId xmlns:a16="http://schemas.microsoft.com/office/drawing/2014/main" id="{AA581238-5D0C-4E99-922E-59A8AA6ADF7B}"/>
            </a:ext>
          </a:extLst>
        </xdr:cNvPr>
        <xdr:cNvSpPr txBox="1"/>
      </xdr:nvSpPr>
      <xdr:spPr>
        <a:xfrm>
          <a:off x="927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4734</xdr:rowOff>
    </xdr:from>
    <xdr:ext cx="405111" cy="259045"/>
    <xdr:sp macro="" textlink="">
      <xdr:nvSpPr>
        <xdr:cNvPr id="88" name="n_1mainValue【図書館】&#10;有形固定資産減価償却率">
          <a:extLst>
            <a:ext uri="{FF2B5EF4-FFF2-40B4-BE49-F238E27FC236}">
              <a16:creationId xmlns:a16="http://schemas.microsoft.com/office/drawing/2014/main" id="{B6E4BC53-C264-4359-834D-1BF9D063F428}"/>
            </a:ext>
          </a:extLst>
        </xdr:cNvPr>
        <xdr:cNvSpPr txBox="1"/>
      </xdr:nvSpPr>
      <xdr:spPr>
        <a:xfrm>
          <a:off x="35820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143527</xdr:rowOff>
    </xdr:from>
    <xdr:ext cx="405111" cy="259045"/>
    <xdr:sp macro="" textlink="">
      <xdr:nvSpPr>
        <xdr:cNvPr id="89" name="n_2mainValue【図書館】&#10;有形固定資産減価償却率">
          <a:extLst>
            <a:ext uri="{FF2B5EF4-FFF2-40B4-BE49-F238E27FC236}">
              <a16:creationId xmlns:a16="http://schemas.microsoft.com/office/drawing/2014/main" id="{63B5FA5E-0249-42D8-9F26-791076858435}"/>
            </a:ext>
          </a:extLst>
        </xdr:cNvPr>
        <xdr:cNvSpPr txBox="1"/>
      </xdr:nvSpPr>
      <xdr:spPr>
        <a:xfrm>
          <a:off x="2705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110870</xdr:rowOff>
    </xdr:from>
    <xdr:ext cx="405111" cy="259045"/>
    <xdr:sp macro="" textlink="">
      <xdr:nvSpPr>
        <xdr:cNvPr id="90" name="n_3mainValue【図書館】&#10;有形固定資産減価償却率">
          <a:extLst>
            <a:ext uri="{FF2B5EF4-FFF2-40B4-BE49-F238E27FC236}">
              <a16:creationId xmlns:a16="http://schemas.microsoft.com/office/drawing/2014/main" id="{B621B854-2A0D-4CED-9E06-6C7CBE2B8069}"/>
            </a:ext>
          </a:extLst>
        </xdr:cNvPr>
        <xdr:cNvSpPr txBox="1"/>
      </xdr:nvSpPr>
      <xdr:spPr>
        <a:xfrm>
          <a:off x="1816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78213</xdr:rowOff>
    </xdr:from>
    <xdr:ext cx="405111" cy="259045"/>
    <xdr:sp macro="" textlink="">
      <xdr:nvSpPr>
        <xdr:cNvPr id="91" name="n_4mainValue【図書館】&#10;有形固定資産減価償却率">
          <a:extLst>
            <a:ext uri="{FF2B5EF4-FFF2-40B4-BE49-F238E27FC236}">
              <a16:creationId xmlns:a16="http://schemas.microsoft.com/office/drawing/2014/main" id="{B904DC95-E7B8-49CE-ABD2-02DBF1D452B9}"/>
            </a:ext>
          </a:extLst>
        </xdr:cNvPr>
        <xdr:cNvSpPr txBox="1"/>
      </xdr:nvSpPr>
      <xdr:spPr>
        <a:xfrm>
          <a:off x="927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3CCED9E-6557-4747-86C5-9A89AFB051F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0296AEE-3729-4EA7-B57A-D9977ACEF11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597FD50-7E59-4147-866D-BDA82C39A04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9B5FE07-88C8-4B5D-AE68-CBA34E0A1AD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3140107-AF6E-45B0-A51D-33BE4A40DDE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A36E8FF-ACD4-4C61-88E3-B01DD9AC51E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43DA8F1-1B39-4D10-A023-3637B39C3BE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39917F6-B9F4-4149-9093-B7B08B3C080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6B6F2CCB-ABEC-4725-A5F7-AF441C4F51A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3AC51D3-359D-42CA-AC86-6EBAFF28308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181FAE23-4B05-49CC-9FFE-A32257432D9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F50E167F-BFF6-48BD-8AE5-C6DE757F668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B8EA1AAB-DE4A-493E-BAE8-8A86F5ECAEA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9EF2C69-7C51-4983-A523-6CFF84B7A7A2}"/>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8462D28D-6024-4C8E-8F32-403F38F187B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12617F90-364F-47FA-B15B-8D0079A2AA25}"/>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8D791D8-941D-4443-B2D8-CC8678ED8E8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82D2692B-37A9-4A8E-AF8D-E9A0C8DA5543}"/>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3A3CC5C9-524A-4E9F-9399-ED5BB288078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97470931-A257-4B39-8891-202F5D9D0A9C}"/>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CCF57CD2-18A9-447C-A69D-D37D145355A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7409FB96-4D6F-4278-9EAF-4020C85942F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25610ECC-38F6-452A-9B6E-B0B6E0D1EE5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C7980D2B-8BE5-4D56-97D8-02902693F173}"/>
            </a:ext>
          </a:extLst>
        </xdr:cNvPr>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4B30E949-4BA7-4C55-9C91-9B4974ABA8DC}"/>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4742EB54-71EA-49A8-9538-401C90D19D5B}"/>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a:extLst>
            <a:ext uri="{FF2B5EF4-FFF2-40B4-BE49-F238E27FC236}">
              <a16:creationId xmlns:a16="http://schemas.microsoft.com/office/drawing/2014/main" id="{80459895-74DB-4E9D-92F5-E8B7247C3AC9}"/>
            </a:ext>
          </a:extLst>
        </xdr:cNvPr>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a:extLst>
            <a:ext uri="{FF2B5EF4-FFF2-40B4-BE49-F238E27FC236}">
              <a16:creationId xmlns:a16="http://schemas.microsoft.com/office/drawing/2014/main" id="{BD3B7940-14DC-4985-AAE8-D6D06EB4DFC0}"/>
            </a:ext>
          </a:extLst>
        </xdr:cNvPr>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a:extLst>
            <a:ext uri="{FF2B5EF4-FFF2-40B4-BE49-F238E27FC236}">
              <a16:creationId xmlns:a16="http://schemas.microsoft.com/office/drawing/2014/main" id="{8B25B8BB-64B5-4F94-A828-AFC2958F1361}"/>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a:extLst>
            <a:ext uri="{FF2B5EF4-FFF2-40B4-BE49-F238E27FC236}">
              <a16:creationId xmlns:a16="http://schemas.microsoft.com/office/drawing/2014/main" id="{75A1EA6F-0947-4176-93F0-B3589190DB68}"/>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809578F6-1A58-4FC8-9157-568B1A112416}"/>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78B4ACAB-5504-4A6D-9C58-65F4966F975A}"/>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a:extLst>
            <a:ext uri="{FF2B5EF4-FFF2-40B4-BE49-F238E27FC236}">
              <a16:creationId xmlns:a16="http://schemas.microsoft.com/office/drawing/2014/main" id="{F039A08B-6074-4859-BA64-124F252CFC32}"/>
            </a:ext>
          </a:extLst>
        </xdr:cNvPr>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a:extLst>
            <a:ext uri="{FF2B5EF4-FFF2-40B4-BE49-F238E27FC236}">
              <a16:creationId xmlns:a16="http://schemas.microsoft.com/office/drawing/2014/main" id="{9832FEAC-2D8B-4162-9D3F-5EE634750FB9}"/>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059C75E-977B-463B-B3FE-2C7E8C7E3AB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D995B57-81C1-4BA5-8616-3FEE39E45E1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8AF6BB3-2014-478D-A4CF-A8E31DA6455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90ADCD6-13AC-4F5C-9B66-E79F47D189B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7070F8D1-6502-4991-983C-F8795DCCF0C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31" name="楕円 130">
          <a:extLst>
            <a:ext uri="{FF2B5EF4-FFF2-40B4-BE49-F238E27FC236}">
              <a16:creationId xmlns:a16="http://schemas.microsoft.com/office/drawing/2014/main" id="{61847738-66B2-473B-97B8-FCAE326A2F12}"/>
            </a:ext>
          </a:extLst>
        </xdr:cNvPr>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32" name="【図書館】&#10;一人当たり面積該当値テキスト">
          <a:extLst>
            <a:ext uri="{FF2B5EF4-FFF2-40B4-BE49-F238E27FC236}">
              <a16:creationId xmlns:a16="http://schemas.microsoft.com/office/drawing/2014/main" id="{50B04489-2BB7-428A-8AB5-7A715DB52525}"/>
            </a:ext>
          </a:extLst>
        </xdr:cNvPr>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95250</xdr:rowOff>
    </xdr:from>
    <xdr:to>
      <xdr:col>50</xdr:col>
      <xdr:colOff>165100</xdr:colOff>
      <xdr:row>38</xdr:row>
      <xdr:rowOff>25400</xdr:rowOff>
    </xdr:to>
    <xdr:sp macro="" textlink="">
      <xdr:nvSpPr>
        <xdr:cNvPr id="133" name="楕円 132">
          <a:extLst>
            <a:ext uri="{FF2B5EF4-FFF2-40B4-BE49-F238E27FC236}">
              <a16:creationId xmlns:a16="http://schemas.microsoft.com/office/drawing/2014/main" id="{BB2F562C-C285-4D33-B5ED-10F8B8793B50}"/>
            </a:ext>
          </a:extLst>
        </xdr:cNvPr>
        <xdr:cNvSpPr/>
      </xdr:nvSpPr>
      <xdr:spPr>
        <a:xfrm>
          <a:off x="95885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146050</xdr:rowOff>
    </xdr:to>
    <xdr:cxnSp macro="">
      <xdr:nvCxnSpPr>
        <xdr:cNvPr id="134" name="直線コネクタ 133">
          <a:extLst>
            <a:ext uri="{FF2B5EF4-FFF2-40B4-BE49-F238E27FC236}">
              <a16:creationId xmlns:a16="http://schemas.microsoft.com/office/drawing/2014/main" id="{C0ABD667-4B18-4751-8D6C-5C85094F59E3}"/>
            </a:ext>
          </a:extLst>
        </xdr:cNvPr>
        <xdr:cNvCxnSpPr/>
      </xdr:nvCxnSpPr>
      <xdr:spPr>
        <a:xfrm flipV="1">
          <a:off x="9639300" y="6477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95250</xdr:rowOff>
    </xdr:from>
    <xdr:to>
      <xdr:col>46</xdr:col>
      <xdr:colOff>38100</xdr:colOff>
      <xdr:row>38</xdr:row>
      <xdr:rowOff>25400</xdr:rowOff>
    </xdr:to>
    <xdr:sp macro="" textlink="">
      <xdr:nvSpPr>
        <xdr:cNvPr id="135" name="楕円 134">
          <a:extLst>
            <a:ext uri="{FF2B5EF4-FFF2-40B4-BE49-F238E27FC236}">
              <a16:creationId xmlns:a16="http://schemas.microsoft.com/office/drawing/2014/main" id="{98DB2857-D7EE-4A31-9790-4A46E4042098}"/>
            </a:ext>
          </a:extLst>
        </xdr:cNvPr>
        <xdr:cNvSpPr/>
      </xdr:nvSpPr>
      <xdr:spPr>
        <a:xfrm>
          <a:off x="86995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146050</xdr:rowOff>
    </xdr:from>
    <xdr:to>
      <xdr:col>50</xdr:col>
      <xdr:colOff>114300</xdr:colOff>
      <xdr:row>37</xdr:row>
      <xdr:rowOff>146050</xdr:rowOff>
    </xdr:to>
    <xdr:cxnSp macro="">
      <xdr:nvCxnSpPr>
        <xdr:cNvPr id="136" name="直線コネクタ 135">
          <a:extLst>
            <a:ext uri="{FF2B5EF4-FFF2-40B4-BE49-F238E27FC236}">
              <a16:creationId xmlns:a16="http://schemas.microsoft.com/office/drawing/2014/main" id="{BC253512-0510-404F-83A5-04B8C7E56782}"/>
            </a:ext>
          </a:extLst>
        </xdr:cNvPr>
        <xdr:cNvCxnSpPr/>
      </xdr:nvCxnSpPr>
      <xdr:spPr>
        <a:xfrm>
          <a:off x="8750300" y="648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95250</xdr:rowOff>
    </xdr:from>
    <xdr:to>
      <xdr:col>41</xdr:col>
      <xdr:colOff>101600</xdr:colOff>
      <xdr:row>38</xdr:row>
      <xdr:rowOff>25400</xdr:rowOff>
    </xdr:to>
    <xdr:sp macro="" textlink="">
      <xdr:nvSpPr>
        <xdr:cNvPr id="137" name="楕円 136">
          <a:extLst>
            <a:ext uri="{FF2B5EF4-FFF2-40B4-BE49-F238E27FC236}">
              <a16:creationId xmlns:a16="http://schemas.microsoft.com/office/drawing/2014/main" id="{F749C8F5-EAB3-4839-B375-FE98D40DC2A6}"/>
            </a:ext>
          </a:extLst>
        </xdr:cNvPr>
        <xdr:cNvSpPr/>
      </xdr:nvSpPr>
      <xdr:spPr>
        <a:xfrm>
          <a:off x="78105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146050</xdr:rowOff>
    </xdr:from>
    <xdr:to>
      <xdr:col>45</xdr:col>
      <xdr:colOff>177800</xdr:colOff>
      <xdr:row>37</xdr:row>
      <xdr:rowOff>146050</xdr:rowOff>
    </xdr:to>
    <xdr:cxnSp macro="">
      <xdr:nvCxnSpPr>
        <xdr:cNvPr id="138" name="直線コネクタ 137">
          <a:extLst>
            <a:ext uri="{FF2B5EF4-FFF2-40B4-BE49-F238E27FC236}">
              <a16:creationId xmlns:a16="http://schemas.microsoft.com/office/drawing/2014/main" id="{33DB7CC2-FE1A-4A88-B994-0D41E03D6338}"/>
            </a:ext>
          </a:extLst>
        </xdr:cNvPr>
        <xdr:cNvCxnSpPr/>
      </xdr:nvCxnSpPr>
      <xdr:spPr>
        <a:xfrm>
          <a:off x="7861300" y="648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107950</xdr:rowOff>
    </xdr:from>
    <xdr:to>
      <xdr:col>36</xdr:col>
      <xdr:colOff>165100</xdr:colOff>
      <xdr:row>38</xdr:row>
      <xdr:rowOff>38100</xdr:rowOff>
    </xdr:to>
    <xdr:sp macro="" textlink="">
      <xdr:nvSpPr>
        <xdr:cNvPr id="139" name="楕円 138">
          <a:extLst>
            <a:ext uri="{FF2B5EF4-FFF2-40B4-BE49-F238E27FC236}">
              <a16:creationId xmlns:a16="http://schemas.microsoft.com/office/drawing/2014/main" id="{23A6EFCF-0A9B-497C-BCA5-8304AD1F9261}"/>
            </a:ext>
          </a:extLst>
        </xdr:cNvPr>
        <xdr:cNvSpPr/>
      </xdr:nvSpPr>
      <xdr:spPr>
        <a:xfrm>
          <a:off x="6921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146050</xdr:rowOff>
    </xdr:from>
    <xdr:to>
      <xdr:col>41</xdr:col>
      <xdr:colOff>50800</xdr:colOff>
      <xdr:row>37</xdr:row>
      <xdr:rowOff>158750</xdr:rowOff>
    </xdr:to>
    <xdr:cxnSp macro="">
      <xdr:nvCxnSpPr>
        <xdr:cNvPr id="140" name="直線コネクタ 139">
          <a:extLst>
            <a:ext uri="{FF2B5EF4-FFF2-40B4-BE49-F238E27FC236}">
              <a16:creationId xmlns:a16="http://schemas.microsoft.com/office/drawing/2014/main" id="{45A68999-DA50-4619-BDF4-0D25429C5E69}"/>
            </a:ext>
          </a:extLst>
        </xdr:cNvPr>
        <xdr:cNvCxnSpPr/>
      </xdr:nvCxnSpPr>
      <xdr:spPr>
        <a:xfrm flipV="1">
          <a:off x="6972300" y="6489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a:extLst>
            <a:ext uri="{FF2B5EF4-FFF2-40B4-BE49-F238E27FC236}">
              <a16:creationId xmlns:a16="http://schemas.microsoft.com/office/drawing/2014/main" id="{E731C2F9-9767-4BA8-BF6D-747E49A9D3B5}"/>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a:extLst>
            <a:ext uri="{FF2B5EF4-FFF2-40B4-BE49-F238E27FC236}">
              <a16:creationId xmlns:a16="http://schemas.microsoft.com/office/drawing/2014/main" id="{B057BCEF-B7A2-499C-A4A6-9D3C5BA4E2DC}"/>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3" name="n_3aveValue【図書館】&#10;一人当たり面積">
          <a:extLst>
            <a:ext uri="{FF2B5EF4-FFF2-40B4-BE49-F238E27FC236}">
              <a16:creationId xmlns:a16="http://schemas.microsoft.com/office/drawing/2014/main" id="{B2BB43A7-E985-4542-AFAC-BB7EBA633BA6}"/>
            </a:ext>
          </a:extLst>
        </xdr:cNvPr>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a:extLst>
            <a:ext uri="{FF2B5EF4-FFF2-40B4-BE49-F238E27FC236}">
              <a16:creationId xmlns:a16="http://schemas.microsoft.com/office/drawing/2014/main" id="{85974560-B502-431A-B091-EC370A8AD015}"/>
            </a:ext>
          </a:extLst>
        </xdr:cNvPr>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41927</xdr:rowOff>
    </xdr:from>
    <xdr:ext cx="469744" cy="259045"/>
    <xdr:sp macro="" textlink="">
      <xdr:nvSpPr>
        <xdr:cNvPr id="145" name="n_1mainValue【図書館】&#10;一人当たり面積">
          <a:extLst>
            <a:ext uri="{FF2B5EF4-FFF2-40B4-BE49-F238E27FC236}">
              <a16:creationId xmlns:a16="http://schemas.microsoft.com/office/drawing/2014/main" id="{371FA728-47BE-40AD-AF73-9718F71AF36C}"/>
            </a:ext>
          </a:extLst>
        </xdr:cNvPr>
        <xdr:cNvSpPr txBox="1"/>
      </xdr:nvSpPr>
      <xdr:spPr>
        <a:xfrm>
          <a:off x="9391727"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41927</xdr:rowOff>
    </xdr:from>
    <xdr:ext cx="469744" cy="259045"/>
    <xdr:sp macro="" textlink="">
      <xdr:nvSpPr>
        <xdr:cNvPr id="146" name="n_2mainValue【図書館】&#10;一人当たり面積">
          <a:extLst>
            <a:ext uri="{FF2B5EF4-FFF2-40B4-BE49-F238E27FC236}">
              <a16:creationId xmlns:a16="http://schemas.microsoft.com/office/drawing/2014/main" id="{C9568D6C-524A-49FF-80FA-8AE47A1E69B0}"/>
            </a:ext>
          </a:extLst>
        </xdr:cNvPr>
        <xdr:cNvSpPr txBox="1"/>
      </xdr:nvSpPr>
      <xdr:spPr>
        <a:xfrm>
          <a:off x="8515427"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41927</xdr:rowOff>
    </xdr:from>
    <xdr:ext cx="469744" cy="259045"/>
    <xdr:sp macro="" textlink="">
      <xdr:nvSpPr>
        <xdr:cNvPr id="147" name="n_3mainValue【図書館】&#10;一人当たり面積">
          <a:extLst>
            <a:ext uri="{FF2B5EF4-FFF2-40B4-BE49-F238E27FC236}">
              <a16:creationId xmlns:a16="http://schemas.microsoft.com/office/drawing/2014/main" id="{E2B6A898-E3E8-4B59-958C-6A9807F9260A}"/>
            </a:ext>
          </a:extLst>
        </xdr:cNvPr>
        <xdr:cNvSpPr txBox="1"/>
      </xdr:nvSpPr>
      <xdr:spPr>
        <a:xfrm>
          <a:off x="7626427"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54627</xdr:rowOff>
    </xdr:from>
    <xdr:ext cx="469744" cy="259045"/>
    <xdr:sp macro="" textlink="">
      <xdr:nvSpPr>
        <xdr:cNvPr id="148" name="n_4mainValue【図書館】&#10;一人当たり面積">
          <a:extLst>
            <a:ext uri="{FF2B5EF4-FFF2-40B4-BE49-F238E27FC236}">
              <a16:creationId xmlns:a16="http://schemas.microsoft.com/office/drawing/2014/main" id="{0672F31E-D4CD-4D90-ACCE-F352C7483698}"/>
            </a:ext>
          </a:extLst>
        </xdr:cNvPr>
        <xdr:cNvSpPr txBox="1"/>
      </xdr:nvSpPr>
      <xdr:spPr>
        <a:xfrm>
          <a:off x="6737427" y="622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5615DBD5-3DA9-4EDB-BCF2-58CB5B3C24E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AA79CB6-64EE-4BB4-A1C6-C5DA7438EE2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EDDED18D-AFE3-42D5-8BF3-88CF9BF7659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6076B022-E703-4F83-8802-D98EFC2C18F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FE198196-09D2-4373-A554-9B776E82786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3371D73F-3F80-486B-BFFA-FC564ACA2F7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13A575A2-C6A5-4029-B570-A069EE9A3FD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1D4DB565-29E8-4C91-8642-588F51E3110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5E4C7101-7EB1-4513-A57B-0D4A0A46AA4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80E628C6-4C80-4B99-9C64-FE177EF5267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A422424-DC4E-4824-AE7C-E341987322E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8C27E917-B49F-40CF-9C26-EC8E095C353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D5C0BF4B-2103-42AB-BC2F-B17A16F3295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152B7DAD-84A7-4839-80EE-5BA5ACBFF19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C82BF0FC-9D4A-4BBE-98A4-C21E402EC1A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74C62BA7-4F3F-4BD9-BBB5-83EAC627676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833598C9-4DE2-4E3A-92D9-8EAE86E36C8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EDFC1094-2316-4FB4-81B2-AAE216E7FE6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215DFDF2-EBE7-4D93-8435-0C568CBBAE6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B0685D0C-EBE4-4C4C-BEC3-7CACC584E7F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25CB54E3-2C82-46E2-8644-80A271E2620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4241B2B8-945A-4E6B-AFE8-EB57C2DB04C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F29C39BE-282C-49B5-923D-C330C2B56CC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512D585D-F0B2-46A0-A216-0CD06E37D1E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B04A5038-9AB6-4EF2-8D31-187CECD2AD6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37C261EB-3738-4185-80D9-29924B73DBAA}"/>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1B414BA8-46A5-43E0-901C-8E1A495FED6F}"/>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B4248C0C-2277-46E0-9323-50A225CC6CF2}"/>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313BC288-F437-413D-9AE6-440DE51DE420}"/>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a:extLst>
            <a:ext uri="{FF2B5EF4-FFF2-40B4-BE49-F238E27FC236}">
              <a16:creationId xmlns:a16="http://schemas.microsoft.com/office/drawing/2014/main" id="{4A534834-D99D-444A-8E2D-838525880428}"/>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8E0C6433-C8DB-4D50-A710-F3F38612BB20}"/>
            </a:ext>
          </a:extLst>
        </xdr:cNvPr>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a:extLst>
            <a:ext uri="{FF2B5EF4-FFF2-40B4-BE49-F238E27FC236}">
              <a16:creationId xmlns:a16="http://schemas.microsoft.com/office/drawing/2014/main" id="{B1250F5A-38D4-431B-BCA4-8D76B2A450E5}"/>
            </a:ext>
          </a:extLst>
        </xdr:cNvPr>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a:extLst>
            <a:ext uri="{FF2B5EF4-FFF2-40B4-BE49-F238E27FC236}">
              <a16:creationId xmlns:a16="http://schemas.microsoft.com/office/drawing/2014/main" id="{7FA491E4-2458-4651-A152-5F326E31FEBC}"/>
            </a:ext>
          </a:extLst>
        </xdr:cNvPr>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a:extLst>
            <a:ext uri="{FF2B5EF4-FFF2-40B4-BE49-F238E27FC236}">
              <a16:creationId xmlns:a16="http://schemas.microsoft.com/office/drawing/2014/main" id="{74347AAA-D041-4D02-B08B-52416224CA0B}"/>
            </a:ext>
          </a:extLst>
        </xdr:cNvPr>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a:extLst>
            <a:ext uri="{FF2B5EF4-FFF2-40B4-BE49-F238E27FC236}">
              <a16:creationId xmlns:a16="http://schemas.microsoft.com/office/drawing/2014/main" id="{20ECEBAB-59A2-48AD-B8EC-0E6CAC4C5AED}"/>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a:extLst>
            <a:ext uri="{FF2B5EF4-FFF2-40B4-BE49-F238E27FC236}">
              <a16:creationId xmlns:a16="http://schemas.microsoft.com/office/drawing/2014/main" id="{061582C9-0652-4294-B7DD-259789B141FE}"/>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5661508-DB9F-4522-9D36-177AB2B7B7E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DD475A4-7C0F-42D6-9827-BA562DD8ADD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7A2F0C8-1D21-4409-AA35-0F5007B1FED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FF4364E-D413-4C5D-9323-A8A5E933A58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8416B663-EB53-47A0-9482-882A06DC5B8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169635</xdr:rowOff>
    </xdr:from>
    <xdr:to>
      <xdr:col>24</xdr:col>
      <xdr:colOff>114300</xdr:colOff>
      <xdr:row>61</xdr:row>
      <xdr:rowOff>99785</xdr:rowOff>
    </xdr:to>
    <xdr:sp macro="" textlink="">
      <xdr:nvSpPr>
        <xdr:cNvPr id="190" name="楕円 189">
          <a:extLst>
            <a:ext uri="{FF2B5EF4-FFF2-40B4-BE49-F238E27FC236}">
              <a16:creationId xmlns:a16="http://schemas.microsoft.com/office/drawing/2014/main" id="{E912F991-3A2D-4E41-9546-53D323806BA7}"/>
            </a:ext>
          </a:extLst>
        </xdr:cNvPr>
        <xdr:cNvSpPr/>
      </xdr:nvSpPr>
      <xdr:spPr>
        <a:xfrm>
          <a:off x="45847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148062</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22103C98-5036-419A-AEF4-C2C2B89FAD4B}"/>
            </a:ext>
          </a:extLst>
        </xdr:cNvPr>
        <xdr:cNvSpPr txBox="1"/>
      </xdr:nvSpPr>
      <xdr:spPr>
        <a:xfrm>
          <a:off x="4673600"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168003</xdr:rowOff>
    </xdr:from>
    <xdr:to>
      <xdr:col>20</xdr:col>
      <xdr:colOff>38100</xdr:colOff>
      <xdr:row>61</xdr:row>
      <xdr:rowOff>98153</xdr:rowOff>
    </xdr:to>
    <xdr:sp macro="" textlink="">
      <xdr:nvSpPr>
        <xdr:cNvPr id="192" name="楕円 191">
          <a:extLst>
            <a:ext uri="{FF2B5EF4-FFF2-40B4-BE49-F238E27FC236}">
              <a16:creationId xmlns:a16="http://schemas.microsoft.com/office/drawing/2014/main" id="{6E18F27B-3A1E-4C62-83ED-40C2E02D5020}"/>
            </a:ext>
          </a:extLst>
        </xdr:cNvPr>
        <xdr:cNvSpPr/>
      </xdr:nvSpPr>
      <xdr:spPr>
        <a:xfrm>
          <a:off x="3746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47353</xdr:rowOff>
    </xdr:from>
    <xdr:to>
      <xdr:col>24</xdr:col>
      <xdr:colOff>63500</xdr:colOff>
      <xdr:row>61</xdr:row>
      <xdr:rowOff>48985</xdr:rowOff>
    </xdr:to>
    <xdr:cxnSp macro="">
      <xdr:nvCxnSpPr>
        <xdr:cNvPr id="193" name="直線コネクタ 192">
          <a:extLst>
            <a:ext uri="{FF2B5EF4-FFF2-40B4-BE49-F238E27FC236}">
              <a16:creationId xmlns:a16="http://schemas.microsoft.com/office/drawing/2014/main" id="{54A165ED-B5F3-4701-9E7B-C387866F9E23}"/>
            </a:ext>
          </a:extLst>
        </xdr:cNvPr>
        <xdr:cNvCxnSpPr/>
      </xdr:nvCxnSpPr>
      <xdr:spPr>
        <a:xfrm>
          <a:off x="3797300" y="10505803"/>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125549</xdr:rowOff>
    </xdr:from>
    <xdr:to>
      <xdr:col>15</xdr:col>
      <xdr:colOff>101600</xdr:colOff>
      <xdr:row>61</xdr:row>
      <xdr:rowOff>55699</xdr:rowOff>
    </xdr:to>
    <xdr:sp macro="" textlink="">
      <xdr:nvSpPr>
        <xdr:cNvPr id="194" name="楕円 193">
          <a:extLst>
            <a:ext uri="{FF2B5EF4-FFF2-40B4-BE49-F238E27FC236}">
              <a16:creationId xmlns:a16="http://schemas.microsoft.com/office/drawing/2014/main" id="{259CDF2C-D545-413F-ACCE-54FAC147E0E5}"/>
            </a:ext>
          </a:extLst>
        </xdr:cNvPr>
        <xdr:cNvSpPr/>
      </xdr:nvSpPr>
      <xdr:spPr>
        <a:xfrm>
          <a:off x="2857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4899</xdr:rowOff>
    </xdr:from>
    <xdr:to>
      <xdr:col>19</xdr:col>
      <xdr:colOff>177800</xdr:colOff>
      <xdr:row>61</xdr:row>
      <xdr:rowOff>47353</xdr:rowOff>
    </xdr:to>
    <xdr:cxnSp macro="">
      <xdr:nvCxnSpPr>
        <xdr:cNvPr id="195" name="直線コネクタ 194">
          <a:extLst>
            <a:ext uri="{FF2B5EF4-FFF2-40B4-BE49-F238E27FC236}">
              <a16:creationId xmlns:a16="http://schemas.microsoft.com/office/drawing/2014/main" id="{34A4C89C-8C66-4C45-8670-D9F0FAF7C394}"/>
            </a:ext>
          </a:extLst>
        </xdr:cNvPr>
        <xdr:cNvCxnSpPr/>
      </xdr:nvCxnSpPr>
      <xdr:spPr>
        <a:xfrm>
          <a:off x="2908300" y="1046334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83094</xdr:rowOff>
    </xdr:from>
    <xdr:to>
      <xdr:col>10</xdr:col>
      <xdr:colOff>165100</xdr:colOff>
      <xdr:row>61</xdr:row>
      <xdr:rowOff>13244</xdr:rowOff>
    </xdr:to>
    <xdr:sp macro="" textlink="">
      <xdr:nvSpPr>
        <xdr:cNvPr id="196" name="楕円 195">
          <a:extLst>
            <a:ext uri="{FF2B5EF4-FFF2-40B4-BE49-F238E27FC236}">
              <a16:creationId xmlns:a16="http://schemas.microsoft.com/office/drawing/2014/main" id="{9AA2C5A3-4357-43E1-B239-7AF2D4B67FB4}"/>
            </a:ext>
          </a:extLst>
        </xdr:cNvPr>
        <xdr:cNvSpPr/>
      </xdr:nvSpPr>
      <xdr:spPr>
        <a:xfrm>
          <a:off x="1968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133894</xdr:rowOff>
    </xdr:from>
    <xdr:to>
      <xdr:col>15</xdr:col>
      <xdr:colOff>50800</xdr:colOff>
      <xdr:row>61</xdr:row>
      <xdr:rowOff>4899</xdr:rowOff>
    </xdr:to>
    <xdr:cxnSp macro="">
      <xdr:nvCxnSpPr>
        <xdr:cNvPr id="197" name="直線コネクタ 196">
          <a:extLst>
            <a:ext uri="{FF2B5EF4-FFF2-40B4-BE49-F238E27FC236}">
              <a16:creationId xmlns:a16="http://schemas.microsoft.com/office/drawing/2014/main" id="{A233068F-5F03-4C32-9CC1-CF0B660D02BF}"/>
            </a:ext>
          </a:extLst>
        </xdr:cNvPr>
        <xdr:cNvCxnSpPr/>
      </xdr:nvCxnSpPr>
      <xdr:spPr>
        <a:xfrm>
          <a:off x="2019300" y="1042089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45538</xdr:rowOff>
    </xdr:from>
    <xdr:to>
      <xdr:col>6</xdr:col>
      <xdr:colOff>38100</xdr:colOff>
      <xdr:row>60</xdr:row>
      <xdr:rowOff>147138</xdr:rowOff>
    </xdr:to>
    <xdr:sp macro="" textlink="">
      <xdr:nvSpPr>
        <xdr:cNvPr id="198" name="楕円 197">
          <a:extLst>
            <a:ext uri="{FF2B5EF4-FFF2-40B4-BE49-F238E27FC236}">
              <a16:creationId xmlns:a16="http://schemas.microsoft.com/office/drawing/2014/main" id="{90BB9D35-16EF-445E-BB6C-64EC28873EFB}"/>
            </a:ext>
          </a:extLst>
        </xdr:cNvPr>
        <xdr:cNvSpPr/>
      </xdr:nvSpPr>
      <xdr:spPr>
        <a:xfrm>
          <a:off x="1079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96338</xdr:rowOff>
    </xdr:from>
    <xdr:to>
      <xdr:col>10</xdr:col>
      <xdr:colOff>114300</xdr:colOff>
      <xdr:row>60</xdr:row>
      <xdr:rowOff>133894</xdr:rowOff>
    </xdr:to>
    <xdr:cxnSp macro="">
      <xdr:nvCxnSpPr>
        <xdr:cNvPr id="199" name="直線コネクタ 198">
          <a:extLst>
            <a:ext uri="{FF2B5EF4-FFF2-40B4-BE49-F238E27FC236}">
              <a16:creationId xmlns:a16="http://schemas.microsoft.com/office/drawing/2014/main" id="{3E6D950E-AEBF-43FA-A7BE-F1138EEE4E6D}"/>
            </a:ext>
          </a:extLst>
        </xdr:cNvPr>
        <xdr:cNvCxnSpPr/>
      </xdr:nvCxnSpPr>
      <xdr:spPr>
        <a:xfrm>
          <a:off x="1130300" y="1038333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a:extLst>
            <a:ext uri="{FF2B5EF4-FFF2-40B4-BE49-F238E27FC236}">
              <a16:creationId xmlns:a16="http://schemas.microsoft.com/office/drawing/2014/main" id="{8E6B5824-CEFB-4B15-BF81-80A2F6FD0FD1}"/>
            </a:ext>
          </a:extLst>
        </xdr:cNvPr>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82749</xdr:rowOff>
    </xdr:from>
    <xdr:ext cx="405111" cy="259045"/>
    <xdr:sp macro="" textlink="">
      <xdr:nvSpPr>
        <xdr:cNvPr id="201" name="n_2aveValue【体育館・プール】&#10;有形固定資産減価償却率">
          <a:extLst>
            <a:ext uri="{FF2B5EF4-FFF2-40B4-BE49-F238E27FC236}">
              <a16:creationId xmlns:a16="http://schemas.microsoft.com/office/drawing/2014/main" id="{16772688-39AB-41F9-9B04-0CD25ACFAD3D}"/>
            </a:ext>
          </a:extLst>
        </xdr:cNvPr>
        <xdr:cNvSpPr txBox="1"/>
      </xdr:nvSpPr>
      <xdr:spPr>
        <a:xfrm>
          <a:off x="2705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202" name="n_3aveValue【体育館・プール】&#10;有形固定資産減価償却率">
          <a:extLst>
            <a:ext uri="{FF2B5EF4-FFF2-40B4-BE49-F238E27FC236}">
              <a16:creationId xmlns:a16="http://schemas.microsoft.com/office/drawing/2014/main" id="{461ED47E-6B3C-436B-8D1C-A05E521CE604}"/>
            </a:ext>
          </a:extLst>
        </xdr:cNvPr>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3" name="n_4aveValue【体育館・プール】&#10;有形固定資産減価償却率">
          <a:extLst>
            <a:ext uri="{FF2B5EF4-FFF2-40B4-BE49-F238E27FC236}">
              <a16:creationId xmlns:a16="http://schemas.microsoft.com/office/drawing/2014/main" id="{A72144FC-B0A7-461E-AEFD-7020D590EE5E}"/>
            </a:ext>
          </a:extLst>
        </xdr:cNvPr>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89280</xdr:rowOff>
    </xdr:from>
    <xdr:ext cx="405111" cy="259045"/>
    <xdr:sp macro="" textlink="">
      <xdr:nvSpPr>
        <xdr:cNvPr id="204" name="n_1mainValue【体育館・プール】&#10;有形固定資産減価償却率">
          <a:extLst>
            <a:ext uri="{FF2B5EF4-FFF2-40B4-BE49-F238E27FC236}">
              <a16:creationId xmlns:a16="http://schemas.microsoft.com/office/drawing/2014/main" id="{CE738FD0-95C3-487F-AA8A-708C92399014}"/>
            </a:ext>
          </a:extLst>
        </xdr:cNvPr>
        <xdr:cNvSpPr txBox="1"/>
      </xdr:nvSpPr>
      <xdr:spPr>
        <a:xfrm>
          <a:off x="35820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72226</xdr:rowOff>
    </xdr:from>
    <xdr:ext cx="405111" cy="259045"/>
    <xdr:sp macro="" textlink="">
      <xdr:nvSpPr>
        <xdr:cNvPr id="205" name="n_2mainValue【体育館・プール】&#10;有形固定資産減価償却率">
          <a:extLst>
            <a:ext uri="{FF2B5EF4-FFF2-40B4-BE49-F238E27FC236}">
              <a16:creationId xmlns:a16="http://schemas.microsoft.com/office/drawing/2014/main" id="{49CB2B2F-D143-4BD1-8522-7F146179BB55}"/>
            </a:ext>
          </a:extLst>
        </xdr:cNvPr>
        <xdr:cNvSpPr txBox="1"/>
      </xdr:nvSpPr>
      <xdr:spPr>
        <a:xfrm>
          <a:off x="2705744" y="1018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29771</xdr:rowOff>
    </xdr:from>
    <xdr:ext cx="405111" cy="259045"/>
    <xdr:sp macro="" textlink="">
      <xdr:nvSpPr>
        <xdr:cNvPr id="206" name="n_3mainValue【体育館・プール】&#10;有形固定資産減価償却率">
          <a:extLst>
            <a:ext uri="{FF2B5EF4-FFF2-40B4-BE49-F238E27FC236}">
              <a16:creationId xmlns:a16="http://schemas.microsoft.com/office/drawing/2014/main" id="{2D3E0CC6-6B3A-4109-96F5-BFF3C5A7D5B8}"/>
            </a:ext>
          </a:extLst>
        </xdr:cNvPr>
        <xdr:cNvSpPr txBox="1"/>
      </xdr:nvSpPr>
      <xdr:spPr>
        <a:xfrm>
          <a:off x="1816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163665</xdr:rowOff>
    </xdr:from>
    <xdr:ext cx="405111" cy="259045"/>
    <xdr:sp macro="" textlink="">
      <xdr:nvSpPr>
        <xdr:cNvPr id="207" name="n_4mainValue【体育館・プール】&#10;有形固定資産減価償却率">
          <a:extLst>
            <a:ext uri="{FF2B5EF4-FFF2-40B4-BE49-F238E27FC236}">
              <a16:creationId xmlns:a16="http://schemas.microsoft.com/office/drawing/2014/main" id="{B474C2BB-E32D-4616-BBD4-776295C365C1}"/>
            </a:ext>
          </a:extLst>
        </xdr:cNvPr>
        <xdr:cNvSpPr txBox="1"/>
      </xdr:nvSpPr>
      <xdr:spPr>
        <a:xfrm>
          <a:off x="927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47DFFA75-9D71-455D-8AA1-DAF2F251CB4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EDB3DFFC-8CFD-4FF2-9A37-153A778E60D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CEF83DEB-6347-4E84-9A2F-AA46B11F804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43CF9A03-ED5A-476C-BF73-051CFA6454D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3536E9CA-CFBA-4C7A-ABFC-5B14701526F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AB13B91E-0C8B-4C08-9211-03BC5415E4D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CF14CE8-159F-4EDD-9A68-882DF6D87B0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3A25E009-EAE8-4B05-86C2-BD7B2DEE47F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2EA3321C-2624-413A-AD45-70486B12FB3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6C14E642-6641-433F-905A-1D2C6D51AB8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181FDD3D-0536-4489-AF39-3F9F445E776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4D234BF-6E7C-4432-A49E-A4A298C012DC}"/>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60BC0B75-7267-4F1E-A525-CAB6733DAD6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7F92E459-6208-48A4-9DEF-DF69ED5FFE8C}"/>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9C5AC7C2-FADE-4C2C-A61C-338D9E2D96C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44ED9EDA-2EC0-45BF-B7AF-666F65F117F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E702410F-56F8-46A7-B42A-2B39D4C4F3B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60B8BF34-A444-4F53-AC79-2715706DD905}"/>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C1D2F791-576C-49FC-86E2-DA2C122C7A2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E726783B-869E-43E2-B38C-60FFA714111D}"/>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D1DDC2A7-6CD5-45BA-A280-5BD46FD765A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FC8AA3EA-CC0A-49EA-800A-BCABA121CAA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3E8A0953-A73F-470C-831D-AC9A97A862D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C0475B0E-C159-4651-B4D3-43FACE3513D5}"/>
            </a:ext>
          </a:extLst>
        </xdr:cNvPr>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EC2DE843-D8E7-4CAA-A917-403808BAF641}"/>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C25C3B5F-31A3-4380-A039-B6CA5767FA0B}"/>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C00EF7DF-DF50-4FE9-8522-37590910BB6C}"/>
            </a:ext>
          </a:extLst>
        </xdr:cNvPr>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a:extLst>
            <a:ext uri="{FF2B5EF4-FFF2-40B4-BE49-F238E27FC236}">
              <a16:creationId xmlns:a16="http://schemas.microsoft.com/office/drawing/2014/main" id="{D3C9DEDD-CA30-4A55-A7FA-35EFD0C1321B}"/>
            </a:ext>
          </a:extLst>
        </xdr:cNvPr>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3827</xdr:rowOff>
    </xdr:from>
    <xdr:ext cx="469744" cy="259045"/>
    <xdr:sp macro="" textlink="">
      <xdr:nvSpPr>
        <xdr:cNvPr id="236" name="【体育館・プール】&#10;一人当たり面積平均値テキスト">
          <a:extLst>
            <a:ext uri="{FF2B5EF4-FFF2-40B4-BE49-F238E27FC236}">
              <a16:creationId xmlns:a16="http://schemas.microsoft.com/office/drawing/2014/main" id="{064649E5-931D-4F0A-8777-49A1EC96F89D}"/>
            </a:ext>
          </a:extLst>
        </xdr:cNvPr>
        <xdr:cNvSpPr txBox="1"/>
      </xdr:nvSpPr>
      <xdr:spPr>
        <a:xfrm>
          <a:off x="10515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a:extLst>
            <a:ext uri="{FF2B5EF4-FFF2-40B4-BE49-F238E27FC236}">
              <a16:creationId xmlns:a16="http://schemas.microsoft.com/office/drawing/2014/main" id="{E8EF9837-CF38-4F4E-86A0-513D7B6923D6}"/>
            </a:ext>
          </a:extLst>
        </xdr:cNvPr>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a:extLst>
            <a:ext uri="{FF2B5EF4-FFF2-40B4-BE49-F238E27FC236}">
              <a16:creationId xmlns:a16="http://schemas.microsoft.com/office/drawing/2014/main" id="{0C68A049-DCE3-4563-8F73-E227481B7553}"/>
            </a:ext>
          </a:extLst>
        </xdr:cNvPr>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a:extLst>
            <a:ext uri="{FF2B5EF4-FFF2-40B4-BE49-F238E27FC236}">
              <a16:creationId xmlns:a16="http://schemas.microsoft.com/office/drawing/2014/main" id="{F72C3246-6F7F-4C96-91A4-E812E32A5507}"/>
            </a:ext>
          </a:extLst>
        </xdr:cNvPr>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a:extLst>
            <a:ext uri="{FF2B5EF4-FFF2-40B4-BE49-F238E27FC236}">
              <a16:creationId xmlns:a16="http://schemas.microsoft.com/office/drawing/2014/main" id="{4543296B-C291-46E5-B125-2D48AB98C292}"/>
            </a:ext>
          </a:extLst>
        </xdr:cNvPr>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a:extLst>
            <a:ext uri="{FF2B5EF4-FFF2-40B4-BE49-F238E27FC236}">
              <a16:creationId xmlns:a16="http://schemas.microsoft.com/office/drawing/2014/main" id="{98015E06-0553-497B-AD71-7336A1E80159}"/>
            </a:ext>
          </a:extLst>
        </xdr:cNvPr>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50440D9-B421-4CA6-95EE-0E2891879B0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1BF5C33-0A42-4F37-B90D-D8352E9A214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542F974-C608-489D-9FAC-1D23000EE20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896859F-CD31-4DF1-9E38-4133ABEB3B0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A4073954-BFCF-4D8E-A517-3764DC1171A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42545</xdr:rowOff>
    </xdr:from>
    <xdr:to>
      <xdr:col>55</xdr:col>
      <xdr:colOff>50800</xdr:colOff>
      <xdr:row>60</xdr:row>
      <xdr:rowOff>144145</xdr:rowOff>
    </xdr:to>
    <xdr:sp macro="" textlink="">
      <xdr:nvSpPr>
        <xdr:cNvPr id="247" name="楕円 246">
          <a:extLst>
            <a:ext uri="{FF2B5EF4-FFF2-40B4-BE49-F238E27FC236}">
              <a16:creationId xmlns:a16="http://schemas.microsoft.com/office/drawing/2014/main" id="{BC95D45A-3087-418E-9F53-C901C36481D0}"/>
            </a:ext>
          </a:extLst>
        </xdr:cNvPr>
        <xdr:cNvSpPr/>
      </xdr:nvSpPr>
      <xdr:spPr>
        <a:xfrm>
          <a:off x="104267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65422</xdr:rowOff>
    </xdr:from>
    <xdr:ext cx="469744" cy="259045"/>
    <xdr:sp macro="" textlink="">
      <xdr:nvSpPr>
        <xdr:cNvPr id="248" name="【体育館・プール】&#10;一人当たり面積該当値テキスト">
          <a:extLst>
            <a:ext uri="{FF2B5EF4-FFF2-40B4-BE49-F238E27FC236}">
              <a16:creationId xmlns:a16="http://schemas.microsoft.com/office/drawing/2014/main" id="{EA5E20AB-9CCA-403F-A873-809846C924E4}"/>
            </a:ext>
          </a:extLst>
        </xdr:cNvPr>
        <xdr:cNvSpPr txBox="1"/>
      </xdr:nvSpPr>
      <xdr:spPr>
        <a:xfrm>
          <a:off x="10515600" y="1018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50165</xdr:rowOff>
    </xdr:from>
    <xdr:to>
      <xdr:col>50</xdr:col>
      <xdr:colOff>165100</xdr:colOff>
      <xdr:row>60</xdr:row>
      <xdr:rowOff>151765</xdr:rowOff>
    </xdr:to>
    <xdr:sp macro="" textlink="">
      <xdr:nvSpPr>
        <xdr:cNvPr id="249" name="楕円 248">
          <a:extLst>
            <a:ext uri="{FF2B5EF4-FFF2-40B4-BE49-F238E27FC236}">
              <a16:creationId xmlns:a16="http://schemas.microsoft.com/office/drawing/2014/main" id="{FBD04E9E-C73E-435C-B514-5BA5FCDDC996}"/>
            </a:ext>
          </a:extLst>
        </xdr:cNvPr>
        <xdr:cNvSpPr/>
      </xdr:nvSpPr>
      <xdr:spPr>
        <a:xfrm>
          <a:off x="9588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93345</xdr:rowOff>
    </xdr:from>
    <xdr:to>
      <xdr:col>55</xdr:col>
      <xdr:colOff>0</xdr:colOff>
      <xdr:row>60</xdr:row>
      <xdr:rowOff>100965</xdr:rowOff>
    </xdr:to>
    <xdr:cxnSp macro="">
      <xdr:nvCxnSpPr>
        <xdr:cNvPr id="250" name="直線コネクタ 249">
          <a:extLst>
            <a:ext uri="{FF2B5EF4-FFF2-40B4-BE49-F238E27FC236}">
              <a16:creationId xmlns:a16="http://schemas.microsoft.com/office/drawing/2014/main" id="{74C708F5-8627-429C-ABBE-AB3421803CFA}"/>
            </a:ext>
          </a:extLst>
        </xdr:cNvPr>
        <xdr:cNvCxnSpPr/>
      </xdr:nvCxnSpPr>
      <xdr:spPr>
        <a:xfrm flipV="1">
          <a:off x="9639300" y="1038034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52070</xdr:rowOff>
    </xdr:from>
    <xdr:to>
      <xdr:col>46</xdr:col>
      <xdr:colOff>38100</xdr:colOff>
      <xdr:row>60</xdr:row>
      <xdr:rowOff>153670</xdr:rowOff>
    </xdr:to>
    <xdr:sp macro="" textlink="">
      <xdr:nvSpPr>
        <xdr:cNvPr id="251" name="楕円 250">
          <a:extLst>
            <a:ext uri="{FF2B5EF4-FFF2-40B4-BE49-F238E27FC236}">
              <a16:creationId xmlns:a16="http://schemas.microsoft.com/office/drawing/2014/main" id="{B61B8811-D2B2-45B3-835A-081B23CF1FEA}"/>
            </a:ext>
          </a:extLst>
        </xdr:cNvPr>
        <xdr:cNvSpPr/>
      </xdr:nvSpPr>
      <xdr:spPr>
        <a:xfrm>
          <a:off x="8699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100965</xdr:rowOff>
    </xdr:from>
    <xdr:to>
      <xdr:col>50</xdr:col>
      <xdr:colOff>114300</xdr:colOff>
      <xdr:row>60</xdr:row>
      <xdr:rowOff>102870</xdr:rowOff>
    </xdr:to>
    <xdr:cxnSp macro="">
      <xdr:nvCxnSpPr>
        <xdr:cNvPr id="252" name="直線コネクタ 251">
          <a:extLst>
            <a:ext uri="{FF2B5EF4-FFF2-40B4-BE49-F238E27FC236}">
              <a16:creationId xmlns:a16="http://schemas.microsoft.com/office/drawing/2014/main" id="{AEBC23C1-F42F-49CF-9C02-8BD7759E3269}"/>
            </a:ext>
          </a:extLst>
        </xdr:cNvPr>
        <xdr:cNvCxnSpPr/>
      </xdr:nvCxnSpPr>
      <xdr:spPr>
        <a:xfrm flipV="1">
          <a:off x="8750300" y="103879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55880</xdr:rowOff>
    </xdr:from>
    <xdr:to>
      <xdr:col>41</xdr:col>
      <xdr:colOff>101600</xdr:colOff>
      <xdr:row>60</xdr:row>
      <xdr:rowOff>157480</xdr:rowOff>
    </xdr:to>
    <xdr:sp macro="" textlink="">
      <xdr:nvSpPr>
        <xdr:cNvPr id="253" name="楕円 252">
          <a:extLst>
            <a:ext uri="{FF2B5EF4-FFF2-40B4-BE49-F238E27FC236}">
              <a16:creationId xmlns:a16="http://schemas.microsoft.com/office/drawing/2014/main" id="{E12CAC0E-2E39-485A-8433-CC9EF494332F}"/>
            </a:ext>
          </a:extLst>
        </xdr:cNvPr>
        <xdr:cNvSpPr/>
      </xdr:nvSpPr>
      <xdr:spPr>
        <a:xfrm>
          <a:off x="7810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102870</xdr:rowOff>
    </xdr:from>
    <xdr:to>
      <xdr:col>45</xdr:col>
      <xdr:colOff>177800</xdr:colOff>
      <xdr:row>60</xdr:row>
      <xdr:rowOff>106680</xdr:rowOff>
    </xdr:to>
    <xdr:cxnSp macro="">
      <xdr:nvCxnSpPr>
        <xdr:cNvPr id="254" name="直線コネクタ 253">
          <a:extLst>
            <a:ext uri="{FF2B5EF4-FFF2-40B4-BE49-F238E27FC236}">
              <a16:creationId xmlns:a16="http://schemas.microsoft.com/office/drawing/2014/main" id="{3CE7AB10-8EEC-4A63-A895-869FAAD5D4B3}"/>
            </a:ext>
          </a:extLst>
        </xdr:cNvPr>
        <xdr:cNvCxnSpPr/>
      </xdr:nvCxnSpPr>
      <xdr:spPr>
        <a:xfrm flipV="1">
          <a:off x="7861300" y="10389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59690</xdr:rowOff>
    </xdr:from>
    <xdr:to>
      <xdr:col>36</xdr:col>
      <xdr:colOff>165100</xdr:colOff>
      <xdr:row>60</xdr:row>
      <xdr:rowOff>161290</xdr:rowOff>
    </xdr:to>
    <xdr:sp macro="" textlink="">
      <xdr:nvSpPr>
        <xdr:cNvPr id="255" name="楕円 254">
          <a:extLst>
            <a:ext uri="{FF2B5EF4-FFF2-40B4-BE49-F238E27FC236}">
              <a16:creationId xmlns:a16="http://schemas.microsoft.com/office/drawing/2014/main" id="{6E351023-DDD7-4372-B403-D3E080985E33}"/>
            </a:ext>
          </a:extLst>
        </xdr:cNvPr>
        <xdr:cNvSpPr/>
      </xdr:nvSpPr>
      <xdr:spPr>
        <a:xfrm>
          <a:off x="6921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106680</xdr:rowOff>
    </xdr:from>
    <xdr:to>
      <xdr:col>41</xdr:col>
      <xdr:colOff>50800</xdr:colOff>
      <xdr:row>60</xdr:row>
      <xdr:rowOff>110490</xdr:rowOff>
    </xdr:to>
    <xdr:cxnSp macro="">
      <xdr:nvCxnSpPr>
        <xdr:cNvPr id="256" name="直線コネクタ 255">
          <a:extLst>
            <a:ext uri="{FF2B5EF4-FFF2-40B4-BE49-F238E27FC236}">
              <a16:creationId xmlns:a16="http://schemas.microsoft.com/office/drawing/2014/main" id="{44429293-9BD7-4259-A6B6-E2DB8FC338C6}"/>
            </a:ext>
          </a:extLst>
        </xdr:cNvPr>
        <xdr:cNvCxnSpPr/>
      </xdr:nvCxnSpPr>
      <xdr:spPr>
        <a:xfrm flipV="1">
          <a:off x="6972300" y="103936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104792</xdr:rowOff>
    </xdr:from>
    <xdr:ext cx="469744" cy="259045"/>
    <xdr:sp macro="" textlink="">
      <xdr:nvSpPr>
        <xdr:cNvPr id="257" name="n_1aveValue【体育館・プール】&#10;一人当たり面積">
          <a:extLst>
            <a:ext uri="{FF2B5EF4-FFF2-40B4-BE49-F238E27FC236}">
              <a16:creationId xmlns:a16="http://schemas.microsoft.com/office/drawing/2014/main" id="{78EC3097-4C24-48A4-B0A2-F9A662F88DE9}"/>
            </a:ext>
          </a:extLst>
        </xdr:cNvPr>
        <xdr:cNvSpPr txBox="1"/>
      </xdr:nvSpPr>
      <xdr:spPr>
        <a:xfrm>
          <a:off x="93917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22877</xdr:rowOff>
    </xdr:from>
    <xdr:ext cx="469744" cy="259045"/>
    <xdr:sp macro="" textlink="">
      <xdr:nvSpPr>
        <xdr:cNvPr id="258" name="n_2aveValue【体育館・プール】&#10;一人当たり面積">
          <a:extLst>
            <a:ext uri="{FF2B5EF4-FFF2-40B4-BE49-F238E27FC236}">
              <a16:creationId xmlns:a16="http://schemas.microsoft.com/office/drawing/2014/main" id="{9D8C6931-F33E-47E4-8B81-04FFEA8A1ED5}"/>
            </a:ext>
          </a:extLst>
        </xdr:cNvPr>
        <xdr:cNvSpPr txBox="1"/>
      </xdr:nvSpPr>
      <xdr:spPr>
        <a:xfrm>
          <a:off x="85154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24782</xdr:rowOff>
    </xdr:from>
    <xdr:ext cx="469744" cy="259045"/>
    <xdr:sp macro="" textlink="">
      <xdr:nvSpPr>
        <xdr:cNvPr id="259" name="n_3aveValue【体育館・プール】&#10;一人当たり面積">
          <a:extLst>
            <a:ext uri="{FF2B5EF4-FFF2-40B4-BE49-F238E27FC236}">
              <a16:creationId xmlns:a16="http://schemas.microsoft.com/office/drawing/2014/main" id="{1BD8DDF0-4A86-4015-8335-03AE69FB8B8D}"/>
            </a:ext>
          </a:extLst>
        </xdr:cNvPr>
        <xdr:cNvSpPr txBox="1"/>
      </xdr:nvSpPr>
      <xdr:spPr>
        <a:xfrm>
          <a:off x="7626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135272</xdr:rowOff>
    </xdr:from>
    <xdr:ext cx="469744" cy="259045"/>
    <xdr:sp macro="" textlink="">
      <xdr:nvSpPr>
        <xdr:cNvPr id="260" name="n_4aveValue【体育館・プール】&#10;一人当たり面積">
          <a:extLst>
            <a:ext uri="{FF2B5EF4-FFF2-40B4-BE49-F238E27FC236}">
              <a16:creationId xmlns:a16="http://schemas.microsoft.com/office/drawing/2014/main" id="{32234F40-66CA-4978-A15E-2CED0CDA26A6}"/>
            </a:ext>
          </a:extLst>
        </xdr:cNvPr>
        <xdr:cNvSpPr txBox="1"/>
      </xdr:nvSpPr>
      <xdr:spPr>
        <a:xfrm>
          <a:off x="6737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168292</xdr:rowOff>
    </xdr:from>
    <xdr:ext cx="469744" cy="259045"/>
    <xdr:sp macro="" textlink="">
      <xdr:nvSpPr>
        <xdr:cNvPr id="261" name="n_1mainValue【体育館・プール】&#10;一人当たり面積">
          <a:extLst>
            <a:ext uri="{FF2B5EF4-FFF2-40B4-BE49-F238E27FC236}">
              <a16:creationId xmlns:a16="http://schemas.microsoft.com/office/drawing/2014/main" id="{A2C75F70-535E-4DED-A925-BEB8350C2538}"/>
            </a:ext>
          </a:extLst>
        </xdr:cNvPr>
        <xdr:cNvSpPr txBox="1"/>
      </xdr:nvSpPr>
      <xdr:spPr>
        <a:xfrm>
          <a:off x="9391727" y="1011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170197</xdr:rowOff>
    </xdr:from>
    <xdr:ext cx="469744" cy="259045"/>
    <xdr:sp macro="" textlink="">
      <xdr:nvSpPr>
        <xdr:cNvPr id="262" name="n_2mainValue【体育館・プール】&#10;一人当たり面積">
          <a:extLst>
            <a:ext uri="{FF2B5EF4-FFF2-40B4-BE49-F238E27FC236}">
              <a16:creationId xmlns:a16="http://schemas.microsoft.com/office/drawing/2014/main" id="{06191A00-F3A0-4867-8609-3DC03A817F69}"/>
            </a:ext>
          </a:extLst>
        </xdr:cNvPr>
        <xdr:cNvSpPr txBox="1"/>
      </xdr:nvSpPr>
      <xdr:spPr>
        <a:xfrm>
          <a:off x="8515427" y="1011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2557</xdr:rowOff>
    </xdr:from>
    <xdr:ext cx="469744" cy="259045"/>
    <xdr:sp macro="" textlink="">
      <xdr:nvSpPr>
        <xdr:cNvPr id="263" name="n_3mainValue【体育館・プール】&#10;一人当たり面積">
          <a:extLst>
            <a:ext uri="{FF2B5EF4-FFF2-40B4-BE49-F238E27FC236}">
              <a16:creationId xmlns:a16="http://schemas.microsoft.com/office/drawing/2014/main" id="{61A6C8C1-816B-4F26-922C-8BF2A937263E}"/>
            </a:ext>
          </a:extLst>
        </xdr:cNvPr>
        <xdr:cNvSpPr txBox="1"/>
      </xdr:nvSpPr>
      <xdr:spPr>
        <a:xfrm>
          <a:off x="7626427" y="101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6367</xdr:rowOff>
    </xdr:from>
    <xdr:ext cx="469744" cy="259045"/>
    <xdr:sp macro="" textlink="">
      <xdr:nvSpPr>
        <xdr:cNvPr id="264" name="n_4mainValue【体育館・プール】&#10;一人当たり面積">
          <a:extLst>
            <a:ext uri="{FF2B5EF4-FFF2-40B4-BE49-F238E27FC236}">
              <a16:creationId xmlns:a16="http://schemas.microsoft.com/office/drawing/2014/main" id="{FF1A19B2-A5FD-4F6D-996F-1C4D6945F658}"/>
            </a:ext>
          </a:extLst>
        </xdr:cNvPr>
        <xdr:cNvSpPr txBox="1"/>
      </xdr:nvSpPr>
      <xdr:spPr>
        <a:xfrm>
          <a:off x="6737427" y="1012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FA583757-2FE6-42AD-B700-8D0B8832078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8DD7987D-E68E-4AD3-B57B-EAAA58CFA3D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7D7535F2-F566-4CC8-A95F-2DF38169030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863CF3C1-6CB4-45DD-AB61-F044389C3EF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3AF965EB-134C-4E3C-BDAC-5197FD2A9D3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A8652E39-88FC-4B63-A362-5CDB1209EE3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8E08818-6731-46B3-8F0F-0C30B1C5782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D90B508F-B694-4649-B94E-7BB96809C74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B3B32654-0464-4658-8398-5140DA41A80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173A8244-A823-497A-A303-5726DCA9BF9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2750A0AC-BF8A-4E5C-BA5A-36E3EF3A9A2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24938868-669E-4D96-A72E-D9EC36DEA86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7D3195A9-407B-40E6-91A7-793F00F6246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890835CB-7349-4A2E-84AC-173BD663B56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531D3514-0B5F-49B0-B41E-8A2FB4D48C9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2B836BFB-0A26-42FE-AE6D-163121336C9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7B01C80D-C9FE-48F7-9CD9-935B6C8AEAF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50E4E920-6376-4C39-8BAB-D1BB48975E0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650F92CD-004F-48A4-9702-316BF962894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5C6A04BD-90C2-47C1-85A8-8B46D0F98F4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2CC50ACB-50C7-431F-A6F5-6BC6364AB86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C3492DAF-1174-449C-93B9-41313BE239C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CBF02EA7-9912-4DFB-ABDA-E4654443453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549CC8DB-96C2-451D-88F5-BF195BD6168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a:extLst>
            <a:ext uri="{FF2B5EF4-FFF2-40B4-BE49-F238E27FC236}">
              <a16:creationId xmlns:a16="http://schemas.microsoft.com/office/drawing/2014/main" id="{A41B05DB-EE37-4584-9491-A92FB46BD6B1}"/>
            </a:ext>
          </a:extLst>
        </xdr:cNvPr>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1C5A8373-9BAD-4E28-9FEC-D91397BA5884}"/>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a:extLst>
            <a:ext uri="{FF2B5EF4-FFF2-40B4-BE49-F238E27FC236}">
              <a16:creationId xmlns:a16="http://schemas.microsoft.com/office/drawing/2014/main" id="{268A97D9-5712-4C11-B45B-855F5B217A42}"/>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83F4583F-46AA-48FC-BCCA-06CA70268614}"/>
            </a:ext>
          </a:extLst>
        </xdr:cNvPr>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a:extLst>
            <a:ext uri="{FF2B5EF4-FFF2-40B4-BE49-F238E27FC236}">
              <a16:creationId xmlns:a16="http://schemas.microsoft.com/office/drawing/2014/main" id="{ACCEB233-C080-4943-894D-A629C718A04B}"/>
            </a:ext>
          </a:extLst>
        </xdr:cNvPr>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160038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603BE6BA-671E-4EC1-99A6-965CA1D97FC3}"/>
            </a:ext>
          </a:extLst>
        </xdr:cNvPr>
        <xdr:cNvSpPr txBox="1"/>
      </xdr:nvSpPr>
      <xdr:spPr>
        <a:xfrm>
          <a:off x="46736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a:extLst>
            <a:ext uri="{FF2B5EF4-FFF2-40B4-BE49-F238E27FC236}">
              <a16:creationId xmlns:a16="http://schemas.microsoft.com/office/drawing/2014/main" id="{71B886FA-8161-4B7B-9A0C-3BB67B32E7A9}"/>
            </a:ext>
          </a:extLst>
        </xdr:cNvPr>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a:extLst>
            <a:ext uri="{FF2B5EF4-FFF2-40B4-BE49-F238E27FC236}">
              <a16:creationId xmlns:a16="http://schemas.microsoft.com/office/drawing/2014/main" id="{FD08A9EE-5792-4C2E-A37B-885D3897492E}"/>
            </a:ext>
          </a:extLst>
        </xdr:cNvPr>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a:extLst>
            <a:ext uri="{FF2B5EF4-FFF2-40B4-BE49-F238E27FC236}">
              <a16:creationId xmlns:a16="http://schemas.microsoft.com/office/drawing/2014/main" id="{319818E7-8EC3-4203-932A-D03483FC56F1}"/>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a:extLst>
            <a:ext uri="{FF2B5EF4-FFF2-40B4-BE49-F238E27FC236}">
              <a16:creationId xmlns:a16="http://schemas.microsoft.com/office/drawing/2014/main" id="{65E1E993-9E62-47D2-B6EB-3660692125FB}"/>
            </a:ext>
          </a:extLst>
        </xdr:cNvPr>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a:extLst>
            <a:ext uri="{FF2B5EF4-FFF2-40B4-BE49-F238E27FC236}">
              <a16:creationId xmlns:a16="http://schemas.microsoft.com/office/drawing/2014/main" id="{CDC3F4A0-3BEE-4AFF-B43D-28D75C125C92}"/>
            </a:ext>
          </a:extLst>
        </xdr:cNvPr>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F0EF7C6-7642-4468-912E-A5E99051241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B4F3037-5E24-4402-A536-B6C3E1B46A8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3D75050-E231-45D4-8DAD-8DD6A14C7AE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BEEB8A1-B656-4850-8D4B-FEAB3685612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A27B7D8-F0BC-4509-8B11-C085643790D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160655</xdr:rowOff>
    </xdr:from>
    <xdr:to>
      <xdr:col>24</xdr:col>
      <xdr:colOff>114300</xdr:colOff>
      <xdr:row>81</xdr:row>
      <xdr:rowOff>90805</xdr:rowOff>
    </xdr:to>
    <xdr:sp macro="" textlink="">
      <xdr:nvSpPr>
        <xdr:cNvPr id="305" name="楕円 304">
          <a:extLst>
            <a:ext uri="{FF2B5EF4-FFF2-40B4-BE49-F238E27FC236}">
              <a16:creationId xmlns:a16="http://schemas.microsoft.com/office/drawing/2014/main" id="{6F705422-7AC1-427F-8A75-3BC2D7EBC108}"/>
            </a:ext>
          </a:extLst>
        </xdr:cNvPr>
        <xdr:cNvSpPr/>
      </xdr:nvSpPr>
      <xdr:spPr>
        <a:xfrm>
          <a:off x="45847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12082</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E3C6185B-9FC0-4C05-AD3C-835E7CC5A91A}"/>
            </a:ext>
          </a:extLst>
        </xdr:cNvPr>
        <xdr:cNvSpPr txBox="1"/>
      </xdr:nvSpPr>
      <xdr:spPr>
        <a:xfrm>
          <a:off x="4673600"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122555</xdr:rowOff>
    </xdr:from>
    <xdr:to>
      <xdr:col>20</xdr:col>
      <xdr:colOff>38100</xdr:colOff>
      <xdr:row>81</xdr:row>
      <xdr:rowOff>52705</xdr:rowOff>
    </xdr:to>
    <xdr:sp macro="" textlink="">
      <xdr:nvSpPr>
        <xdr:cNvPr id="307" name="楕円 306">
          <a:extLst>
            <a:ext uri="{FF2B5EF4-FFF2-40B4-BE49-F238E27FC236}">
              <a16:creationId xmlns:a16="http://schemas.microsoft.com/office/drawing/2014/main" id="{BB5B8AF2-9F78-4B26-9AC8-B5BEB55C4C67}"/>
            </a:ext>
          </a:extLst>
        </xdr:cNvPr>
        <xdr:cNvSpPr/>
      </xdr:nvSpPr>
      <xdr:spPr>
        <a:xfrm>
          <a:off x="3746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1905</xdr:rowOff>
    </xdr:from>
    <xdr:to>
      <xdr:col>24</xdr:col>
      <xdr:colOff>63500</xdr:colOff>
      <xdr:row>81</xdr:row>
      <xdr:rowOff>40005</xdr:rowOff>
    </xdr:to>
    <xdr:cxnSp macro="">
      <xdr:nvCxnSpPr>
        <xdr:cNvPr id="308" name="直線コネクタ 307">
          <a:extLst>
            <a:ext uri="{FF2B5EF4-FFF2-40B4-BE49-F238E27FC236}">
              <a16:creationId xmlns:a16="http://schemas.microsoft.com/office/drawing/2014/main" id="{C5619E4D-2470-42E9-A7FC-848B0FEB4447}"/>
            </a:ext>
          </a:extLst>
        </xdr:cNvPr>
        <xdr:cNvCxnSpPr/>
      </xdr:nvCxnSpPr>
      <xdr:spPr>
        <a:xfrm>
          <a:off x="3797300" y="138893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84455</xdr:rowOff>
    </xdr:from>
    <xdr:to>
      <xdr:col>15</xdr:col>
      <xdr:colOff>101600</xdr:colOff>
      <xdr:row>81</xdr:row>
      <xdr:rowOff>14605</xdr:rowOff>
    </xdr:to>
    <xdr:sp macro="" textlink="">
      <xdr:nvSpPr>
        <xdr:cNvPr id="309" name="楕円 308">
          <a:extLst>
            <a:ext uri="{FF2B5EF4-FFF2-40B4-BE49-F238E27FC236}">
              <a16:creationId xmlns:a16="http://schemas.microsoft.com/office/drawing/2014/main" id="{76A67CD4-8E0E-4F02-B92A-1F8A4AEBABDF}"/>
            </a:ext>
          </a:extLst>
        </xdr:cNvPr>
        <xdr:cNvSpPr/>
      </xdr:nvSpPr>
      <xdr:spPr>
        <a:xfrm>
          <a:off x="2857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135255</xdr:rowOff>
    </xdr:from>
    <xdr:to>
      <xdr:col>19</xdr:col>
      <xdr:colOff>177800</xdr:colOff>
      <xdr:row>81</xdr:row>
      <xdr:rowOff>1905</xdr:rowOff>
    </xdr:to>
    <xdr:cxnSp macro="">
      <xdr:nvCxnSpPr>
        <xdr:cNvPr id="310" name="直線コネクタ 309">
          <a:extLst>
            <a:ext uri="{FF2B5EF4-FFF2-40B4-BE49-F238E27FC236}">
              <a16:creationId xmlns:a16="http://schemas.microsoft.com/office/drawing/2014/main" id="{771D1BF1-BE76-48DE-AADD-8DBB5CAA2728}"/>
            </a:ext>
          </a:extLst>
        </xdr:cNvPr>
        <xdr:cNvCxnSpPr/>
      </xdr:nvCxnSpPr>
      <xdr:spPr>
        <a:xfrm>
          <a:off x="2908300" y="138512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46355</xdr:rowOff>
    </xdr:from>
    <xdr:to>
      <xdr:col>10</xdr:col>
      <xdr:colOff>165100</xdr:colOff>
      <xdr:row>80</xdr:row>
      <xdr:rowOff>147955</xdr:rowOff>
    </xdr:to>
    <xdr:sp macro="" textlink="">
      <xdr:nvSpPr>
        <xdr:cNvPr id="311" name="楕円 310">
          <a:extLst>
            <a:ext uri="{FF2B5EF4-FFF2-40B4-BE49-F238E27FC236}">
              <a16:creationId xmlns:a16="http://schemas.microsoft.com/office/drawing/2014/main" id="{28A321F1-8865-4C4E-A220-864316B2F64C}"/>
            </a:ext>
          </a:extLst>
        </xdr:cNvPr>
        <xdr:cNvSpPr/>
      </xdr:nvSpPr>
      <xdr:spPr>
        <a:xfrm>
          <a:off x="1968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97155</xdr:rowOff>
    </xdr:from>
    <xdr:to>
      <xdr:col>15</xdr:col>
      <xdr:colOff>50800</xdr:colOff>
      <xdr:row>80</xdr:row>
      <xdr:rowOff>135255</xdr:rowOff>
    </xdr:to>
    <xdr:cxnSp macro="">
      <xdr:nvCxnSpPr>
        <xdr:cNvPr id="312" name="直線コネクタ 311">
          <a:extLst>
            <a:ext uri="{FF2B5EF4-FFF2-40B4-BE49-F238E27FC236}">
              <a16:creationId xmlns:a16="http://schemas.microsoft.com/office/drawing/2014/main" id="{0024CE28-B327-43AA-BF24-9A43CB986768}"/>
            </a:ext>
          </a:extLst>
        </xdr:cNvPr>
        <xdr:cNvCxnSpPr/>
      </xdr:nvCxnSpPr>
      <xdr:spPr>
        <a:xfrm>
          <a:off x="2019300" y="138131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8255</xdr:rowOff>
    </xdr:from>
    <xdr:to>
      <xdr:col>6</xdr:col>
      <xdr:colOff>38100</xdr:colOff>
      <xdr:row>80</xdr:row>
      <xdr:rowOff>109855</xdr:rowOff>
    </xdr:to>
    <xdr:sp macro="" textlink="">
      <xdr:nvSpPr>
        <xdr:cNvPr id="313" name="楕円 312">
          <a:extLst>
            <a:ext uri="{FF2B5EF4-FFF2-40B4-BE49-F238E27FC236}">
              <a16:creationId xmlns:a16="http://schemas.microsoft.com/office/drawing/2014/main" id="{CD067214-AA8A-4B51-A8A1-FCF70222594B}"/>
            </a:ext>
          </a:extLst>
        </xdr:cNvPr>
        <xdr:cNvSpPr/>
      </xdr:nvSpPr>
      <xdr:spPr>
        <a:xfrm>
          <a:off x="10795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59055</xdr:rowOff>
    </xdr:from>
    <xdr:to>
      <xdr:col>10</xdr:col>
      <xdr:colOff>114300</xdr:colOff>
      <xdr:row>80</xdr:row>
      <xdr:rowOff>97155</xdr:rowOff>
    </xdr:to>
    <xdr:cxnSp macro="">
      <xdr:nvCxnSpPr>
        <xdr:cNvPr id="314" name="直線コネクタ 313">
          <a:extLst>
            <a:ext uri="{FF2B5EF4-FFF2-40B4-BE49-F238E27FC236}">
              <a16:creationId xmlns:a16="http://schemas.microsoft.com/office/drawing/2014/main" id="{CFF64737-1C3C-4B0F-A972-2BAC8D1EE087}"/>
            </a:ext>
          </a:extLst>
        </xdr:cNvPr>
        <xdr:cNvCxnSpPr/>
      </xdr:nvCxnSpPr>
      <xdr:spPr>
        <a:xfrm>
          <a:off x="1130300" y="137750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43832</xdr:rowOff>
    </xdr:from>
    <xdr:ext cx="405111" cy="259045"/>
    <xdr:sp macro="" textlink="">
      <xdr:nvSpPr>
        <xdr:cNvPr id="315" name="n_1aveValue【福祉施設】&#10;有形固定資産減価償却率">
          <a:extLst>
            <a:ext uri="{FF2B5EF4-FFF2-40B4-BE49-F238E27FC236}">
              <a16:creationId xmlns:a16="http://schemas.microsoft.com/office/drawing/2014/main" id="{9C314F5A-D287-416F-967A-C391492AA196}"/>
            </a:ext>
          </a:extLst>
        </xdr:cNvPr>
        <xdr:cNvSpPr txBox="1"/>
      </xdr:nvSpPr>
      <xdr:spPr>
        <a:xfrm>
          <a:off x="35820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316" name="n_2aveValue【福祉施設】&#10;有形固定資産減価償却率">
          <a:extLst>
            <a:ext uri="{FF2B5EF4-FFF2-40B4-BE49-F238E27FC236}">
              <a16:creationId xmlns:a16="http://schemas.microsoft.com/office/drawing/2014/main" id="{E16A2B81-F3B2-45FA-821B-6C9DA8A0B454}"/>
            </a:ext>
          </a:extLst>
        </xdr:cNvPr>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137177</xdr:rowOff>
    </xdr:from>
    <xdr:ext cx="405111" cy="259045"/>
    <xdr:sp macro="" textlink="">
      <xdr:nvSpPr>
        <xdr:cNvPr id="317" name="n_3aveValue【福祉施設】&#10;有形固定資産減価償却率">
          <a:extLst>
            <a:ext uri="{FF2B5EF4-FFF2-40B4-BE49-F238E27FC236}">
              <a16:creationId xmlns:a16="http://schemas.microsoft.com/office/drawing/2014/main" id="{D1471E8F-9745-4E65-AE26-94DF48008C91}"/>
            </a:ext>
          </a:extLst>
        </xdr:cNvPr>
        <xdr:cNvSpPr txBox="1"/>
      </xdr:nvSpPr>
      <xdr:spPr>
        <a:xfrm>
          <a:off x="1816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156227</xdr:rowOff>
    </xdr:from>
    <xdr:ext cx="405111" cy="259045"/>
    <xdr:sp macro="" textlink="">
      <xdr:nvSpPr>
        <xdr:cNvPr id="318" name="n_4aveValue【福祉施設】&#10;有形固定資産減価償却率">
          <a:extLst>
            <a:ext uri="{FF2B5EF4-FFF2-40B4-BE49-F238E27FC236}">
              <a16:creationId xmlns:a16="http://schemas.microsoft.com/office/drawing/2014/main" id="{93919B12-0331-484E-8724-F85A6918D8BF}"/>
            </a:ext>
          </a:extLst>
        </xdr:cNvPr>
        <xdr:cNvSpPr txBox="1"/>
      </xdr:nvSpPr>
      <xdr:spPr>
        <a:xfrm>
          <a:off x="927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69232</xdr:rowOff>
    </xdr:from>
    <xdr:ext cx="405111" cy="259045"/>
    <xdr:sp macro="" textlink="">
      <xdr:nvSpPr>
        <xdr:cNvPr id="319" name="n_1mainValue【福祉施設】&#10;有形固定資産減価償却率">
          <a:extLst>
            <a:ext uri="{FF2B5EF4-FFF2-40B4-BE49-F238E27FC236}">
              <a16:creationId xmlns:a16="http://schemas.microsoft.com/office/drawing/2014/main" id="{2098CF3C-C424-4E47-952A-09BD0E6E7147}"/>
            </a:ext>
          </a:extLst>
        </xdr:cNvPr>
        <xdr:cNvSpPr txBox="1"/>
      </xdr:nvSpPr>
      <xdr:spPr>
        <a:xfrm>
          <a:off x="35820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31132</xdr:rowOff>
    </xdr:from>
    <xdr:ext cx="405111" cy="259045"/>
    <xdr:sp macro="" textlink="">
      <xdr:nvSpPr>
        <xdr:cNvPr id="320" name="n_2mainValue【福祉施設】&#10;有形固定資産減価償却率">
          <a:extLst>
            <a:ext uri="{FF2B5EF4-FFF2-40B4-BE49-F238E27FC236}">
              <a16:creationId xmlns:a16="http://schemas.microsoft.com/office/drawing/2014/main" id="{A97EBAEE-6169-4F7F-9B1B-30518390DF08}"/>
            </a:ext>
          </a:extLst>
        </xdr:cNvPr>
        <xdr:cNvSpPr txBox="1"/>
      </xdr:nvSpPr>
      <xdr:spPr>
        <a:xfrm>
          <a:off x="27057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164482</xdr:rowOff>
    </xdr:from>
    <xdr:ext cx="405111" cy="259045"/>
    <xdr:sp macro="" textlink="">
      <xdr:nvSpPr>
        <xdr:cNvPr id="321" name="n_3mainValue【福祉施設】&#10;有形固定資産減価償却率">
          <a:extLst>
            <a:ext uri="{FF2B5EF4-FFF2-40B4-BE49-F238E27FC236}">
              <a16:creationId xmlns:a16="http://schemas.microsoft.com/office/drawing/2014/main" id="{A282FBB4-6116-439D-94B3-4F843DC11504}"/>
            </a:ext>
          </a:extLst>
        </xdr:cNvPr>
        <xdr:cNvSpPr txBox="1"/>
      </xdr:nvSpPr>
      <xdr:spPr>
        <a:xfrm>
          <a:off x="1816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126382</xdr:rowOff>
    </xdr:from>
    <xdr:ext cx="405111" cy="259045"/>
    <xdr:sp macro="" textlink="">
      <xdr:nvSpPr>
        <xdr:cNvPr id="322" name="n_4mainValue【福祉施設】&#10;有形固定資産減価償却率">
          <a:extLst>
            <a:ext uri="{FF2B5EF4-FFF2-40B4-BE49-F238E27FC236}">
              <a16:creationId xmlns:a16="http://schemas.microsoft.com/office/drawing/2014/main" id="{DEF99D70-53DF-4010-9C26-ACCC67E816BA}"/>
            </a:ext>
          </a:extLst>
        </xdr:cNvPr>
        <xdr:cNvSpPr txBox="1"/>
      </xdr:nvSpPr>
      <xdr:spPr>
        <a:xfrm>
          <a:off x="92774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551F57EA-4AD1-4763-AC4D-7E5DBC4232E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310B7543-F05D-43DC-B335-2E067C9E554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495AFBDB-F795-40CD-A321-F2738ECADC2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6E11E83D-D77C-46AE-B436-6E313E3C631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3DF2BE89-AD11-4231-82A8-A82EAAC884A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76EC1794-55F6-4976-86E3-1085947FB2A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E3072B81-9966-48F6-9DD4-DFF365EBA2C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3C09695A-E7A4-44F7-84A6-8BFA550A295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F17D6EFB-2718-4546-B9C6-BABB516A6E1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31CD2E59-9731-49A0-82A4-4F0C3C91F09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11A936D2-57F0-44C6-A75D-16D9DE49591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14446504-2874-4A8F-912B-28218255B4A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52B90330-E366-452E-B418-DC29162C58A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2F9FE0FE-A07B-460C-93B9-41FFFC206CDA}"/>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AF42EA1B-0E89-4E00-A315-0B03C9CFAE8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6419F7B6-16D9-4CE3-99A6-52E9347882A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77ADD465-5FEA-4C45-936B-A81DC063DB3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679BE7F8-62FA-4D12-9C41-9082316F9938}"/>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37047537-D4C6-4F7B-9787-D0F0A329491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AE912869-BD4B-4A1E-994C-7E8446A2F2A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F7765B9B-B9B0-4BEE-8E9D-614A5F87A0F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C26022F3-A588-473C-A477-C5A7B41E5A74}"/>
            </a:ext>
          </a:extLst>
        </xdr:cNvPr>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C6CE5DE7-5947-44D6-AD6C-C3973098D323}"/>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E6B02504-4523-4BFB-AF08-95E281591B15}"/>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a:extLst>
            <a:ext uri="{FF2B5EF4-FFF2-40B4-BE49-F238E27FC236}">
              <a16:creationId xmlns:a16="http://schemas.microsoft.com/office/drawing/2014/main" id="{682580B2-CDAD-4429-86F1-5F15E73E47C4}"/>
            </a:ext>
          </a:extLst>
        </xdr:cNvPr>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a:extLst>
            <a:ext uri="{FF2B5EF4-FFF2-40B4-BE49-F238E27FC236}">
              <a16:creationId xmlns:a16="http://schemas.microsoft.com/office/drawing/2014/main" id="{99E85A88-EDB1-4E5E-BA18-2DC9D6DDB4D0}"/>
            </a:ext>
          </a:extLst>
        </xdr:cNvPr>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118890</xdr:rowOff>
    </xdr:from>
    <xdr:ext cx="469744" cy="259045"/>
    <xdr:sp macro="" textlink="">
      <xdr:nvSpPr>
        <xdr:cNvPr id="349" name="【福祉施設】&#10;一人当たり面積平均値テキスト">
          <a:extLst>
            <a:ext uri="{FF2B5EF4-FFF2-40B4-BE49-F238E27FC236}">
              <a16:creationId xmlns:a16="http://schemas.microsoft.com/office/drawing/2014/main" id="{DED20579-8B71-4608-8BBB-2B32F236CB53}"/>
            </a:ext>
          </a:extLst>
        </xdr:cNvPr>
        <xdr:cNvSpPr txBox="1"/>
      </xdr:nvSpPr>
      <xdr:spPr>
        <a:xfrm>
          <a:off x="10515600" y="1434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a:extLst>
            <a:ext uri="{FF2B5EF4-FFF2-40B4-BE49-F238E27FC236}">
              <a16:creationId xmlns:a16="http://schemas.microsoft.com/office/drawing/2014/main" id="{59780BDF-EAE8-47E2-AB35-220CB61558F8}"/>
            </a:ext>
          </a:extLst>
        </xdr:cNvPr>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a:extLst>
            <a:ext uri="{FF2B5EF4-FFF2-40B4-BE49-F238E27FC236}">
              <a16:creationId xmlns:a16="http://schemas.microsoft.com/office/drawing/2014/main" id="{A01D1269-09A9-46A3-A54B-662252965419}"/>
            </a:ext>
          </a:extLst>
        </xdr:cNvPr>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a:extLst>
            <a:ext uri="{FF2B5EF4-FFF2-40B4-BE49-F238E27FC236}">
              <a16:creationId xmlns:a16="http://schemas.microsoft.com/office/drawing/2014/main" id="{F9C551D5-FC60-46D5-861C-128E5B3B1867}"/>
            </a:ext>
          </a:extLst>
        </xdr:cNvPr>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a:extLst>
            <a:ext uri="{FF2B5EF4-FFF2-40B4-BE49-F238E27FC236}">
              <a16:creationId xmlns:a16="http://schemas.microsoft.com/office/drawing/2014/main" id="{F5F6D6F0-C4A9-4350-B2C8-EEA74DC76F0B}"/>
            </a:ext>
          </a:extLst>
        </xdr:cNvPr>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a:extLst>
            <a:ext uri="{FF2B5EF4-FFF2-40B4-BE49-F238E27FC236}">
              <a16:creationId xmlns:a16="http://schemas.microsoft.com/office/drawing/2014/main" id="{8B15A645-B86B-4A9B-8315-845CF3CD0B0E}"/>
            </a:ext>
          </a:extLst>
        </xdr:cNvPr>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B2F0B995-1444-4063-8D3C-89977688B05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998C185-6895-41A3-B46F-D29139FEDC8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FC22128-6B1D-44C9-826A-FEE83A8A9F1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A353C75-8480-4A9C-A737-40E26E83DCC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BCB5807-BC5D-465A-B842-14FB414215C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21589</xdr:rowOff>
    </xdr:from>
    <xdr:to>
      <xdr:col>55</xdr:col>
      <xdr:colOff>50800</xdr:colOff>
      <xdr:row>83</xdr:row>
      <xdr:rowOff>123189</xdr:rowOff>
    </xdr:to>
    <xdr:sp macro="" textlink="">
      <xdr:nvSpPr>
        <xdr:cNvPr id="360" name="楕円 359">
          <a:extLst>
            <a:ext uri="{FF2B5EF4-FFF2-40B4-BE49-F238E27FC236}">
              <a16:creationId xmlns:a16="http://schemas.microsoft.com/office/drawing/2014/main" id="{222B7741-BDE1-4679-9826-21A53D2B93B2}"/>
            </a:ext>
          </a:extLst>
        </xdr:cNvPr>
        <xdr:cNvSpPr/>
      </xdr:nvSpPr>
      <xdr:spPr>
        <a:xfrm>
          <a:off x="10426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44466</xdr:rowOff>
    </xdr:from>
    <xdr:ext cx="469744" cy="259045"/>
    <xdr:sp macro="" textlink="">
      <xdr:nvSpPr>
        <xdr:cNvPr id="361" name="【福祉施設】&#10;一人当たり面積該当値テキスト">
          <a:extLst>
            <a:ext uri="{FF2B5EF4-FFF2-40B4-BE49-F238E27FC236}">
              <a16:creationId xmlns:a16="http://schemas.microsoft.com/office/drawing/2014/main" id="{F881B361-85A2-4227-A7B0-EC5D2185236A}"/>
            </a:ext>
          </a:extLst>
        </xdr:cNvPr>
        <xdr:cNvSpPr txBox="1"/>
      </xdr:nvSpPr>
      <xdr:spPr>
        <a:xfrm>
          <a:off x="10515600"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30735</xdr:rowOff>
    </xdr:from>
    <xdr:to>
      <xdr:col>50</xdr:col>
      <xdr:colOff>165100</xdr:colOff>
      <xdr:row>83</xdr:row>
      <xdr:rowOff>132335</xdr:rowOff>
    </xdr:to>
    <xdr:sp macro="" textlink="">
      <xdr:nvSpPr>
        <xdr:cNvPr id="362" name="楕円 361">
          <a:extLst>
            <a:ext uri="{FF2B5EF4-FFF2-40B4-BE49-F238E27FC236}">
              <a16:creationId xmlns:a16="http://schemas.microsoft.com/office/drawing/2014/main" id="{1C9611A8-376F-42A9-8191-AFDF7A15BB42}"/>
            </a:ext>
          </a:extLst>
        </xdr:cNvPr>
        <xdr:cNvSpPr/>
      </xdr:nvSpPr>
      <xdr:spPr>
        <a:xfrm>
          <a:off x="9588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72389</xdr:rowOff>
    </xdr:from>
    <xdr:to>
      <xdr:col>55</xdr:col>
      <xdr:colOff>0</xdr:colOff>
      <xdr:row>83</xdr:row>
      <xdr:rowOff>81535</xdr:rowOff>
    </xdr:to>
    <xdr:cxnSp macro="">
      <xdr:nvCxnSpPr>
        <xdr:cNvPr id="363" name="直線コネクタ 362">
          <a:extLst>
            <a:ext uri="{FF2B5EF4-FFF2-40B4-BE49-F238E27FC236}">
              <a16:creationId xmlns:a16="http://schemas.microsoft.com/office/drawing/2014/main" id="{075D7392-455C-46B2-9167-19B4F54A5B67}"/>
            </a:ext>
          </a:extLst>
        </xdr:cNvPr>
        <xdr:cNvCxnSpPr/>
      </xdr:nvCxnSpPr>
      <xdr:spPr>
        <a:xfrm flipV="1">
          <a:off x="9639300" y="143027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30735</xdr:rowOff>
    </xdr:from>
    <xdr:to>
      <xdr:col>46</xdr:col>
      <xdr:colOff>38100</xdr:colOff>
      <xdr:row>83</xdr:row>
      <xdr:rowOff>132335</xdr:rowOff>
    </xdr:to>
    <xdr:sp macro="" textlink="">
      <xdr:nvSpPr>
        <xdr:cNvPr id="364" name="楕円 363">
          <a:extLst>
            <a:ext uri="{FF2B5EF4-FFF2-40B4-BE49-F238E27FC236}">
              <a16:creationId xmlns:a16="http://schemas.microsoft.com/office/drawing/2014/main" id="{28B32679-478C-47F6-8222-3931DFD2F02F}"/>
            </a:ext>
          </a:extLst>
        </xdr:cNvPr>
        <xdr:cNvSpPr/>
      </xdr:nvSpPr>
      <xdr:spPr>
        <a:xfrm>
          <a:off x="8699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81535</xdr:rowOff>
    </xdr:from>
    <xdr:to>
      <xdr:col>50</xdr:col>
      <xdr:colOff>114300</xdr:colOff>
      <xdr:row>83</xdr:row>
      <xdr:rowOff>81535</xdr:rowOff>
    </xdr:to>
    <xdr:cxnSp macro="">
      <xdr:nvCxnSpPr>
        <xdr:cNvPr id="365" name="直線コネクタ 364">
          <a:extLst>
            <a:ext uri="{FF2B5EF4-FFF2-40B4-BE49-F238E27FC236}">
              <a16:creationId xmlns:a16="http://schemas.microsoft.com/office/drawing/2014/main" id="{1DBBD5C0-B660-4687-9048-22A15BF7B897}"/>
            </a:ext>
          </a:extLst>
        </xdr:cNvPr>
        <xdr:cNvCxnSpPr/>
      </xdr:nvCxnSpPr>
      <xdr:spPr>
        <a:xfrm>
          <a:off x="8750300" y="14311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35306</xdr:rowOff>
    </xdr:from>
    <xdr:to>
      <xdr:col>41</xdr:col>
      <xdr:colOff>101600</xdr:colOff>
      <xdr:row>83</xdr:row>
      <xdr:rowOff>136906</xdr:rowOff>
    </xdr:to>
    <xdr:sp macro="" textlink="">
      <xdr:nvSpPr>
        <xdr:cNvPr id="366" name="楕円 365">
          <a:extLst>
            <a:ext uri="{FF2B5EF4-FFF2-40B4-BE49-F238E27FC236}">
              <a16:creationId xmlns:a16="http://schemas.microsoft.com/office/drawing/2014/main" id="{4E11C3B7-7F0D-4489-A1AE-66267011BFFC}"/>
            </a:ext>
          </a:extLst>
        </xdr:cNvPr>
        <xdr:cNvSpPr/>
      </xdr:nvSpPr>
      <xdr:spPr>
        <a:xfrm>
          <a:off x="7810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81535</xdr:rowOff>
    </xdr:from>
    <xdr:to>
      <xdr:col>45</xdr:col>
      <xdr:colOff>177800</xdr:colOff>
      <xdr:row>83</xdr:row>
      <xdr:rowOff>86106</xdr:rowOff>
    </xdr:to>
    <xdr:cxnSp macro="">
      <xdr:nvCxnSpPr>
        <xdr:cNvPr id="367" name="直線コネクタ 366">
          <a:extLst>
            <a:ext uri="{FF2B5EF4-FFF2-40B4-BE49-F238E27FC236}">
              <a16:creationId xmlns:a16="http://schemas.microsoft.com/office/drawing/2014/main" id="{011FD46F-3BD8-4214-AC97-1FE4F7F927CC}"/>
            </a:ext>
          </a:extLst>
        </xdr:cNvPr>
        <xdr:cNvCxnSpPr/>
      </xdr:nvCxnSpPr>
      <xdr:spPr>
        <a:xfrm flipV="1">
          <a:off x="7861300" y="143118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35306</xdr:rowOff>
    </xdr:from>
    <xdr:to>
      <xdr:col>36</xdr:col>
      <xdr:colOff>165100</xdr:colOff>
      <xdr:row>83</xdr:row>
      <xdr:rowOff>136906</xdr:rowOff>
    </xdr:to>
    <xdr:sp macro="" textlink="">
      <xdr:nvSpPr>
        <xdr:cNvPr id="368" name="楕円 367">
          <a:extLst>
            <a:ext uri="{FF2B5EF4-FFF2-40B4-BE49-F238E27FC236}">
              <a16:creationId xmlns:a16="http://schemas.microsoft.com/office/drawing/2014/main" id="{213A035C-89E5-4CA2-BF00-ED086EB00E4C}"/>
            </a:ext>
          </a:extLst>
        </xdr:cNvPr>
        <xdr:cNvSpPr/>
      </xdr:nvSpPr>
      <xdr:spPr>
        <a:xfrm>
          <a:off x="6921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86106</xdr:rowOff>
    </xdr:from>
    <xdr:to>
      <xdr:col>41</xdr:col>
      <xdr:colOff>50800</xdr:colOff>
      <xdr:row>83</xdr:row>
      <xdr:rowOff>86106</xdr:rowOff>
    </xdr:to>
    <xdr:cxnSp macro="">
      <xdr:nvCxnSpPr>
        <xdr:cNvPr id="369" name="直線コネクタ 368">
          <a:extLst>
            <a:ext uri="{FF2B5EF4-FFF2-40B4-BE49-F238E27FC236}">
              <a16:creationId xmlns:a16="http://schemas.microsoft.com/office/drawing/2014/main" id="{1532517B-EF26-4522-8103-8F1DA6B2B6DB}"/>
            </a:ext>
          </a:extLst>
        </xdr:cNvPr>
        <xdr:cNvCxnSpPr/>
      </xdr:nvCxnSpPr>
      <xdr:spPr>
        <a:xfrm>
          <a:off x="6972300" y="143164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20590</xdr:rowOff>
    </xdr:from>
    <xdr:ext cx="469744" cy="259045"/>
    <xdr:sp macro="" textlink="">
      <xdr:nvSpPr>
        <xdr:cNvPr id="370" name="n_1aveValue【福祉施設】&#10;一人当たり面積">
          <a:extLst>
            <a:ext uri="{FF2B5EF4-FFF2-40B4-BE49-F238E27FC236}">
              <a16:creationId xmlns:a16="http://schemas.microsoft.com/office/drawing/2014/main" id="{1E6FAE15-9422-41C2-8FA0-3C71B7B171FE}"/>
            </a:ext>
          </a:extLst>
        </xdr:cNvPr>
        <xdr:cNvSpPr txBox="1"/>
      </xdr:nvSpPr>
      <xdr:spPr>
        <a:xfrm>
          <a:off x="93917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29735</xdr:rowOff>
    </xdr:from>
    <xdr:ext cx="469744" cy="259045"/>
    <xdr:sp macro="" textlink="">
      <xdr:nvSpPr>
        <xdr:cNvPr id="371" name="n_2aveValue【福祉施設】&#10;一人当たり面積">
          <a:extLst>
            <a:ext uri="{FF2B5EF4-FFF2-40B4-BE49-F238E27FC236}">
              <a16:creationId xmlns:a16="http://schemas.microsoft.com/office/drawing/2014/main" id="{043DC87F-F89B-4A27-A41F-94FBF063FF6B}"/>
            </a:ext>
          </a:extLst>
        </xdr:cNvPr>
        <xdr:cNvSpPr txBox="1"/>
      </xdr:nvSpPr>
      <xdr:spPr>
        <a:xfrm>
          <a:off x="8515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38879</xdr:rowOff>
    </xdr:from>
    <xdr:ext cx="469744" cy="259045"/>
    <xdr:sp macro="" textlink="">
      <xdr:nvSpPr>
        <xdr:cNvPr id="372" name="n_3aveValue【福祉施設】&#10;一人当たり面積">
          <a:extLst>
            <a:ext uri="{FF2B5EF4-FFF2-40B4-BE49-F238E27FC236}">
              <a16:creationId xmlns:a16="http://schemas.microsoft.com/office/drawing/2014/main" id="{3A5980EE-F57E-43AB-A3D9-557285ABE1FE}"/>
            </a:ext>
          </a:extLst>
        </xdr:cNvPr>
        <xdr:cNvSpPr txBox="1"/>
      </xdr:nvSpPr>
      <xdr:spPr>
        <a:xfrm>
          <a:off x="7626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66312</xdr:rowOff>
    </xdr:from>
    <xdr:ext cx="469744" cy="259045"/>
    <xdr:sp macro="" textlink="">
      <xdr:nvSpPr>
        <xdr:cNvPr id="373" name="n_4aveValue【福祉施設】&#10;一人当たり面積">
          <a:extLst>
            <a:ext uri="{FF2B5EF4-FFF2-40B4-BE49-F238E27FC236}">
              <a16:creationId xmlns:a16="http://schemas.microsoft.com/office/drawing/2014/main" id="{581FCCD9-EAA1-4D8E-B786-26ADAEF79BF5}"/>
            </a:ext>
          </a:extLst>
        </xdr:cNvPr>
        <xdr:cNvSpPr txBox="1"/>
      </xdr:nvSpPr>
      <xdr:spPr>
        <a:xfrm>
          <a:off x="6737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148862</xdr:rowOff>
    </xdr:from>
    <xdr:ext cx="469744" cy="259045"/>
    <xdr:sp macro="" textlink="">
      <xdr:nvSpPr>
        <xdr:cNvPr id="374" name="n_1mainValue【福祉施設】&#10;一人当たり面積">
          <a:extLst>
            <a:ext uri="{FF2B5EF4-FFF2-40B4-BE49-F238E27FC236}">
              <a16:creationId xmlns:a16="http://schemas.microsoft.com/office/drawing/2014/main" id="{0FCFBF1B-8A02-4E35-995B-BF4333CE812F}"/>
            </a:ext>
          </a:extLst>
        </xdr:cNvPr>
        <xdr:cNvSpPr txBox="1"/>
      </xdr:nvSpPr>
      <xdr:spPr>
        <a:xfrm>
          <a:off x="93917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148862</xdr:rowOff>
    </xdr:from>
    <xdr:ext cx="469744" cy="259045"/>
    <xdr:sp macro="" textlink="">
      <xdr:nvSpPr>
        <xdr:cNvPr id="375" name="n_2mainValue【福祉施設】&#10;一人当たり面積">
          <a:extLst>
            <a:ext uri="{FF2B5EF4-FFF2-40B4-BE49-F238E27FC236}">
              <a16:creationId xmlns:a16="http://schemas.microsoft.com/office/drawing/2014/main" id="{181D8A82-32AE-4343-9E96-713A88C30ED2}"/>
            </a:ext>
          </a:extLst>
        </xdr:cNvPr>
        <xdr:cNvSpPr txBox="1"/>
      </xdr:nvSpPr>
      <xdr:spPr>
        <a:xfrm>
          <a:off x="8515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153433</xdr:rowOff>
    </xdr:from>
    <xdr:ext cx="469744" cy="259045"/>
    <xdr:sp macro="" textlink="">
      <xdr:nvSpPr>
        <xdr:cNvPr id="376" name="n_3mainValue【福祉施設】&#10;一人当たり面積">
          <a:extLst>
            <a:ext uri="{FF2B5EF4-FFF2-40B4-BE49-F238E27FC236}">
              <a16:creationId xmlns:a16="http://schemas.microsoft.com/office/drawing/2014/main" id="{8A882DE4-6321-4A46-B716-22EC94651AEE}"/>
            </a:ext>
          </a:extLst>
        </xdr:cNvPr>
        <xdr:cNvSpPr txBox="1"/>
      </xdr:nvSpPr>
      <xdr:spPr>
        <a:xfrm>
          <a:off x="76264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153433</xdr:rowOff>
    </xdr:from>
    <xdr:ext cx="469744" cy="259045"/>
    <xdr:sp macro="" textlink="">
      <xdr:nvSpPr>
        <xdr:cNvPr id="377" name="n_4mainValue【福祉施設】&#10;一人当たり面積">
          <a:extLst>
            <a:ext uri="{FF2B5EF4-FFF2-40B4-BE49-F238E27FC236}">
              <a16:creationId xmlns:a16="http://schemas.microsoft.com/office/drawing/2014/main" id="{8B550322-117F-4FDD-AD2E-296955B04F29}"/>
            </a:ext>
          </a:extLst>
        </xdr:cNvPr>
        <xdr:cNvSpPr txBox="1"/>
      </xdr:nvSpPr>
      <xdr:spPr>
        <a:xfrm>
          <a:off x="67374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E72714BC-7292-4CC9-8D88-D81846DD70B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6A6C2692-1721-4092-8B7B-471D68D7A1E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D2E7B640-22B8-4169-B9D4-5FB239A2B01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CC1DF06B-1062-471F-A8C0-B6DBD320262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6018138-029E-4373-BCF1-325EA031620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2A5E5960-ED19-4FE9-93AB-71093BA6EB4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61BE2AC3-6F4A-4CA4-8736-B95911237E1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B4EF24A5-6954-4436-8E48-C795E359EA2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6895A2D-9FCD-474B-B0DC-39B564348B9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DF7FF5FA-63A9-4CBF-B490-605CF6BC458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AD573D85-30E3-4DE4-9A81-713830EFB73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10005EAE-0E8D-4EF4-81AD-0E05E49C6FD5}"/>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6CCD6B4C-A503-4963-9612-55B3B2F4142E}"/>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4A0ED7ED-B7CC-44CD-8FDB-5256ECEBFB8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6684D009-625A-4546-AD12-73AA3AFDDF8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625F7EC9-E6E4-4D36-97A2-35867676542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E6893092-7BF0-494F-A21C-3342CC9E64C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31787734-5329-4CDD-BAD6-348BA80ECC4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2A980C04-E1C9-4934-977E-3A04E8D1522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E5166DC8-A1FC-4A63-9A0D-9A516BFC4919}"/>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6E47312E-755F-4814-AE07-438CC6503A4C}"/>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6A357DF8-6A37-4DAD-BB92-AEDEA93DDA3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9124D664-60F5-4031-B667-0585597A2677}"/>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3AB5A51F-0EB7-4D1C-AE11-53B7561C8DB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a:extLst>
            <a:ext uri="{FF2B5EF4-FFF2-40B4-BE49-F238E27FC236}">
              <a16:creationId xmlns:a16="http://schemas.microsoft.com/office/drawing/2014/main" id="{7AEDD8F3-EABC-428B-BA45-C0E8C3C0B16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a:extLst>
            <a:ext uri="{FF2B5EF4-FFF2-40B4-BE49-F238E27FC236}">
              <a16:creationId xmlns:a16="http://schemas.microsoft.com/office/drawing/2014/main" id="{C693A26B-E84D-4900-9C05-4264B38E0900}"/>
            </a:ext>
          </a:extLst>
        </xdr:cNvPr>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a:extLst>
            <a:ext uri="{FF2B5EF4-FFF2-40B4-BE49-F238E27FC236}">
              <a16:creationId xmlns:a16="http://schemas.microsoft.com/office/drawing/2014/main" id="{CEF28264-F230-4117-9C62-E9E5190F7CBA}"/>
            </a:ext>
          </a:extLst>
        </xdr:cNvPr>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a:extLst>
            <a:ext uri="{FF2B5EF4-FFF2-40B4-BE49-F238E27FC236}">
              <a16:creationId xmlns:a16="http://schemas.microsoft.com/office/drawing/2014/main" id="{8B46C256-C245-49BE-AE8A-8B282CB21797}"/>
            </a:ext>
          </a:extLst>
        </xdr:cNvPr>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a:extLst>
            <a:ext uri="{FF2B5EF4-FFF2-40B4-BE49-F238E27FC236}">
              <a16:creationId xmlns:a16="http://schemas.microsoft.com/office/drawing/2014/main" id="{F5548A1C-66CF-497B-B345-FF6B25EB87A0}"/>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a:extLst>
            <a:ext uri="{FF2B5EF4-FFF2-40B4-BE49-F238E27FC236}">
              <a16:creationId xmlns:a16="http://schemas.microsoft.com/office/drawing/2014/main" id="{BA43618F-94B3-4B0A-9F85-021298F947EC}"/>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408" name="【市民会館】&#10;有形固定資産減価償却率平均値テキスト">
          <a:extLst>
            <a:ext uri="{FF2B5EF4-FFF2-40B4-BE49-F238E27FC236}">
              <a16:creationId xmlns:a16="http://schemas.microsoft.com/office/drawing/2014/main" id="{0D5E5BC1-EB82-43D7-90D7-A7984945205A}"/>
            </a:ext>
          </a:extLst>
        </xdr:cNvPr>
        <xdr:cNvSpPr txBox="1"/>
      </xdr:nvSpPr>
      <xdr:spPr>
        <a:xfrm>
          <a:off x="4673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a:extLst>
            <a:ext uri="{FF2B5EF4-FFF2-40B4-BE49-F238E27FC236}">
              <a16:creationId xmlns:a16="http://schemas.microsoft.com/office/drawing/2014/main" id="{63637271-56AC-4D78-AC0F-B3FDBBC50B62}"/>
            </a:ext>
          </a:extLst>
        </xdr:cNvPr>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a:extLst>
            <a:ext uri="{FF2B5EF4-FFF2-40B4-BE49-F238E27FC236}">
              <a16:creationId xmlns:a16="http://schemas.microsoft.com/office/drawing/2014/main" id="{A65BB110-AD20-400C-8826-24E486425599}"/>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a:extLst>
            <a:ext uri="{FF2B5EF4-FFF2-40B4-BE49-F238E27FC236}">
              <a16:creationId xmlns:a16="http://schemas.microsoft.com/office/drawing/2014/main" id="{1F9C3FA3-C529-4AE2-A68F-09BFFCEB5D40}"/>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a:extLst>
            <a:ext uri="{FF2B5EF4-FFF2-40B4-BE49-F238E27FC236}">
              <a16:creationId xmlns:a16="http://schemas.microsoft.com/office/drawing/2014/main" id="{9331DBB4-ECEC-499D-8B30-617794CEDF8B}"/>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a:extLst>
            <a:ext uri="{FF2B5EF4-FFF2-40B4-BE49-F238E27FC236}">
              <a16:creationId xmlns:a16="http://schemas.microsoft.com/office/drawing/2014/main" id="{70E198A0-0312-4CE0-8ECB-752CD8674AB9}"/>
            </a:ext>
          </a:extLst>
        </xdr:cNvPr>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B95EA58D-4EF4-4F04-B16E-652F2A85FF3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451084F4-567F-4678-A288-6F395BE16A9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B849DC4A-C5D7-40D2-8FC2-A16EAE26166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A7687963-0841-4F20-9AE8-F3C3442F1E6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D2FACAB7-6797-44B1-99C0-53325391EDA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41729</xdr:rowOff>
    </xdr:from>
    <xdr:to>
      <xdr:col>24</xdr:col>
      <xdr:colOff>114300</xdr:colOff>
      <xdr:row>106</xdr:row>
      <xdr:rowOff>143329</xdr:rowOff>
    </xdr:to>
    <xdr:sp macro="" textlink="">
      <xdr:nvSpPr>
        <xdr:cNvPr id="419" name="楕円 418">
          <a:extLst>
            <a:ext uri="{FF2B5EF4-FFF2-40B4-BE49-F238E27FC236}">
              <a16:creationId xmlns:a16="http://schemas.microsoft.com/office/drawing/2014/main" id="{239AB18D-5F71-4EE3-A0A3-38A378E83B5A}"/>
            </a:ext>
          </a:extLst>
        </xdr:cNvPr>
        <xdr:cNvSpPr/>
      </xdr:nvSpPr>
      <xdr:spPr>
        <a:xfrm>
          <a:off x="45847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20156</xdr:rowOff>
    </xdr:from>
    <xdr:ext cx="405111" cy="259045"/>
    <xdr:sp macro="" textlink="">
      <xdr:nvSpPr>
        <xdr:cNvPr id="420" name="【市民会館】&#10;有形固定資産減価償却率該当値テキスト">
          <a:extLst>
            <a:ext uri="{FF2B5EF4-FFF2-40B4-BE49-F238E27FC236}">
              <a16:creationId xmlns:a16="http://schemas.microsoft.com/office/drawing/2014/main" id="{E2F8B513-20C0-4354-89A6-A03CE3F74DE2}"/>
            </a:ext>
          </a:extLst>
        </xdr:cNvPr>
        <xdr:cNvSpPr txBox="1"/>
      </xdr:nvSpPr>
      <xdr:spPr>
        <a:xfrm>
          <a:off x="4673600"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9071</xdr:rowOff>
    </xdr:from>
    <xdr:to>
      <xdr:col>20</xdr:col>
      <xdr:colOff>38100</xdr:colOff>
      <xdr:row>106</xdr:row>
      <xdr:rowOff>110671</xdr:rowOff>
    </xdr:to>
    <xdr:sp macro="" textlink="">
      <xdr:nvSpPr>
        <xdr:cNvPr id="421" name="楕円 420">
          <a:extLst>
            <a:ext uri="{FF2B5EF4-FFF2-40B4-BE49-F238E27FC236}">
              <a16:creationId xmlns:a16="http://schemas.microsoft.com/office/drawing/2014/main" id="{99134C57-9B7A-4358-AA54-ABC091A7B171}"/>
            </a:ext>
          </a:extLst>
        </xdr:cNvPr>
        <xdr:cNvSpPr/>
      </xdr:nvSpPr>
      <xdr:spPr>
        <a:xfrm>
          <a:off x="3746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59871</xdr:rowOff>
    </xdr:from>
    <xdr:to>
      <xdr:col>24</xdr:col>
      <xdr:colOff>63500</xdr:colOff>
      <xdr:row>106</xdr:row>
      <xdr:rowOff>92529</xdr:rowOff>
    </xdr:to>
    <xdr:cxnSp macro="">
      <xdr:nvCxnSpPr>
        <xdr:cNvPr id="422" name="直線コネクタ 421">
          <a:extLst>
            <a:ext uri="{FF2B5EF4-FFF2-40B4-BE49-F238E27FC236}">
              <a16:creationId xmlns:a16="http://schemas.microsoft.com/office/drawing/2014/main" id="{9507D23E-5316-4489-B02D-7604D1A8ED7F}"/>
            </a:ext>
          </a:extLst>
        </xdr:cNvPr>
        <xdr:cNvCxnSpPr/>
      </xdr:nvCxnSpPr>
      <xdr:spPr>
        <a:xfrm>
          <a:off x="3797300" y="182335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147864</xdr:rowOff>
    </xdr:from>
    <xdr:to>
      <xdr:col>15</xdr:col>
      <xdr:colOff>101600</xdr:colOff>
      <xdr:row>106</xdr:row>
      <xdr:rowOff>78014</xdr:rowOff>
    </xdr:to>
    <xdr:sp macro="" textlink="">
      <xdr:nvSpPr>
        <xdr:cNvPr id="423" name="楕円 422">
          <a:extLst>
            <a:ext uri="{FF2B5EF4-FFF2-40B4-BE49-F238E27FC236}">
              <a16:creationId xmlns:a16="http://schemas.microsoft.com/office/drawing/2014/main" id="{4C1EB8C2-A372-4BC1-87CD-9AE4A09BF410}"/>
            </a:ext>
          </a:extLst>
        </xdr:cNvPr>
        <xdr:cNvSpPr/>
      </xdr:nvSpPr>
      <xdr:spPr>
        <a:xfrm>
          <a:off x="2857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27214</xdr:rowOff>
    </xdr:from>
    <xdr:to>
      <xdr:col>19</xdr:col>
      <xdr:colOff>177800</xdr:colOff>
      <xdr:row>106</xdr:row>
      <xdr:rowOff>59871</xdr:rowOff>
    </xdr:to>
    <xdr:cxnSp macro="">
      <xdr:nvCxnSpPr>
        <xdr:cNvPr id="424" name="直線コネクタ 423">
          <a:extLst>
            <a:ext uri="{FF2B5EF4-FFF2-40B4-BE49-F238E27FC236}">
              <a16:creationId xmlns:a16="http://schemas.microsoft.com/office/drawing/2014/main" id="{08EEC3E0-546C-4FF3-9170-F02B9FF66EF6}"/>
            </a:ext>
          </a:extLst>
        </xdr:cNvPr>
        <xdr:cNvCxnSpPr/>
      </xdr:nvCxnSpPr>
      <xdr:spPr>
        <a:xfrm>
          <a:off x="2908300" y="1820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115207</xdr:rowOff>
    </xdr:from>
    <xdr:to>
      <xdr:col>10</xdr:col>
      <xdr:colOff>165100</xdr:colOff>
      <xdr:row>106</xdr:row>
      <xdr:rowOff>45357</xdr:rowOff>
    </xdr:to>
    <xdr:sp macro="" textlink="">
      <xdr:nvSpPr>
        <xdr:cNvPr id="425" name="楕円 424">
          <a:extLst>
            <a:ext uri="{FF2B5EF4-FFF2-40B4-BE49-F238E27FC236}">
              <a16:creationId xmlns:a16="http://schemas.microsoft.com/office/drawing/2014/main" id="{FEBBF8FC-E9DD-4D8F-AC33-15629BBEC109}"/>
            </a:ext>
          </a:extLst>
        </xdr:cNvPr>
        <xdr:cNvSpPr/>
      </xdr:nvSpPr>
      <xdr:spPr>
        <a:xfrm>
          <a:off x="1968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166007</xdr:rowOff>
    </xdr:from>
    <xdr:to>
      <xdr:col>15</xdr:col>
      <xdr:colOff>50800</xdr:colOff>
      <xdr:row>106</xdr:row>
      <xdr:rowOff>27214</xdr:rowOff>
    </xdr:to>
    <xdr:cxnSp macro="">
      <xdr:nvCxnSpPr>
        <xdr:cNvPr id="426" name="直線コネクタ 425">
          <a:extLst>
            <a:ext uri="{FF2B5EF4-FFF2-40B4-BE49-F238E27FC236}">
              <a16:creationId xmlns:a16="http://schemas.microsoft.com/office/drawing/2014/main" id="{70F07094-06B3-4175-99FA-48AC90E0B312}"/>
            </a:ext>
          </a:extLst>
        </xdr:cNvPr>
        <xdr:cNvCxnSpPr/>
      </xdr:nvCxnSpPr>
      <xdr:spPr>
        <a:xfrm>
          <a:off x="2019300" y="18168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82550</xdr:rowOff>
    </xdr:from>
    <xdr:to>
      <xdr:col>6</xdr:col>
      <xdr:colOff>38100</xdr:colOff>
      <xdr:row>106</xdr:row>
      <xdr:rowOff>12700</xdr:rowOff>
    </xdr:to>
    <xdr:sp macro="" textlink="">
      <xdr:nvSpPr>
        <xdr:cNvPr id="427" name="楕円 426">
          <a:extLst>
            <a:ext uri="{FF2B5EF4-FFF2-40B4-BE49-F238E27FC236}">
              <a16:creationId xmlns:a16="http://schemas.microsoft.com/office/drawing/2014/main" id="{44727176-06B7-4D16-93A1-635BAEBA3781}"/>
            </a:ext>
          </a:extLst>
        </xdr:cNvPr>
        <xdr:cNvSpPr/>
      </xdr:nvSpPr>
      <xdr:spPr>
        <a:xfrm>
          <a:off x="1079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133350</xdr:rowOff>
    </xdr:from>
    <xdr:to>
      <xdr:col>10</xdr:col>
      <xdr:colOff>114300</xdr:colOff>
      <xdr:row>105</xdr:row>
      <xdr:rowOff>166007</xdr:rowOff>
    </xdr:to>
    <xdr:cxnSp macro="">
      <xdr:nvCxnSpPr>
        <xdr:cNvPr id="428" name="直線コネクタ 427">
          <a:extLst>
            <a:ext uri="{FF2B5EF4-FFF2-40B4-BE49-F238E27FC236}">
              <a16:creationId xmlns:a16="http://schemas.microsoft.com/office/drawing/2014/main" id="{DC1CA526-8BD0-495B-9968-A9ACE539BF92}"/>
            </a:ext>
          </a:extLst>
        </xdr:cNvPr>
        <xdr:cNvCxnSpPr/>
      </xdr:nvCxnSpPr>
      <xdr:spPr>
        <a:xfrm>
          <a:off x="1130300" y="1813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9" name="n_1aveValue【市民会館】&#10;有形固定資産減価償却率">
          <a:extLst>
            <a:ext uri="{FF2B5EF4-FFF2-40B4-BE49-F238E27FC236}">
              <a16:creationId xmlns:a16="http://schemas.microsoft.com/office/drawing/2014/main" id="{C56FB9C9-3677-457A-B5E2-F3D46A77E5CC}"/>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30" name="n_2aveValue【市民会館】&#10;有形固定資産減価償却率">
          <a:extLst>
            <a:ext uri="{FF2B5EF4-FFF2-40B4-BE49-F238E27FC236}">
              <a16:creationId xmlns:a16="http://schemas.microsoft.com/office/drawing/2014/main" id="{491637AE-F863-4992-9EDE-BB4B13669A49}"/>
            </a:ext>
          </a:extLst>
        </xdr:cNvPr>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31" name="n_3aveValue【市民会館】&#10;有形固定資産減価償却率">
          <a:extLst>
            <a:ext uri="{FF2B5EF4-FFF2-40B4-BE49-F238E27FC236}">
              <a16:creationId xmlns:a16="http://schemas.microsoft.com/office/drawing/2014/main" id="{704FEDB1-6478-49A3-BE1D-679BF660C17A}"/>
            </a:ext>
          </a:extLst>
        </xdr:cNvPr>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32" name="n_4aveValue【市民会館】&#10;有形固定資産減価償却率">
          <a:extLst>
            <a:ext uri="{FF2B5EF4-FFF2-40B4-BE49-F238E27FC236}">
              <a16:creationId xmlns:a16="http://schemas.microsoft.com/office/drawing/2014/main" id="{ACD4095E-6E93-4B6A-BD25-4231E442FC8E}"/>
            </a:ext>
          </a:extLst>
        </xdr:cNvPr>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101798</xdr:rowOff>
    </xdr:from>
    <xdr:ext cx="405111" cy="259045"/>
    <xdr:sp macro="" textlink="">
      <xdr:nvSpPr>
        <xdr:cNvPr id="433" name="n_1mainValue【市民会館】&#10;有形固定資産減価償却率">
          <a:extLst>
            <a:ext uri="{FF2B5EF4-FFF2-40B4-BE49-F238E27FC236}">
              <a16:creationId xmlns:a16="http://schemas.microsoft.com/office/drawing/2014/main" id="{47563FDF-3DB2-4240-9FA5-4332A6C7A29E}"/>
            </a:ext>
          </a:extLst>
        </xdr:cNvPr>
        <xdr:cNvSpPr txBox="1"/>
      </xdr:nvSpPr>
      <xdr:spPr>
        <a:xfrm>
          <a:off x="35820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69141</xdr:rowOff>
    </xdr:from>
    <xdr:ext cx="405111" cy="259045"/>
    <xdr:sp macro="" textlink="">
      <xdr:nvSpPr>
        <xdr:cNvPr id="434" name="n_2mainValue【市民会館】&#10;有形固定資産減価償却率">
          <a:extLst>
            <a:ext uri="{FF2B5EF4-FFF2-40B4-BE49-F238E27FC236}">
              <a16:creationId xmlns:a16="http://schemas.microsoft.com/office/drawing/2014/main" id="{CA1192B8-8B9D-48C7-9AD1-8E56DDC96838}"/>
            </a:ext>
          </a:extLst>
        </xdr:cNvPr>
        <xdr:cNvSpPr txBox="1"/>
      </xdr:nvSpPr>
      <xdr:spPr>
        <a:xfrm>
          <a:off x="2705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36484</xdr:rowOff>
    </xdr:from>
    <xdr:ext cx="405111" cy="259045"/>
    <xdr:sp macro="" textlink="">
      <xdr:nvSpPr>
        <xdr:cNvPr id="435" name="n_3mainValue【市民会館】&#10;有形固定資産減価償却率">
          <a:extLst>
            <a:ext uri="{FF2B5EF4-FFF2-40B4-BE49-F238E27FC236}">
              <a16:creationId xmlns:a16="http://schemas.microsoft.com/office/drawing/2014/main" id="{ADDA5C98-6152-4F73-97C0-D6591D724EEE}"/>
            </a:ext>
          </a:extLst>
        </xdr:cNvPr>
        <xdr:cNvSpPr txBox="1"/>
      </xdr:nvSpPr>
      <xdr:spPr>
        <a:xfrm>
          <a:off x="1816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3827</xdr:rowOff>
    </xdr:from>
    <xdr:ext cx="405111" cy="259045"/>
    <xdr:sp macro="" textlink="">
      <xdr:nvSpPr>
        <xdr:cNvPr id="436" name="n_4mainValue【市民会館】&#10;有形固定資産減価償却率">
          <a:extLst>
            <a:ext uri="{FF2B5EF4-FFF2-40B4-BE49-F238E27FC236}">
              <a16:creationId xmlns:a16="http://schemas.microsoft.com/office/drawing/2014/main" id="{0D10C9A6-E4CF-4313-9E96-7E351D492EDA}"/>
            </a:ext>
          </a:extLst>
        </xdr:cNvPr>
        <xdr:cNvSpPr txBox="1"/>
      </xdr:nvSpPr>
      <xdr:spPr>
        <a:xfrm>
          <a:off x="927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896C1EDF-7DC3-40C7-A68A-3B6288B67B0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C89C1C67-4C49-4D9A-AACB-7A39AFD561C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0AD3FB2E-3C04-401F-943F-1B175F6329D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A80C1D13-9F50-4AC3-B0DF-B74F1993347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BBAD303A-7549-4A90-842C-E185DB0F380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68002189-728E-4DD0-A33B-C9DA48C822E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781BFD87-4C09-4B40-B3E8-EEC783C627D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73D7BFF5-1CEE-4887-8460-6503BFDECCF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37797705-DE4F-4DB7-882C-225036BED57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029CFCFF-6859-4AFF-9092-073F9876FE8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a:extLst>
            <a:ext uri="{FF2B5EF4-FFF2-40B4-BE49-F238E27FC236}">
              <a16:creationId xmlns:a16="http://schemas.microsoft.com/office/drawing/2014/main" id="{6786227D-7F69-4BB5-AF3F-5F43D2768423}"/>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a:extLst>
            <a:ext uri="{FF2B5EF4-FFF2-40B4-BE49-F238E27FC236}">
              <a16:creationId xmlns:a16="http://schemas.microsoft.com/office/drawing/2014/main" id="{E5BFB913-0789-4F43-9297-94D2C33980AB}"/>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a:extLst>
            <a:ext uri="{FF2B5EF4-FFF2-40B4-BE49-F238E27FC236}">
              <a16:creationId xmlns:a16="http://schemas.microsoft.com/office/drawing/2014/main" id="{50A613B0-D594-4956-8DAE-F08CC13BC752}"/>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a:extLst>
            <a:ext uri="{FF2B5EF4-FFF2-40B4-BE49-F238E27FC236}">
              <a16:creationId xmlns:a16="http://schemas.microsoft.com/office/drawing/2014/main" id="{77F08E92-2642-4349-B1A9-84D9EA174D45}"/>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a:extLst>
            <a:ext uri="{FF2B5EF4-FFF2-40B4-BE49-F238E27FC236}">
              <a16:creationId xmlns:a16="http://schemas.microsoft.com/office/drawing/2014/main" id="{70A8CEE9-67C8-48EC-9D87-24CC8EDE75D9}"/>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a:extLst>
            <a:ext uri="{FF2B5EF4-FFF2-40B4-BE49-F238E27FC236}">
              <a16:creationId xmlns:a16="http://schemas.microsoft.com/office/drawing/2014/main" id="{5F05DDFF-A8B6-4534-B456-812CC6C81F7B}"/>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a:extLst>
            <a:ext uri="{FF2B5EF4-FFF2-40B4-BE49-F238E27FC236}">
              <a16:creationId xmlns:a16="http://schemas.microsoft.com/office/drawing/2014/main" id="{7E842365-AF4F-4C62-8E99-A41B90E9DAAB}"/>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a:extLst>
            <a:ext uri="{FF2B5EF4-FFF2-40B4-BE49-F238E27FC236}">
              <a16:creationId xmlns:a16="http://schemas.microsoft.com/office/drawing/2014/main" id="{A2C407A5-A39C-4D50-9348-5294F74A751E}"/>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a:extLst>
            <a:ext uri="{FF2B5EF4-FFF2-40B4-BE49-F238E27FC236}">
              <a16:creationId xmlns:a16="http://schemas.microsoft.com/office/drawing/2014/main" id="{E3D45AC2-69A2-43B5-B6C4-5C0406FE1A85}"/>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a:extLst>
            <a:ext uri="{FF2B5EF4-FFF2-40B4-BE49-F238E27FC236}">
              <a16:creationId xmlns:a16="http://schemas.microsoft.com/office/drawing/2014/main" id="{639CA523-13CF-4802-98FD-0938DEB98FA4}"/>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a:extLst>
            <a:ext uri="{FF2B5EF4-FFF2-40B4-BE49-F238E27FC236}">
              <a16:creationId xmlns:a16="http://schemas.microsoft.com/office/drawing/2014/main" id="{243E4366-B839-41CD-A233-E281A1B7A47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a:extLst>
            <a:ext uri="{FF2B5EF4-FFF2-40B4-BE49-F238E27FC236}">
              <a16:creationId xmlns:a16="http://schemas.microsoft.com/office/drawing/2014/main" id="{6BEE6AC7-1D8D-40CE-9F40-3D0A0A283DCF}"/>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44191B81-4E2C-4425-82A6-2439DF14FC6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4F21E343-A318-4044-946F-1260CA8DAA6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EB428E44-7A19-43E2-8F60-47EB3981A97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a:extLst>
            <a:ext uri="{FF2B5EF4-FFF2-40B4-BE49-F238E27FC236}">
              <a16:creationId xmlns:a16="http://schemas.microsoft.com/office/drawing/2014/main" id="{B2CB5A8B-3882-4E70-BAD2-F06B440F7F75}"/>
            </a:ext>
          </a:extLst>
        </xdr:cNvPr>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a:extLst>
            <a:ext uri="{FF2B5EF4-FFF2-40B4-BE49-F238E27FC236}">
              <a16:creationId xmlns:a16="http://schemas.microsoft.com/office/drawing/2014/main" id="{1DED7774-3FF7-4A35-898E-C574D228145E}"/>
            </a:ext>
          </a:extLst>
        </xdr:cNvPr>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a:extLst>
            <a:ext uri="{FF2B5EF4-FFF2-40B4-BE49-F238E27FC236}">
              <a16:creationId xmlns:a16="http://schemas.microsoft.com/office/drawing/2014/main" id="{412223E9-BC9C-4927-B8E6-0780903D7756}"/>
            </a:ext>
          </a:extLst>
        </xdr:cNvPr>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a:extLst>
            <a:ext uri="{FF2B5EF4-FFF2-40B4-BE49-F238E27FC236}">
              <a16:creationId xmlns:a16="http://schemas.microsoft.com/office/drawing/2014/main" id="{7F01A9B1-1DC7-4D57-982A-BDC2F3A45581}"/>
            </a:ext>
          </a:extLst>
        </xdr:cNvPr>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a:extLst>
            <a:ext uri="{FF2B5EF4-FFF2-40B4-BE49-F238E27FC236}">
              <a16:creationId xmlns:a16="http://schemas.microsoft.com/office/drawing/2014/main" id="{2BC2998A-AC28-49E6-90C2-0CE5575E759D}"/>
            </a:ext>
          </a:extLst>
        </xdr:cNvPr>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80934</xdr:rowOff>
    </xdr:from>
    <xdr:ext cx="469744" cy="259045"/>
    <xdr:sp macro="" textlink="">
      <xdr:nvSpPr>
        <xdr:cNvPr id="467" name="【市民会館】&#10;一人当たり面積平均値テキスト">
          <a:extLst>
            <a:ext uri="{FF2B5EF4-FFF2-40B4-BE49-F238E27FC236}">
              <a16:creationId xmlns:a16="http://schemas.microsoft.com/office/drawing/2014/main" id="{85C3EB01-5D0A-4A80-B7D0-33AAD8625BCA}"/>
            </a:ext>
          </a:extLst>
        </xdr:cNvPr>
        <xdr:cNvSpPr txBox="1"/>
      </xdr:nvSpPr>
      <xdr:spPr>
        <a:xfrm>
          <a:off x="10515600" y="1808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a:extLst>
            <a:ext uri="{FF2B5EF4-FFF2-40B4-BE49-F238E27FC236}">
              <a16:creationId xmlns:a16="http://schemas.microsoft.com/office/drawing/2014/main" id="{A8D24386-D26C-4A83-8507-8D667F91D5F1}"/>
            </a:ext>
          </a:extLst>
        </xdr:cNvPr>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a:extLst>
            <a:ext uri="{FF2B5EF4-FFF2-40B4-BE49-F238E27FC236}">
              <a16:creationId xmlns:a16="http://schemas.microsoft.com/office/drawing/2014/main" id="{7F624996-E80B-4A9D-B971-FE89812ADA61}"/>
            </a:ext>
          </a:extLst>
        </xdr:cNvPr>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a:extLst>
            <a:ext uri="{FF2B5EF4-FFF2-40B4-BE49-F238E27FC236}">
              <a16:creationId xmlns:a16="http://schemas.microsoft.com/office/drawing/2014/main" id="{A25C34E0-358F-409C-9CA9-E30645D58C79}"/>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a:extLst>
            <a:ext uri="{FF2B5EF4-FFF2-40B4-BE49-F238E27FC236}">
              <a16:creationId xmlns:a16="http://schemas.microsoft.com/office/drawing/2014/main" id="{54F80F21-A1D8-4DF8-BACD-40396881F239}"/>
            </a:ext>
          </a:extLst>
        </xdr:cNvPr>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a:extLst>
            <a:ext uri="{FF2B5EF4-FFF2-40B4-BE49-F238E27FC236}">
              <a16:creationId xmlns:a16="http://schemas.microsoft.com/office/drawing/2014/main" id="{CB8BD64F-D027-423B-9A21-4D25EE6AF1EB}"/>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AE41F214-322F-4D5C-871E-2BCB54DBBF3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18AFB80-80D9-4958-A981-CCBDDC84137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5D8B0CDD-F587-4586-9EBF-83D8F21F1D9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7A524F18-45F6-42BC-A587-EE3810237FF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727838BF-891C-40CD-8F0E-AE1BBB35A4B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41729</xdr:rowOff>
    </xdr:from>
    <xdr:to>
      <xdr:col>55</xdr:col>
      <xdr:colOff>50800</xdr:colOff>
      <xdr:row>108</xdr:row>
      <xdr:rowOff>143329</xdr:rowOff>
    </xdr:to>
    <xdr:sp macro="" textlink="">
      <xdr:nvSpPr>
        <xdr:cNvPr id="478" name="楕円 477">
          <a:extLst>
            <a:ext uri="{FF2B5EF4-FFF2-40B4-BE49-F238E27FC236}">
              <a16:creationId xmlns:a16="http://schemas.microsoft.com/office/drawing/2014/main" id="{FB44FFFA-85C1-47D3-82E3-831987437AE6}"/>
            </a:ext>
          </a:extLst>
        </xdr:cNvPr>
        <xdr:cNvSpPr/>
      </xdr:nvSpPr>
      <xdr:spPr>
        <a:xfrm>
          <a:off x="104267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128106</xdr:rowOff>
    </xdr:from>
    <xdr:ext cx="469744" cy="259045"/>
    <xdr:sp macro="" textlink="">
      <xdr:nvSpPr>
        <xdr:cNvPr id="479" name="【市民会館】&#10;一人当たり面積該当値テキスト">
          <a:extLst>
            <a:ext uri="{FF2B5EF4-FFF2-40B4-BE49-F238E27FC236}">
              <a16:creationId xmlns:a16="http://schemas.microsoft.com/office/drawing/2014/main" id="{D50B5F04-AEC5-4FCB-8797-BE702E7EBA3A}"/>
            </a:ext>
          </a:extLst>
        </xdr:cNvPr>
        <xdr:cNvSpPr txBox="1"/>
      </xdr:nvSpPr>
      <xdr:spPr>
        <a:xfrm>
          <a:off x="10515600" y="184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44994</xdr:rowOff>
    </xdr:from>
    <xdr:to>
      <xdr:col>50</xdr:col>
      <xdr:colOff>165100</xdr:colOff>
      <xdr:row>108</xdr:row>
      <xdr:rowOff>146594</xdr:rowOff>
    </xdr:to>
    <xdr:sp macro="" textlink="">
      <xdr:nvSpPr>
        <xdr:cNvPr id="480" name="楕円 479">
          <a:extLst>
            <a:ext uri="{FF2B5EF4-FFF2-40B4-BE49-F238E27FC236}">
              <a16:creationId xmlns:a16="http://schemas.microsoft.com/office/drawing/2014/main" id="{8CBE4CAD-F7C4-4347-A809-DF5219E11C56}"/>
            </a:ext>
          </a:extLst>
        </xdr:cNvPr>
        <xdr:cNvSpPr/>
      </xdr:nvSpPr>
      <xdr:spPr>
        <a:xfrm>
          <a:off x="9588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92529</xdr:rowOff>
    </xdr:from>
    <xdr:to>
      <xdr:col>55</xdr:col>
      <xdr:colOff>0</xdr:colOff>
      <xdr:row>108</xdr:row>
      <xdr:rowOff>95794</xdr:rowOff>
    </xdr:to>
    <xdr:cxnSp macro="">
      <xdr:nvCxnSpPr>
        <xdr:cNvPr id="481" name="直線コネクタ 480">
          <a:extLst>
            <a:ext uri="{FF2B5EF4-FFF2-40B4-BE49-F238E27FC236}">
              <a16:creationId xmlns:a16="http://schemas.microsoft.com/office/drawing/2014/main" id="{406049A7-3262-4A14-8DD2-09B3CFD74BF9}"/>
            </a:ext>
          </a:extLst>
        </xdr:cNvPr>
        <xdr:cNvCxnSpPr/>
      </xdr:nvCxnSpPr>
      <xdr:spPr>
        <a:xfrm flipV="1">
          <a:off x="9639300" y="1860912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44994</xdr:rowOff>
    </xdr:from>
    <xdr:to>
      <xdr:col>46</xdr:col>
      <xdr:colOff>38100</xdr:colOff>
      <xdr:row>108</xdr:row>
      <xdr:rowOff>146594</xdr:rowOff>
    </xdr:to>
    <xdr:sp macro="" textlink="">
      <xdr:nvSpPr>
        <xdr:cNvPr id="482" name="楕円 481">
          <a:extLst>
            <a:ext uri="{FF2B5EF4-FFF2-40B4-BE49-F238E27FC236}">
              <a16:creationId xmlns:a16="http://schemas.microsoft.com/office/drawing/2014/main" id="{54CDE2C2-6E66-4276-9971-BEBCF405DB05}"/>
            </a:ext>
          </a:extLst>
        </xdr:cNvPr>
        <xdr:cNvSpPr/>
      </xdr:nvSpPr>
      <xdr:spPr>
        <a:xfrm>
          <a:off x="8699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95794</xdr:rowOff>
    </xdr:from>
    <xdr:to>
      <xdr:col>50</xdr:col>
      <xdr:colOff>114300</xdr:colOff>
      <xdr:row>108</xdr:row>
      <xdr:rowOff>95794</xdr:rowOff>
    </xdr:to>
    <xdr:cxnSp macro="">
      <xdr:nvCxnSpPr>
        <xdr:cNvPr id="483" name="直線コネクタ 482">
          <a:extLst>
            <a:ext uri="{FF2B5EF4-FFF2-40B4-BE49-F238E27FC236}">
              <a16:creationId xmlns:a16="http://schemas.microsoft.com/office/drawing/2014/main" id="{32FAE389-CBB7-4D26-A39E-33DC5461A52F}"/>
            </a:ext>
          </a:extLst>
        </xdr:cNvPr>
        <xdr:cNvCxnSpPr/>
      </xdr:nvCxnSpPr>
      <xdr:spPr>
        <a:xfrm>
          <a:off x="8750300" y="186123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44994</xdr:rowOff>
    </xdr:from>
    <xdr:to>
      <xdr:col>41</xdr:col>
      <xdr:colOff>101600</xdr:colOff>
      <xdr:row>108</xdr:row>
      <xdr:rowOff>146594</xdr:rowOff>
    </xdr:to>
    <xdr:sp macro="" textlink="">
      <xdr:nvSpPr>
        <xdr:cNvPr id="484" name="楕円 483">
          <a:extLst>
            <a:ext uri="{FF2B5EF4-FFF2-40B4-BE49-F238E27FC236}">
              <a16:creationId xmlns:a16="http://schemas.microsoft.com/office/drawing/2014/main" id="{8C10BBF5-7D9A-468E-96AF-AD9E6C98F9C0}"/>
            </a:ext>
          </a:extLst>
        </xdr:cNvPr>
        <xdr:cNvSpPr/>
      </xdr:nvSpPr>
      <xdr:spPr>
        <a:xfrm>
          <a:off x="7810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95794</xdr:rowOff>
    </xdr:from>
    <xdr:to>
      <xdr:col>45</xdr:col>
      <xdr:colOff>177800</xdr:colOff>
      <xdr:row>108</xdr:row>
      <xdr:rowOff>95794</xdr:rowOff>
    </xdr:to>
    <xdr:cxnSp macro="">
      <xdr:nvCxnSpPr>
        <xdr:cNvPr id="485" name="直線コネクタ 484">
          <a:extLst>
            <a:ext uri="{FF2B5EF4-FFF2-40B4-BE49-F238E27FC236}">
              <a16:creationId xmlns:a16="http://schemas.microsoft.com/office/drawing/2014/main" id="{4027A05E-9963-4E07-BF1A-A63F0E2E5EC3}"/>
            </a:ext>
          </a:extLst>
        </xdr:cNvPr>
        <xdr:cNvCxnSpPr/>
      </xdr:nvCxnSpPr>
      <xdr:spPr>
        <a:xfrm>
          <a:off x="7861300" y="186123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44994</xdr:rowOff>
    </xdr:from>
    <xdr:to>
      <xdr:col>36</xdr:col>
      <xdr:colOff>165100</xdr:colOff>
      <xdr:row>108</xdr:row>
      <xdr:rowOff>146594</xdr:rowOff>
    </xdr:to>
    <xdr:sp macro="" textlink="">
      <xdr:nvSpPr>
        <xdr:cNvPr id="486" name="楕円 485">
          <a:extLst>
            <a:ext uri="{FF2B5EF4-FFF2-40B4-BE49-F238E27FC236}">
              <a16:creationId xmlns:a16="http://schemas.microsoft.com/office/drawing/2014/main" id="{9F0C3F41-6C33-4ACB-AACC-2D73740A30C3}"/>
            </a:ext>
          </a:extLst>
        </xdr:cNvPr>
        <xdr:cNvSpPr/>
      </xdr:nvSpPr>
      <xdr:spPr>
        <a:xfrm>
          <a:off x="6921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95794</xdr:rowOff>
    </xdr:from>
    <xdr:to>
      <xdr:col>41</xdr:col>
      <xdr:colOff>50800</xdr:colOff>
      <xdr:row>108</xdr:row>
      <xdr:rowOff>95794</xdr:rowOff>
    </xdr:to>
    <xdr:cxnSp macro="">
      <xdr:nvCxnSpPr>
        <xdr:cNvPr id="487" name="直線コネクタ 486">
          <a:extLst>
            <a:ext uri="{FF2B5EF4-FFF2-40B4-BE49-F238E27FC236}">
              <a16:creationId xmlns:a16="http://schemas.microsoft.com/office/drawing/2014/main" id="{E6C8756D-AB78-412F-8D42-C8E052E6A2A2}"/>
            </a:ext>
          </a:extLst>
        </xdr:cNvPr>
        <xdr:cNvCxnSpPr/>
      </xdr:nvCxnSpPr>
      <xdr:spPr>
        <a:xfrm>
          <a:off x="6972300" y="186123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488" name="n_1aveValue【市民会館】&#10;一人当たり面積">
          <a:extLst>
            <a:ext uri="{FF2B5EF4-FFF2-40B4-BE49-F238E27FC236}">
              <a16:creationId xmlns:a16="http://schemas.microsoft.com/office/drawing/2014/main" id="{88ECDEA9-E4F5-404A-BA98-D538B3A78ED3}"/>
            </a:ext>
          </a:extLst>
        </xdr:cNvPr>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89" name="n_2aveValue【市民会館】&#10;一人当たり面積">
          <a:extLst>
            <a:ext uri="{FF2B5EF4-FFF2-40B4-BE49-F238E27FC236}">
              <a16:creationId xmlns:a16="http://schemas.microsoft.com/office/drawing/2014/main" id="{B60162B7-2C65-4042-8AF0-42CCC1F07C2B}"/>
            </a:ext>
          </a:extLst>
        </xdr:cNvPr>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490" name="n_3aveValue【市民会館】&#10;一人当たり面積">
          <a:extLst>
            <a:ext uri="{FF2B5EF4-FFF2-40B4-BE49-F238E27FC236}">
              <a16:creationId xmlns:a16="http://schemas.microsoft.com/office/drawing/2014/main" id="{B7DF661A-8096-4F3C-A1B2-19F17D03F662}"/>
            </a:ext>
          </a:extLst>
        </xdr:cNvPr>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1" name="n_4aveValue【市民会館】&#10;一人当たり面積">
          <a:extLst>
            <a:ext uri="{FF2B5EF4-FFF2-40B4-BE49-F238E27FC236}">
              <a16:creationId xmlns:a16="http://schemas.microsoft.com/office/drawing/2014/main" id="{A99D614D-B4A2-4361-8404-A0B0D922C887}"/>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137721</xdr:rowOff>
    </xdr:from>
    <xdr:ext cx="469744" cy="259045"/>
    <xdr:sp macro="" textlink="">
      <xdr:nvSpPr>
        <xdr:cNvPr id="492" name="n_1mainValue【市民会館】&#10;一人当たり面積">
          <a:extLst>
            <a:ext uri="{FF2B5EF4-FFF2-40B4-BE49-F238E27FC236}">
              <a16:creationId xmlns:a16="http://schemas.microsoft.com/office/drawing/2014/main" id="{4087050D-D5CE-43B0-8D4F-E6BDE05A70AE}"/>
            </a:ext>
          </a:extLst>
        </xdr:cNvPr>
        <xdr:cNvSpPr txBox="1"/>
      </xdr:nvSpPr>
      <xdr:spPr>
        <a:xfrm>
          <a:off x="93917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137721</xdr:rowOff>
    </xdr:from>
    <xdr:ext cx="469744" cy="259045"/>
    <xdr:sp macro="" textlink="">
      <xdr:nvSpPr>
        <xdr:cNvPr id="493" name="n_2mainValue【市民会館】&#10;一人当たり面積">
          <a:extLst>
            <a:ext uri="{FF2B5EF4-FFF2-40B4-BE49-F238E27FC236}">
              <a16:creationId xmlns:a16="http://schemas.microsoft.com/office/drawing/2014/main" id="{9E3CE1A3-DF38-4557-BC80-BA458AAB68EB}"/>
            </a:ext>
          </a:extLst>
        </xdr:cNvPr>
        <xdr:cNvSpPr txBox="1"/>
      </xdr:nvSpPr>
      <xdr:spPr>
        <a:xfrm>
          <a:off x="85154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137721</xdr:rowOff>
    </xdr:from>
    <xdr:ext cx="469744" cy="259045"/>
    <xdr:sp macro="" textlink="">
      <xdr:nvSpPr>
        <xdr:cNvPr id="494" name="n_3mainValue【市民会館】&#10;一人当たり面積">
          <a:extLst>
            <a:ext uri="{FF2B5EF4-FFF2-40B4-BE49-F238E27FC236}">
              <a16:creationId xmlns:a16="http://schemas.microsoft.com/office/drawing/2014/main" id="{ACEBC828-CDA6-4F7B-BCF5-DCB448CB6F40}"/>
            </a:ext>
          </a:extLst>
        </xdr:cNvPr>
        <xdr:cNvSpPr txBox="1"/>
      </xdr:nvSpPr>
      <xdr:spPr>
        <a:xfrm>
          <a:off x="76264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137721</xdr:rowOff>
    </xdr:from>
    <xdr:ext cx="469744" cy="259045"/>
    <xdr:sp macro="" textlink="">
      <xdr:nvSpPr>
        <xdr:cNvPr id="495" name="n_4mainValue【市民会館】&#10;一人当たり面積">
          <a:extLst>
            <a:ext uri="{FF2B5EF4-FFF2-40B4-BE49-F238E27FC236}">
              <a16:creationId xmlns:a16="http://schemas.microsoft.com/office/drawing/2014/main" id="{88467604-4D6C-47D8-913F-83B1EFF25E3D}"/>
            </a:ext>
          </a:extLst>
        </xdr:cNvPr>
        <xdr:cNvSpPr txBox="1"/>
      </xdr:nvSpPr>
      <xdr:spPr>
        <a:xfrm>
          <a:off x="67374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B517E668-F048-4350-A462-98310FC9AEF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D0094256-C641-4017-A093-14C62B4BC78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60759659-DE63-4CED-8B66-E4CEDCF6A90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DCA02D11-4547-43EF-910F-C9EA06A39F9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64B11E7E-256E-40D9-B487-87FDFF2072D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638CE403-D89B-4BAF-A0E1-005BE82E3E1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9A793084-C930-4732-B630-250BD433843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9E192EF3-2438-44CF-9158-6E9B52ECCA9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96ACCA2D-8B05-42CC-9F4F-F73165E4D52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D3E10726-65B8-49A0-8343-10D74773AE3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101D7842-7ECF-42BC-A547-03C3E122335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427149E-A408-4ED5-BB26-371D43C4C73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7AE5BCAB-C731-45FB-A845-E47F7C9F9E1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5C6ED57A-6D9B-4DDD-A4E8-E575E79D356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74BCFE49-D309-4E23-B625-E059F12A241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27A379A4-2DBC-4369-A520-61E4E075DD1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7638F39B-84F8-4B2E-BE9B-A4DF9408D64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67C9E9FC-E7A0-42A1-84FB-EA1FEFEEE0F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6FA94AC3-5E02-4D14-A357-DDFD944D294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487D9BC0-5F55-477B-BEE5-8D193BBE199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83E48216-971B-40B7-81F6-16497CC2709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79A095D3-D4E6-4A27-8B86-5E955AC879E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68388FCA-CA20-4B11-A84E-0DD4E2A2696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5BEEE996-1325-434B-8DC5-7A74E664675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636A4685-9C6A-44F3-B30E-637C8F24E0D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a:extLst>
            <a:ext uri="{FF2B5EF4-FFF2-40B4-BE49-F238E27FC236}">
              <a16:creationId xmlns:a16="http://schemas.microsoft.com/office/drawing/2014/main" id="{CFACB526-7039-4285-A95A-621B1E8C83DB}"/>
            </a:ext>
          </a:extLst>
        </xdr:cNvPr>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FBE99289-2DD8-42B9-940A-0B25145BAB9B}"/>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a:extLst>
            <a:ext uri="{FF2B5EF4-FFF2-40B4-BE49-F238E27FC236}">
              <a16:creationId xmlns:a16="http://schemas.microsoft.com/office/drawing/2014/main" id="{D037A954-8638-4626-B311-8B97A206B46F}"/>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15CBEF1B-91C0-4361-83B9-5699412F012F}"/>
            </a:ext>
          </a:extLst>
        </xdr:cNvPr>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a:extLst>
            <a:ext uri="{FF2B5EF4-FFF2-40B4-BE49-F238E27FC236}">
              <a16:creationId xmlns:a16="http://schemas.microsoft.com/office/drawing/2014/main" id="{DCD962E8-A3E9-4C4A-BE9D-05CDFB21F8CF}"/>
            </a:ext>
          </a:extLst>
        </xdr:cNvPr>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157678</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B71FD374-1EFB-4607-A0D2-F758E83B518D}"/>
            </a:ext>
          </a:extLst>
        </xdr:cNvPr>
        <xdr:cNvSpPr txBox="1"/>
      </xdr:nvSpPr>
      <xdr:spPr>
        <a:xfrm>
          <a:off x="16357600" y="650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a:extLst>
            <a:ext uri="{FF2B5EF4-FFF2-40B4-BE49-F238E27FC236}">
              <a16:creationId xmlns:a16="http://schemas.microsoft.com/office/drawing/2014/main" id="{F548BF3F-683F-4F8B-9E2A-55973A400AF3}"/>
            </a:ext>
          </a:extLst>
        </xdr:cNvPr>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a:extLst>
            <a:ext uri="{FF2B5EF4-FFF2-40B4-BE49-F238E27FC236}">
              <a16:creationId xmlns:a16="http://schemas.microsoft.com/office/drawing/2014/main" id="{0DB6D2F3-1F1B-4D9B-8668-1F0154FE15EB}"/>
            </a:ext>
          </a:extLst>
        </xdr:cNvPr>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a:extLst>
            <a:ext uri="{FF2B5EF4-FFF2-40B4-BE49-F238E27FC236}">
              <a16:creationId xmlns:a16="http://schemas.microsoft.com/office/drawing/2014/main" id="{A20961A5-8732-46E8-B4AC-CFAEBA906A06}"/>
            </a:ext>
          </a:extLst>
        </xdr:cNvPr>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a:extLst>
            <a:ext uri="{FF2B5EF4-FFF2-40B4-BE49-F238E27FC236}">
              <a16:creationId xmlns:a16="http://schemas.microsoft.com/office/drawing/2014/main" id="{F7C4F76E-4BA1-40A3-B321-FACB2AFA57AD}"/>
            </a:ext>
          </a:extLst>
        </xdr:cNvPr>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a:extLst>
            <a:ext uri="{FF2B5EF4-FFF2-40B4-BE49-F238E27FC236}">
              <a16:creationId xmlns:a16="http://schemas.microsoft.com/office/drawing/2014/main" id="{5C971C47-B451-435D-B1E4-BAD9641135FB}"/>
            </a:ext>
          </a:extLst>
        </xdr:cNvPr>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A33B31F9-E7FA-4FB8-8C4C-879318E62AC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7E656470-71A1-4048-B1D2-EEDCDD4E258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6F13A0DE-D80F-482F-BC7E-27C6F2FDA95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50C29134-C32B-4EDF-B56A-DBAEFB3765A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BF33DBEF-C665-491F-B0FB-6A9C573F060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82550</xdr:rowOff>
    </xdr:from>
    <xdr:to>
      <xdr:col>85</xdr:col>
      <xdr:colOff>177800</xdr:colOff>
      <xdr:row>41</xdr:row>
      <xdr:rowOff>12700</xdr:rowOff>
    </xdr:to>
    <xdr:sp macro="" textlink="">
      <xdr:nvSpPr>
        <xdr:cNvPr id="537" name="楕円 536">
          <a:extLst>
            <a:ext uri="{FF2B5EF4-FFF2-40B4-BE49-F238E27FC236}">
              <a16:creationId xmlns:a16="http://schemas.microsoft.com/office/drawing/2014/main" id="{70B87CE9-5A23-4C54-BCC0-330AFE8F84C2}"/>
            </a:ext>
          </a:extLst>
        </xdr:cNvPr>
        <xdr:cNvSpPr/>
      </xdr:nvSpPr>
      <xdr:spPr>
        <a:xfrm>
          <a:off x="162687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60977</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2AE48E12-CEA1-4643-9878-3BD3E3E76537}"/>
            </a:ext>
          </a:extLst>
        </xdr:cNvPr>
        <xdr:cNvSpPr txBox="1"/>
      </xdr:nvSpPr>
      <xdr:spPr>
        <a:xfrm>
          <a:off x="16357600"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53159</xdr:rowOff>
    </xdr:from>
    <xdr:to>
      <xdr:col>81</xdr:col>
      <xdr:colOff>101600</xdr:colOff>
      <xdr:row>40</xdr:row>
      <xdr:rowOff>154759</xdr:rowOff>
    </xdr:to>
    <xdr:sp macro="" textlink="">
      <xdr:nvSpPr>
        <xdr:cNvPr id="539" name="楕円 538">
          <a:extLst>
            <a:ext uri="{FF2B5EF4-FFF2-40B4-BE49-F238E27FC236}">
              <a16:creationId xmlns:a16="http://schemas.microsoft.com/office/drawing/2014/main" id="{4CAB17D3-B4C1-4463-B6F8-192DEDD810E9}"/>
            </a:ext>
          </a:extLst>
        </xdr:cNvPr>
        <xdr:cNvSpPr/>
      </xdr:nvSpPr>
      <xdr:spPr>
        <a:xfrm>
          <a:off x="15430500" y="69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103959</xdr:rowOff>
    </xdr:from>
    <xdr:to>
      <xdr:col>85</xdr:col>
      <xdr:colOff>127000</xdr:colOff>
      <xdr:row>40</xdr:row>
      <xdr:rowOff>133350</xdr:rowOff>
    </xdr:to>
    <xdr:cxnSp macro="">
      <xdr:nvCxnSpPr>
        <xdr:cNvPr id="540" name="直線コネクタ 539">
          <a:extLst>
            <a:ext uri="{FF2B5EF4-FFF2-40B4-BE49-F238E27FC236}">
              <a16:creationId xmlns:a16="http://schemas.microsoft.com/office/drawing/2014/main" id="{1D504562-DAFE-42F1-B28F-4FF0373A1958}"/>
            </a:ext>
          </a:extLst>
        </xdr:cNvPr>
        <xdr:cNvCxnSpPr/>
      </xdr:nvCxnSpPr>
      <xdr:spPr>
        <a:xfrm>
          <a:off x="15481300" y="696195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49893</xdr:rowOff>
    </xdr:from>
    <xdr:to>
      <xdr:col>76</xdr:col>
      <xdr:colOff>165100</xdr:colOff>
      <xdr:row>40</xdr:row>
      <xdr:rowOff>151493</xdr:rowOff>
    </xdr:to>
    <xdr:sp macro="" textlink="">
      <xdr:nvSpPr>
        <xdr:cNvPr id="541" name="楕円 540">
          <a:extLst>
            <a:ext uri="{FF2B5EF4-FFF2-40B4-BE49-F238E27FC236}">
              <a16:creationId xmlns:a16="http://schemas.microsoft.com/office/drawing/2014/main" id="{102A9EBF-D3A8-494B-91A4-2615489A6A20}"/>
            </a:ext>
          </a:extLst>
        </xdr:cNvPr>
        <xdr:cNvSpPr/>
      </xdr:nvSpPr>
      <xdr:spPr>
        <a:xfrm>
          <a:off x="14541500" y="69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100693</xdr:rowOff>
    </xdr:from>
    <xdr:to>
      <xdr:col>81</xdr:col>
      <xdr:colOff>50800</xdr:colOff>
      <xdr:row>40</xdr:row>
      <xdr:rowOff>103959</xdr:rowOff>
    </xdr:to>
    <xdr:cxnSp macro="">
      <xdr:nvCxnSpPr>
        <xdr:cNvPr id="542" name="直線コネクタ 541">
          <a:extLst>
            <a:ext uri="{FF2B5EF4-FFF2-40B4-BE49-F238E27FC236}">
              <a16:creationId xmlns:a16="http://schemas.microsoft.com/office/drawing/2014/main" id="{C9B3B06E-0738-45E0-B591-AAAD224B1270}"/>
            </a:ext>
          </a:extLst>
        </xdr:cNvPr>
        <xdr:cNvCxnSpPr/>
      </xdr:nvCxnSpPr>
      <xdr:spPr>
        <a:xfrm>
          <a:off x="14592300" y="695869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18869</xdr:rowOff>
    </xdr:from>
    <xdr:to>
      <xdr:col>72</xdr:col>
      <xdr:colOff>38100</xdr:colOff>
      <xdr:row>40</xdr:row>
      <xdr:rowOff>120469</xdr:rowOff>
    </xdr:to>
    <xdr:sp macro="" textlink="">
      <xdr:nvSpPr>
        <xdr:cNvPr id="543" name="楕円 542">
          <a:extLst>
            <a:ext uri="{FF2B5EF4-FFF2-40B4-BE49-F238E27FC236}">
              <a16:creationId xmlns:a16="http://schemas.microsoft.com/office/drawing/2014/main" id="{F8E71200-FBF0-489F-9389-C704D58A8A0B}"/>
            </a:ext>
          </a:extLst>
        </xdr:cNvPr>
        <xdr:cNvSpPr/>
      </xdr:nvSpPr>
      <xdr:spPr>
        <a:xfrm>
          <a:off x="136525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69669</xdr:rowOff>
    </xdr:from>
    <xdr:to>
      <xdr:col>76</xdr:col>
      <xdr:colOff>114300</xdr:colOff>
      <xdr:row>40</xdr:row>
      <xdr:rowOff>100693</xdr:rowOff>
    </xdr:to>
    <xdr:cxnSp macro="">
      <xdr:nvCxnSpPr>
        <xdr:cNvPr id="544" name="直線コネクタ 543">
          <a:extLst>
            <a:ext uri="{FF2B5EF4-FFF2-40B4-BE49-F238E27FC236}">
              <a16:creationId xmlns:a16="http://schemas.microsoft.com/office/drawing/2014/main" id="{F60C1F1A-1C08-4964-801B-6FCC80E8DD85}"/>
            </a:ext>
          </a:extLst>
        </xdr:cNvPr>
        <xdr:cNvCxnSpPr/>
      </xdr:nvCxnSpPr>
      <xdr:spPr>
        <a:xfrm>
          <a:off x="13703300" y="692766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159294</xdr:rowOff>
    </xdr:from>
    <xdr:to>
      <xdr:col>67</xdr:col>
      <xdr:colOff>101600</xdr:colOff>
      <xdr:row>40</xdr:row>
      <xdr:rowOff>89444</xdr:rowOff>
    </xdr:to>
    <xdr:sp macro="" textlink="">
      <xdr:nvSpPr>
        <xdr:cNvPr id="545" name="楕円 544">
          <a:extLst>
            <a:ext uri="{FF2B5EF4-FFF2-40B4-BE49-F238E27FC236}">
              <a16:creationId xmlns:a16="http://schemas.microsoft.com/office/drawing/2014/main" id="{3E637A96-6EC9-4E82-B186-CCD464C3CE73}"/>
            </a:ext>
          </a:extLst>
        </xdr:cNvPr>
        <xdr:cNvSpPr/>
      </xdr:nvSpPr>
      <xdr:spPr>
        <a:xfrm>
          <a:off x="127635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38644</xdr:rowOff>
    </xdr:from>
    <xdr:to>
      <xdr:col>71</xdr:col>
      <xdr:colOff>177800</xdr:colOff>
      <xdr:row>40</xdr:row>
      <xdr:rowOff>69669</xdr:rowOff>
    </xdr:to>
    <xdr:cxnSp macro="">
      <xdr:nvCxnSpPr>
        <xdr:cNvPr id="546" name="直線コネクタ 545">
          <a:extLst>
            <a:ext uri="{FF2B5EF4-FFF2-40B4-BE49-F238E27FC236}">
              <a16:creationId xmlns:a16="http://schemas.microsoft.com/office/drawing/2014/main" id="{607F38FD-A3CF-42AC-846D-3360A5C554AC}"/>
            </a:ext>
          </a:extLst>
        </xdr:cNvPr>
        <xdr:cNvCxnSpPr/>
      </xdr:nvCxnSpPr>
      <xdr:spPr>
        <a:xfrm>
          <a:off x="12814300" y="68966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6CC373CC-9231-4A2B-8753-EC63B0F8054E}"/>
            </a:ext>
          </a:extLst>
        </xdr:cNvPr>
        <xdr:cNvSpPr txBox="1"/>
      </xdr:nvSpPr>
      <xdr:spPr>
        <a:xfrm>
          <a:off x="152660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529957F7-17F0-41F2-BE11-23349CE5B57D}"/>
            </a:ext>
          </a:extLst>
        </xdr:cNvPr>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28750084-0C2D-431E-B341-61DD1DECA73D}"/>
            </a:ext>
          </a:extLst>
        </xdr:cNvPr>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392CFDB-BD86-41B8-BF65-CA96D41CE831}"/>
            </a:ext>
          </a:extLst>
        </xdr:cNvPr>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145886</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EDD2A351-8AF6-4CC1-93B4-FAE036CE4C5F}"/>
            </a:ext>
          </a:extLst>
        </xdr:cNvPr>
        <xdr:cNvSpPr txBox="1"/>
      </xdr:nvSpPr>
      <xdr:spPr>
        <a:xfrm>
          <a:off x="15266044" y="700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142620</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BF38344-340E-45B4-A5F3-242EDA2E2E08}"/>
            </a:ext>
          </a:extLst>
        </xdr:cNvPr>
        <xdr:cNvSpPr txBox="1"/>
      </xdr:nvSpPr>
      <xdr:spPr>
        <a:xfrm>
          <a:off x="14389744" y="700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111596</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855F03DB-C81A-42E5-81E2-1E06FB80642A}"/>
            </a:ext>
          </a:extLst>
        </xdr:cNvPr>
        <xdr:cNvSpPr txBox="1"/>
      </xdr:nvSpPr>
      <xdr:spPr>
        <a:xfrm>
          <a:off x="13500744"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80571</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6F854631-B0E3-4D8C-97AD-68C5E614D932}"/>
            </a:ext>
          </a:extLst>
        </xdr:cNvPr>
        <xdr:cNvSpPr txBox="1"/>
      </xdr:nvSpPr>
      <xdr:spPr>
        <a:xfrm>
          <a:off x="12611744"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89829D2F-D67B-4CA3-B435-8D26537D733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84A26E4E-1FAE-4341-B91C-6E29461D1B7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CA5B7EA-F763-4F4D-8914-5B3022D2BD9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CF7527FA-0BFE-4902-9309-27DCB2F9956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DCD89205-015D-42C1-90BC-78293DCDFA1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CD37D96C-AAA1-43AF-8771-8ED0A5F8142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EE8C21F1-E568-4289-8968-D6657646CAE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753654CC-6035-4AA3-AF04-7E9215C3BB0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A7264EEB-B41B-4A9F-B4A4-CA311143F56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804ABB7E-02F0-4071-AC93-9D593A7D290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AA0CB59B-3A00-48AF-9EF5-89B25819707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00B868EC-7930-49F9-83BE-E31D5D6A9A83}"/>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6F5EE9EE-4263-4698-AB2E-1647427FD4C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03A5BA89-0D7D-4933-8DDB-13554A0CAC8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F3FAE842-48AD-45C8-85C8-B445DDF2D0A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9E949BBE-FB34-4ECE-B9BA-CC10C4F0E791}"/>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C6546FBC-15BB-4EE9-8B82-9971B8CF9DF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38E6BA16-FBF7-4907-80E5-7ABF6E632AC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8BDFEC71-5B05-4612-883B-4514C7BD88D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A40CB265-EDD4-48AE-8D24-18F87350D73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2F2E11B7-8844-4973-8F5F-644E51B3008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a:extLst>
            <a:ext uri="{FF2B5EF4-FFF2-40B4-BE49-F238E27FC236}">
              <a16:creationId xmlns:a16="http://schemas.microsoft.com/office/drawing/2014/main" id="{8DE2BCA2-C614-4EBE-ABD9-6FCC79FB79D8}"/>
            </a:ext>
          </a:extLst>
        </xdr:cNvPr>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a:extLst>
            <a:ext uri="{FF2B5EF4-FFF2-40B4-BE49-F238E27FC236}">
              <a16:creationId xmlns:a16="http://schemas.microsoft.com/office/drawing/2014/main" id="{30621D29-6888-49CE-B971-04A97BD51313}"/>
            </a:ext>
          </a:extLst>
        </xdr:cNvPr>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a:extLst>
            <a:ext uri="{FF2B5EF4-FFF2-40B4-BE49-F238E27FC236}">
              <a16:creationId xmlns:a16="http://schemas.microsoft.com/office/drawing/2014/main" id="{F30FCF2A-BA8E-40DA-BBE3-8B9EC237EFF3}"/>
            </a:ext>
          </a:extLst>
        </xdr:cNvPr>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3483D8A8-F9B5-425E-907B-3DDCCF226620}"/>
            </a:ext>
          </a:extLst>
        </xdr:cNvPr>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a:extLst>
            <a:ext uri="{FF2B5EF4-FFF2-40B4-BE49-F238E27FC236}">
              <a16:creationId xmlns:a16="http://schemas.microsoft.com/office/drawing/2014/main" id="{CB3B23CD-4CF8-4443-9DB0-AABFF5B7DCC8}"/>
            </a:ext>
          </a:extLst>
        </xdr:cNvPr>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28324</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D5112611-C69B-4D1D-B25D-8C54CBE31ECD}"/>
            </a:ext>
          </a:extLst>
        </xdr:cNvPr>
        <xdr:cNvSpPr txBox="1"/>
      </xdr:nvSpPr>
      <xdr:spPr>
        <a:xfrm>
          <a:off x="22199600" y="6886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a:extLst>
            <a:ext uri="{FF2B5EF4-FFF2-40B4-BE49-F238E27FC236}">
              <a16:creationId xmlns:a16="http://schemas.microsoft.com/office/drawing/2014/main" id="{DCEFBCB8-E43F-45DC-8D21-D18105093C24}"/>
            </a:ext>
          </a:extLst>
        </xdr:cNvPr>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a:extLst>
            <a:ext uri="{FF2B5EF4-FFF2-40B4-BE49-F238E27FC236}">
              <a16:creationId xmlns:a16="http://schemas.microsoft.com/office/drawing/2014/main" id="{ABAA5145-B41F-4AB0-8DF5-B6F9C76F0E4E}"/>
            </a:ext>
          </a:extLst>
        </xdr:cNvPr>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a:extLst>
            <a:ext uri="{FF2B5EF4-FFF2-40B4-BE49-F238E27FC236}">
              <a16:creationId xmlns:a16="http://schemas.microsoft.com/office/drawing/2014/main" id="{BF312A54-91B4-4EF3-8B02-A9FD7132A922}"/>
            </a:ext>
          </a:extLst>
        </xdr:cNvPr>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a:extLst>
            <a:ext uri="{FF2B5EF4-FFF2-40B4-BE49-F238E27FC236}">
              <a16:creationId xmlns:a16="http://schemas.microsoft.com/office/drawing/2014/main" id="{9B090DEF-A867-4D39-8B4C-B3BF834E5C74}"/>
            </a:ext>
          </a:extLst>
        </xdr:cNvPr>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a:extLst>
            <a:ext uri="{FF2B5EF4-FFF2-40B4-BE49-F238E27FC236}">
              <a16:creationId xmlns:a16="http://schemas.microsoft.com/office/drawing/2014/main" id="{CFBEC189-AA1E-4D42-9213-52065028BEEC}"/>
            </a:ext>
          </a:extLst>
        </xdr:cNvPr>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D47021EF-1C0E-4EA6-89A8-9A7ADD0EFAD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79DF53-4548-4E86-9B60-292299CBB37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DE0CFADC-207F-44E4-B1A4-063AED186C9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D126CF64-FCB2-4ADC-9DA9-FB0BD5E82D3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FA3BDA72-D6AD-400F-9071-02EB2941663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151981</xdr:rowOff>
    </xdr:from>
    <xdr:to>
      <xdr:col>116</xdr:col>
      <xdr:colOff>114300</xdr:colOff>
      <xdr:row>39</xdr:row>
      <xdr:rowOff>82131</xdr:rowOff>
    </xdr:to>
    <xdr:sp macro="" textlink="">
      <xdr:nvSpPr>
        <xdr:cNvPr id="592" name="楕円 591">
          <a:extLst>
            <a:ext uri="{FF2B5EF4-FFF2-40B4-BE49-F238E27FC236}">
              <a16:creationId xmlns:a16="http://schemas.microsoft.com/office/drawing/2014/main" id="{A8AA3A0E-4DB0-4486-95E5-552801C7B7EE}"/>
            </a:ext>
          </a:extLst>
        </xdr:cNvPr>
        <xdr:cNvSpPr/>
      </xdr:nvSpPr>
      <xdr:spPr>
        <a:xfrm>
          <a:off x="22110700" y="66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3408</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9BF9D969-EE21-4C7A-B8B5-5266E476FFAE}"/>
            </a:ext>
          </a:extLst>
        </xdr:cNvPr>
        <xdr:cNvSpPr txBox="1"/>
      </xdr:nvSpPr>
      <xdr:spPr>
        <a:xfrm>
          <a:off x="22199600" y="651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151640</xdr:rowOff>
    </xdr:from>
    <xdr:to>
      <xdr:col>112</xdr:col>
      <xdr:colOff>38100</xdr:colOff>
      <xdr:row>39</xdr:row>
      <xdr:rowOff>81790</xdr:rowOff>
    </xdr:to>
    <xdr:sp macro="" textlink="">
      <xdr:nvSpPr>
        <xdr:cNvPr id="594" name="楕円 593">
          <a:extLst>
            <a:ext uri="{FF2B5EF4-FFF2-40B4-BE49-F238E27FC236}">
              <a16:creationId xmlns:a16="http://schemas.microsoft.com/office/drawing/2014/main" id="{3E862EBB-8B49-4939-BD20-9807EC4C7795}"/>
            </a:ext>
          </a:extLst>
        </xdr:cNvPr>
        <xdr:cNvSpPr/>
      </xdr:nvSpPr>
      <xdr:spPr>
        <a:xfrm>
          <a:off x="21272500" y="666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30990</xdr:rowOff>
    </xdr:from>
    <xdr:to>
      <xdr:col>116</xdr:col>
      <xdr:colOff>63500</xdr:colOff>
      <xdr:row>39</xdr:row>
      <xdr:rowOff>31331</xdr:rowOff>
    </xdr:to>
    <xdr:cxnSp macro="">
      <xdr:nvCxnSpPr>
        <xdr:cNvPr id="595" name="直線コネクタ 594">
          <a:extLst>
            <a:ext uri="{FF2B5EF4-FFF2-40B4-BE49-F238E27FC236}">
              <a16:creationId xmlns:a16="http://schemas.microsoft.com/office/drawing/2014/main" id="{5D4181EF-F29C-4877-BBE6-0451DFBCDC46}"/>
            </a:ext>
          </a:extLst>
        </xdr:cNvPr>
        <xdr:cNvCxnSpPr/>
      </xdr:nvCxnSpPr>
      <xdr:spPr>
        <a:xfrm>
          <a:off x="21323300" y="6717540"/>
          <a:ext cx="838200" cy="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165898</xdr:rowOff>
    </xdr:from>
    <xdr:to>
      <xdr:col>107</xdr:col>
      <xdr:colOff>101600</xdr:colOff>
      <xdr:row>39</xdr:row>
      <xdr:rowOff>96048</xdr:rowOff>
    </xdr:to>
    <xdr:sp macro="" textlink="">
      <xdr:nvSpPr>
        <xdr:cNvPr id="596" name="楕円 595">
          <a:extLst>
            <a:ext uri="{FF2B5EF4-FFF2-40B4-BE49-F238E27FC236}">
              <a16:creationId xmlns:a16="http://schemas.microsoft.com/office/drawing/2014/main" id="{7F7226E7-CF68-4984-83F7-3811A6F11366}"/>
            </a:ext>
          </a:extLst>
        </xdr:cNvPr>
        <xdr:cNvSpPr/>
      </xdr:nvSpPr>
      <xdr:spPr>
        <a:xfrm>
          <a:off x="20383500" y="668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30990</xdr:rowOff>
    </xdr:from>
    <xdr:to>
      <xdr:col>111</xdr:col>
      <xdr:colOff>177800</xdr:colOff>
      <xdr:row>39</xdr:row>
      <xdr:rowOff>45248</xdr:rowOff>
    </xdr:to>
    <xdr:cxnSp macro="">
      <xdr:nvCxnSpPr>
        <xdr:cNvPr id="597" name="直線コネクタ 596">
          <a:extLst>
            <a:ext uri="{FF2B5EF4-FFF2-40B4-BE49-F238E27FC236}">
              <a16:creationId xmlns:a16="http://schemas.microsoft.com/office/drawing/2014/main" id="{D9F94ABE-DBC2-4D37-9948-567BF550D5A8}"/>
            </a:ext>
          </a:extLst>
        </xdr:cNvPr>
        <xdr:cNvCxnSpPr/>
      </xdr:nvCxnSpPr>
      <xdr:spPr>
        <a:xfrm flipV="1">
          <a:off x="20434300" y="6717540"/>
          <a:ext cx="889000" cy="1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166394</xdr:rowOff>
    </xdr:from>
    <xdr:to>
      <xdr:col>102</xdr:col>
      <xdr:colOff>165100</xdr:colOff>
      <xdr:row>39</xdr:row>
      <xdr:rowOff>96544</xdr:rowOff>
    </xdr:to>
    <xdr:sp macro="" textlink="">
      <xdr:nvSpPr>
        <xdr:cNvPr id="598" name="楕円 597">
          <a:extLst>
            <a:ext uri="{FF2B5EF4-FFF2-40B4-BE49-F238E27FC236}">
              <a16:creationId xmlns:a16="http://schemas.microsoft.com/office/drawing/2014/main" id="{B90EBD7E-F506-48F9-B405-EA5FFA21D6A6}"/>
            </a:ext>
          </a:extLst>
        </xdr:cNvPr>
        <xdr:cNvSpPr/>
      </xdr:nvSpPr>
      <xdr:spPr>
        <a:xfrm>
          <a:off x="19494500" y="668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45248</xdr:rowOff>
    </xdr:from>
    <xdr:to>
      <xdr:col>107</xdr:col>
      <xdr:colOff>50800</xdr:colOff>
      <xdr:row>39</xdr:row>
      <xdr:rowOff>45744</xdr:rowOff>
    </xdr:to>
    <xdr:cxnSp macro="">
      <xdr:nvCxnSpPr>
        <xdr:cNvPr id="599" name="直線コネクタ 598">
          <a:extLst>
            <a:ext uri="{FF2B5EF4-FFF2-40B4-BE49-F238E27FC236}">
              <a16:creationId xmlns:a16="http://schemas.microsoft.com/office/drawing/2014/main" id="{01F2351B-772E-4082-AC13-212EAD5D1792}"/>
            </a:ext>
          </a:extLst>
        </xdr:cNvPr>
        <xdr:cNvCxnSpPr/>
      </xdr:nvCxnSpPr>
      <xdr:spPr>
        <a:xfrm flipV="1">
          <a:off x="19545300" y="6731798"/>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167175</xdr:rowOff>
    </xdr:from>
    <xdr:to>
      <xdr:col>98</xdr:col>
      <xdr:colOff>38100</xdr:colOff>
      <xdr:row>39</xdr:row>
      <xdr:rowOff>97325</xdr:rowOff>
    </xdr:to>
    <xdr:sp macro="" textlink="">
      <xdr:nvSpPr>
        <xdr:cNvPr id="600" name="楕円 599">
          <a:extLst>
            <a:ext uri="{FF2B5EF4-FFF2-40B4-BE49-F238E27FC236}">
              <a16:creationId xmlns:a16="http://schemas.microsoft.com/office/drawing/2014/main" id="{024C2ACD-6331-444B-9693-BFA4FBB5365E}"/>
            </a:ext>
          </a:extLst>
        </xdr:cNvPr>
        <xdr:cNvSpPr/>
      </xdr:nvSpPr>
      <xdr:spPr>
        <a:xfrm>
          <a:off x="18605500" y="668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45744</xdr:rowOff>
    </xdr:from>
    <xdr:to>
      <xdr:col>102</xdr:col>
      <xdr:colOff>114300</xdr:colOff>
      <xdr:row>39</xdr:row>
      <xdr:rowOff>46525</xdr:rowOff>
    </xdr:to>
    <xdr:cxnSp macro="">
      <xdr:nvCxnSpPr>
        <xdr:cNvPr id="601" name="直線コネクタ 600">
          <a:extLst>
            <a:ext uri="{FF2B5EF4-FFF2-40B4-BE49-F238E27FC236}">
              <a16:creationId xmlns:a16="http://schemas.microsoft.com/office/drawing/2014/main" id="{8F00F8C1-DC87-4272-9BF5-DB39332122B9}"/>
            </a:ext>
          </a:extLst>
        </xdr:cNvPr>
        <xdr:cNvCxnSpPr/>
      </xdr:nvCxnSpPr>
      <xdr:spPr>
        <a:xfrm flipV="1">
          <a:off x="18656300" y="6732294"/>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136013</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D853443B-A9BB-4FED-B428-8BEE2D5B27F9}"/>
            </a:ext>
          </a:extLst>
        </xdr:cNvPr>
        <xdr:cNvSpPr txBox="1"/>
      </xdr:nvSpPr>
      <xdr:spPr>
        <a:xfrm>
          <a:off x="21043411" y="699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130757</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F6EDD7EA-44E8-4C11-AEDB-7BFB3519F221}"/>
            </a:ext>
          </a:extLst>
        </xdr:cNvPr>
        <xdr:cNvSpPr txBox="1"/>
      </xdr:nvSpPr>
      <xdr:spPr>
        <a:xfrm>
          <a:off x="20167111" y="698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146329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FCF69E1F-8A90-4DD3-911C-C864AA053DB5}"/>
            </a:ext>
          </a:extLst>
        </xdr:cNvPr>
        <xdr:cNvSpPr txBox="1"/>
      </xdr:nvSpPr>
      <xdr:spPr>
        <a:xfrm>
          <a:off x="19278111" y="700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159424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5E61A06D-0A0C-4BFD-BEEA-8728C3F05CDD}"/>
            </a:ext>
          </a:extLst>
        </xdr:cNvPr>
        <xdr:cNvSpPr txBox="1"/>
      </xdr:nvSpPr>
      <xdr:spPr>
        <a:xfrm>
          <a:off x="18389111" y="701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98317</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EAE75B53-2535-4455-BAA8-70019B7FB91C}"/>
            </a:ext>
          </a:extLst>
        </xdr:cNvPr>
        <xdr:cNvSpPr txBox="1"/>
      </xdr:nvSpPr>
      <xdr:spPr>
        <a:xfrm>
          <a:off x="21011095" y="644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112575</xdr:rowOff>
    </xdr:from>
    <xdr:ext cx="599010" cy="259045"/>
    <xdr:sp macro="" textlink="">
      <xdr:nvSpPr>
        <xdr:cNvPr id="607" name="n_2mainValue【一般廃棄物処理施設】&#10;一人当たり有形固定資産（償却資産）額">
          <a:extLst>
            <a:ext uri="{FF2B5EF4-FFF2-40B4-BE49-F238E27FC236}">
              <a16:creationId xmlns:a16="http://schemas.microsoft.com/office/drawing/2014/main" id="{D75FF75E-C118-4F9B-8C77-7562F7236AE2}"/>
            </a:ext>
          </a:extLst>
        </xdr:cNvPr>
        <xdr:cNvSpPr txBox="1"/>
      </xdr:nvSpPr>
      <xdr:spPr>
        <a:xfrm>
          <a:off x="20134795" y="645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113071</xdr:rowOff>
    </xdr:from>
    <xdr:ext cx="599010" cy="259045"/>
    <xdr:sp macro="" textlink="">
      <xdr:nvSpPr>
        <xdr:cNvPr id="608" name="n_3mainValue【一般廃棄物処理施設】&#10;一人当たり有形固定資産（償却資産）額">
          <a:extLst>
            <a:ext uri="{FF2B5EF4-FFF2-40B4-BE49-F238E27FC236}">
              <a16:creationId xmlns:a16="http://schemas.microsoft.com/office/drawing/2014/main" id="{C64E7AEB-8433-42B7-A63B-16B2C2608CEC}"/>
            </a:ext>
          </a:extLst>
        </xdr:cNvPr>
        <xdr:cNvSpPr txBox="1"/>
      </xdr:nvSpPr>
      <xdr:spPr>
        <a:xfrm>
          <a:off x="19245795" y="645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113852</xdr:rowOff>
    </xdr:from>
    <xdr:ext cx="599010" cy="259045"/>
    <xdr:sp macro="" textlink="">
      <xdr:nvSpPr>
        <xdr:cNvPr id="609" name="n_4mainValue【一般廃棄物処理施設】&#10;一人当たり有形固定資産（償却資産）額">
          <a:extLst>
            <a:ext uri="{FF2B5EF4-FFF2-40B4-BE49-F238E27FC236}">
              <a16:creationId xmlns:a16="http://schemas.microsoft.com/office/drawing/2014/main" id="{5CB7A92B-78B6-4DF8-AC6C-EEA6CCB4EB1F}"/>
            </a:ext>
          </a:extLst>
        </xdr:cNvPr>
        <xdr:cNvSpPr txBox="1"/>
      </xdr:nvSpPr>
      <xdr:spPr>
        <a:xfrm>
          <a:off x="18356795" y="6457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54F1FE76-4F91-46FA-9B84-93E9A30A6D0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4481F4EC-423B-4CF5-8519-3D4D9BCB756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9AB8C9E6-4F33-49D3-AFD5-C6CEA4F4BB6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B04DC422-A081-4DE7-97C4-A18B8911ADB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AB14923F-27FA-429D-9870-E6ECD0F4461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4BD9C596-B2DF-427E-B55F-D00F8E55980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9F82D030-001C-4703-9EDA-BF3919F73CC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692D43E7-400B-41AD-94D5-8EFCB5AD034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8293C3CF-4D1D-4373-9525-A330FC38FFF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8A69BA33-53E6-4DE7-91CA-D17C2F4D33D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2351395A-9554-4950-9A17-3D99562A9B7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1E1D4FBC-0991-4B75-9C49-A95B3E7ACB2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81B3396F-939E-4524-BCB7-B8D3F79CA0C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049DE247-62E9-498E-9744-AB99FC5BFF6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A5159FB0-6028-4559-BD3E-8DC0DF60A81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779367DA-148C-48BA-809E-6195CA7C239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530C29B0-C86A-43B2-970E-DEF3D7E47A0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80E42F5E-7F4A-43FD-8331-5D955EDC568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3FFE759B-BDF5-4EF7-801D-9DC2D0CCF7F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1703BAC5-C603-4D32-8A0D-48F67E4F74B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BD644B57-02CB-466D-942B-2137C8EE109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ADCA571F-D7CB-4BD9-8E4E-C3DF2E2FF8D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754146C1-CD85-432E-915A-697EB8AC50B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B27EA485-D5D4-490D-8F40-4526BBD27F5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11A2CE31-6C17-4995-92EA-C046B251665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91A5D518-D401-41D3-93AD-5E02A91E53AF}"/>
            </a:ext>
          </a:extLst>
        </xdr:cNvPr>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a16="http://schemas.microsoft.com/office/drawing/2014/main" id="{54D4A484-EE56-409A-B0BB-7AB39FC48433}"/>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2C279028-CECC-4BFF-9E0F-52F6A7D37E83}"/>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a:extLst>
            <a:ext uri="{FF2B5EF4-FFF2-40B4-BE49-F238E27FC236}">
              <a16:creationId xmlns:a16="http://schemas.microsoft.com/office/drawing/2014/main" id="{DAAB7B8D-D36E-4D38-B4E3-D4F51EC42253}"/>
            </a:ext>
          </a:extLst>
        </xdr:cNvPr>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a:extLst>
            <a:ext uri="{FF2B5EF4-FFF2-40B4-BE49-F238E27FC236}">
              <a16:creationId xmlns:a16="http://schemas.microsoft.com/office/drawing/2014/main" id="{0C425B30-8B5D-4571-8B74-18E5F8A9C0B0}"/>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152961</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77F933CE-E572-418A-8E29-553C7C59B4C3}"/>
            </a:ext>
          </a:extLst>
        </xdr:cNvPr>
        <xdr:cNvSpPr txBox="1"/>
      </xdr:nvSpPr>
      <xdr:spPr>
        <a:xfrm>
          <a:off x="16357600" y="10268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a:extLst>
            <a:ext uri="{FF2B5EF4-FFF2-40B4-BE49-F238E27FC236}">
              <a16:creationId xmlns:a16="http://schemas.microsoft.com/office/drawing/2014/main" id="{7FD0381D-23D4-4551-9B46-A904C169F8AE}"/>
            </a:ext>
          </a:extLst>
        </xdr:cNvPr>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a:extLst>
            <a:ext uri="{FF2B5EF4-FFF2-40B4-BE49-F238E27FC236}">
              <a16:creationId xmlns:a16="http://schemas.microsoft.com/office/drawing/2014/main" id="{C1110F97-4E03-4A5F-9E3F-8591BFDA6C33}"/>
            </a:ext>
          </a:extLst>
        </xdr:cNvPr>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a:extLst>
            <a:ext uri="{FF2B5EF4-FFF2-40B4-BE49-F238E27FC236}">
              <a16:creationId xmlns:a16="http://schemas.microsoft.com/office/drawing/2014/main" id="{55871B1B-EAA5-4077-99AA-10A71EE65781}"/>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a:extLst>
            <a:ext uri="{FF2B5EF4-FFF2-40B4-BE49-F238E27FC236}">
              <a16:creationId xmlns:a16="http://schemas.microsoft.com/office/drawing/2014/main" id="{0BCBBFE6-B7A4-49B1-A47F-EBC40388CDA4}"/>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a:extLst>
            <a:ext uri="{FF2B5EF4-FFF2-40B4-BE49-F238E27FC236}">
              <a16:creationId xmlns:a16="http://schemas.microsoft.com/office/drawing/2014/main" id="{D943F0A4-AA42-4DA8-B4DA-4280B3CDDF1B}"/>
            </a:ext>
          </a:extLst>
        </xdr:cNvPr>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A68DBC66-F561-465E-ADA8-41D4AAE781F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DB8542BE-ECD9-4337-81DF-D213C722052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1DA77903-DF52-4512-8F91-86A592FBE38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959C5887-92A4-4825-AB7C-5DC6C53160B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32612D39-F76A-42BB-A41F-FAC983D1326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19413</xdr:rowOff>
    </xdr:from>
    <xdr:to>
      <xdr:col>85</xdr:col>
      <xdr:colOff>177800</xdr:colOff>
      <xdr:row>59</xdr:row>
      <xdr:rowOff>121013</xdr:rowOff>
    </xdr:to>
    <xdr:sp macro="" textlink="">
      <xdr:nvSpPr>
        <xdr:cNvPr id="651" name="楕円 650">
          <a:extLst>
            <a:ext uri="{FF2B5EF4-FFF2-40B4-BE49-F238E27FC236}">
              <a16:creationId xmlns:a16="http://schemas.microsoft.com/office/drawing/2014/main" id="{FCAFDFF5-1AA8-4E3A-B1D2-6D6ACD98CAF2}"/>
            </a:ext>
          </a:extLst>
        </xdr:cNvPr>
        <xdr:cNvSpPr/>
      </xdr:nvSpPr>
      <xdr:spPr>
        <a:xfrm>
          <a:off x="162687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42290</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1411ACBC-0875-4AE3-8B29-9F24B0580366}"/>
            </a:ext>
          </a:extLst>
        </xdr:cNvPr>
        <xdr:cNvSpPr txBox="1"/>
      </xdr:nvSpPr>
      <xdr:spPr>
        <a:xfrm>
          <a:off x="16357600" y="998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154940</xdr:rowOff>
    </xdr:from>
    <xdr:to>
      <xdr:col>81</xdr:col>
      <xdr:colOff>101600</xdr:colOff>
      <xdr:row>59</xdr:row>
      <xdr:rowOff>85090</xdr:rowOff>
    </xdr:to>
    <xdr:sp macro="" textlink="">
      <xdr:nvSpPr>
        <xdr:cNvPr id="653" name="楕円 652">
          <a:extLst>
            <a:ext uri="{FF2B5EF4-FFF2-40B4-BE49-F238E27FC236}">
              <a16:creationId xmlns:a16="http://schemas.microsoft.com/office/drawing/2014/main" id="{D264BF53-16CA-4ADA-9485-B57BA45FC53F}"/>
            </a:ext>
          </a:extLst>
        </xdr:cNvPr>
        <xdr:cNvSpPr/>
      </xdr:nvSpPr>
      <xdr:spPr>
        <a:xfrm>
          <a:off x="15430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34290</xdr:rowOff>
    </xdr:from>
    <xdr:to>
      <xdr:col>85</xdr:col>
      <xdr:colOff>127000</xdr:colOff>
      <xdr:row>59</xdr:row>
      <xdr:rowOff>70213</xdr:rowOff>
    </xdr:to>
    <xdr:cxnSp macro="">
      <xdr:nvCxnSpPr>
        <xdr:cNvPr id="654" name="直線コネクタ 653">
          <a:extLst>
            <a:ext uri="{FF2B5EF4-FFF2-40B4-BE49-F238E27FC236}">
              <a16:creationId xmlns:a16="http://schemas.microsoft.com/office/drawing/2014/main" id="{411D3FA1-9A3D-47CC-B4B2-3B86625D3907}"/>
            </a:ext>
          </a:extLst>
        </xdr:cNvPr>
        <xdr:cNvCxnSpPr/>
      </xdr:nvCxnSpPr>
      <xdr:spPr>
        <a:xfrm>
          <a:off x="15481300" y="1014984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117384</xdr:rowOff>
    </xdr:from>
    <xdr:to>
      <xdr:col>76</xdr:col>
      <xdr:colOff>165100</xdr:colOff>
      <xdr:row>59</xdr:row>
      <xdr:rowOff>47534</xdr:rowOff>
    </xdr:to>
    <xdr:sp macro="" textlink="">
      <xdr:nvSpPr>
        <xdr:cNvPr id="655" name="楕円 654">
          <a:extLst>
            <a:ext uri="{FF2B5EF4-FFF2-40B4-BE49-F238E27FC236}">
              <a16:creationId xmlns:a16="http://schemas.microsoft.com/office/drawing/2014/main" id="{8E8F3E9E-C61B-4732-B2F5-D8AE01BEC433}"/>
            </a:ext>
          </a:extLst>
        </xdr:cNvPr>
        <xdr:cNvSpPr/>
      </xdr:nvSpPr>
      <xdr:spPr>
        <a:xfrm>
          <a:off x="145415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168184</xdr:rowOff>
    </xdr:from>
    <xdr:to>
      <xdr:col>81</xdr:col>
      <xdr:colOff>50800</xdr:colOff>
      <xdr:row>59</xdr:row>
      <xdr:rowOff>34290</xdr:rowOff>
    </xdr:to>
    <xdr:cxnSp macro="">
      <xdr:nvCxnSpPr>
        <xdr:cNvPr id="656" name="直線コネクタ 655">
          <a:extLst>
            <a:ext uri="{FF2B5EF4-FFF2-40B4-BE49-F238E27FC236}">
              <a16:creationId xmlns:a16="http://schemas.microsoft.com/office/drawing/2014/main" id="{83FA89E0-6DDE-40DD-9707-B131FD3ADA13}"/>
            </a:ext>
          </a:extLst>
        </xdr:cNvPr>
        <xdr:cNvCxnSpPr/>
      </xdr:nvCxnSpPr>
      <xdr:spPr>
        <a:xfrm>
          <a:off x="14592300" y="1011228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81462</xdr:rowOff>
    </xdr:from>
    <xdr:to>
      <xdr:col>72</xdr:col>
      <xdr:colOff>38100</xdr:colOff>
      <xdr:row>59</xdr:row>
      <xdr:rowOff>11612</xdr:rowOff>
    </xdr:to>
    <xdr:sp macro="" textlink="">
      <xdr:nvSpPr>
        <xdr:cNvPr id="657" name="楕円 656">
          <a:extLst>
            <a:ext uri="{FF2B5EF4-FFF2-40B4-BE49-F238E27FC236}">
              <a16:creationId xmlns:a16="http://schemas.microsoft.com/office/drawing/2014/main" id="{F67214F4-88DD-4077-9F29-726A2722B1CA}"/>
            </a:ext>
          </a:extLst>
        </xdr:cNvPr>
        <xdr:cNvSpPr/>
      </xdr:nvSpPr>
      <xdr:spPr>
        <a:xfrm>
          <a:off x="136525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132262</xdr:rowOff>
    </xdr:from>
    <xdr:to>
      <xdr:col>76</xdr:col>
      <xdr:colOff>114300</xdr:colOff>
      <xdr:row>58</xdr:row>
      <xdr:rowOff>168184</xdr:rowOff>
    </xdr:to>
    <xdr:cxnSp macro="">
      <xdr:nvCxnSpPr>
        <xdr:cNvPr id="658" name="直線コネクタ 657">
          <a:extLst>
            <a:ext uri="{FF2B5EF4-FFF2-40B4-BE49-F238E27FC236}">
              <a16:creationId xmlns:a16="http://schemas.microsoft.com/office/drawing/2014/main" id="{615D8280-5C6B-4A3E-A5F2-778E604EEEA5}"/>
            </a:ext>
          </a:extLst>
        </xdr:cNvPr>
        <xdr:cNvCxnSpPr/>
      </xdr:nvCxnSpPr>
      <xdr:spPr>
        <a:xfrm>
          <a:off x="13703300" y="100763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43906</xdr:rowOff>
    </xdr:from>
    <xdr:to>
      <xdr:col>67</xdr:col>
      <xdr:colOff>101600</xdr:colOff>
      <xdr:row>58</xdr:row>
      <xdr:rowOff>145506</xdr:rowOff>
    </xdr:to>
    <xdr:sp macro="" textlink="">
      <xdr:nvSpPr>
        <xdr:cNvPr id="659" name="楕円 658">
          <a:extLst>
            <a:ext uri="{FF2B5EF4-FFF2-40B4-BE49-F238E27FC236}">
              <a16:creationId xmlns:a16="http://schemas.microsoft.com/office/drawing/2014/main" id="{52895034-5006-4E4F-90A8-51CFBCA7D6E7}"/>
            </a:ext>
          </a:extLst>
        </xdr:cNvPr>
        <xdr:cNvSpPr/>
      </xdr:nvSpPr>
      <xdr:spPr>
        <a:xfrm>
          <a:off x="12763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94706</xdr:rowOff>
    </xdr:from>
    <xdr:to>
      <xdr:col>71</xdr:col>
      <xdr:colOff>177800</xdr:colOff>
      <xdr:row>58</xdr:row>
      <xdr:rowOff>132262</xdr:rowOff>
    </xdr:to>
    <xdr:cxnSp macro="">
      <xdr:nvCxnSpPr>
        <xdr:cNvPr id="660" name="直線コネクタ 659">
          <a:extLst>
            <a:ext uri="{FF2B5EF4-FFF2-40B4-BE49-F238E27FC236}">
              <a16:creationId xmlns:a16="http://schemas.microsoft.com/office/drawing/2014/main" id="{1370728D-5BBD-4695-8999-5F90E02769F2}"/>
            </a:ext>
          </a:extLst>
        </xdr:cNvPr>
        <xdr:cNvCxnSpPr/>
      </xdr:nvCxnSpPr>
      <xdr:spPr>
        <a:xfrm>
          <a:off x="12814300" y="100388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72951</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2A13A9C6-1A3E-4632-8505-7D4DD92C7380}"/>
            </a:ext>
          </a:extLst>
        </xdr:cNvPr>
        <xdr:cNvSpPr txBox="1"/>
      </xdr:nvSpPr>
      <xdr:spPr>
        <a:xfrm>
          <a:off x="152660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265B4CEE-4612-4529-BD0B-45A9A345D06A}"/>
            </a:ext>
          </a:extLst>
        </xdr:cNvPr>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8B432DCF-6B32-4472-AD28-5CD52E143B2A}"/>
            </a:ext>
          </a:extLst>
        </xdr:cNvPr>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161126</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313C77F2-5F8C-4B17-8676-7A35FA9E77EF}"/>
            </a:ext>
          </a:extLst>
        </xdr:cNvPr>
        <xdr:cNvSpPr txBox="1"/>
      </xdr:nvSpPr>
      <xdr:spPr>
        <a:xfrm>
          <a:off x="12611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101617</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8D3A7FE7-8A0A-439C-8E04-E9BEDA400111}"/>
            </a:ext>
          </a:extLst>
        </xdr:cNvPr>
        <xdr:cNvSpPr txBox="1"/>
      </xdr:nvSpPr>
      <xdr:spPr>
        <a:xfrm>
          <a:off x="15266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64061</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49F5CA82-C750-492F-BED2-273D51D46E6C}"/>
            </a:ext>
          </a:extLst>
        </xdr:cNvPr>
        <xdr:cNvSpPr txBox="1"/>
      </xdr:nvSpPr>
      <xdr:spPr>
        <a:xfrm>
          <a:off x="14389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28139</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A70E6A10-5A3A-4B0C-9ECD-EBCDAF90805B}"/>
            </a:ext>
          </a:extLst>
        </xdr:cNvPr>
        <xdr:cNvSpPr txBox="1"/>
      </xdr:nvSpPr>
      <xdr:spPr>
        <a:xfrm>
          <a:off x="13500744" y="980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162033</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55D0F492-347F-43E5-937D-264AF534DCC9}"/>
            </a:ext>
          </a:extLst>
        </xdr:cNvPr>
        <xdr:cNvSpPr txBox="1"/>
      </xdr:nvSpPr>
      <xdr:spPr>
        <a:xfrm>
          <a:off x="12611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C027E92A-6A14-4138-9966-FE82A8FF2DD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CC1DDC4D-9072-41E8-816B-15EEAC5C7CD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D30A0C19-25C2-4D01-8422-DEF99D508F7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D1F656BC-8CA3-466B-8658-5D045296851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695B2EA1-5A2C-4479-A930-932633957FD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A83711D2-F894-42DE-AE26-1D4727C20DC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C0557106-C81D-4AF3-8C41-901B4FD6A2E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98F44D0F-1B6F-45B4-97AF-FD38782B91F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FDF6BC06-ED23-4C1B-A021-35EB3585129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B34A98BC-B967-477F-82CB-C77871F62F2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1A9E100C-A81B-4EC3-8EE1-3313112583B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25F4922D-EBA7-42FB-A047-D468A134AF4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A4552C86-25D0-4C00-9085-745BA60BF94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DB122547-84E4-4D29-9C34-92D9C68F66C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B4348FAA-4D85-4505-832A-F22923DB097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3CDD5966-1779-4679-8B54-773F229D09A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68A73B12-47CE-4A21-8BA8-238BDF7CE44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270CC9F5-B516-486A-B0C3-07FCF69E41C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43E838D1-8A28-4E7C-9B84-F82015B8ED0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F66CE1A1-D746-4472-89E1-7A6CEDD1F1D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B4B0991B-F777-45A8-ACB2-633B0E2580D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250B0E46-3436-4A50-ADC7-18F1DDFC51F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5952C438-245B-463D-B1E6-2F8D1E71EBF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a:extLst>
            <a:ext uri="{FF2B5EF4-FFF2-40B4-BE49-F238E27FC236}">
              <a16:creationId xmlns:a16="http://schemas.microsoft.com/office/drawing/2014/main" id="{D68E2578-D8E3-4EB5-AB12-2CB3B7C36A8A}"/>
            </a:ext>
          </a:extLst>
        </xdr:cNvPr>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6A454A20-300C-49B0-850A-A38DD7CB0371}"/>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a:extLst>
            <a:ext uri="{FF2B5EF4-FFF2-40B4-BE49-F238E27FC236}">
              <a16:creationId xmlns:a16="http://schemas.microsoft.com/office/drawing/2014/main" id="{6800A53F-2B89-49EF-9D3D-6A67ADCFA882}"/>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FC226972-A91D-42C3-9650-6D6E6269472D}"/>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a:extLst>
            <a:ext uri="{FF2B5EF4-FFF2-40B4-BE49-F238E27FC236}">
              <a16:creationId xmlns:a16="http://schemas.microsoft.com/office/drawing/2014/main" id="{DCEA5594-813D-448B-8223-667742FA84EB}"/>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CFCAF7BC-850D-48B0-934D-8FA06DCE6A58}"/>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a:extLst>
            <a:ext uri="{FF2B5EF4-FFF2-40B4-BE49-F238E27FC236}">
              <a16:creationId xmlns:a16="http://schemas.microsoft.com/office/drawing/2014/main" id="{9202D1E9-A45B-4342-9E09-07E5098495FF}"/>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a:extLst>
            <a:ext uri="{FF2B5EF4-FFF2-40B4-BE49-F238E27FC236}">
              <a16:creationId xmlns:a16="http://schemas.microsoft.com/office/drawing/2014/main" id="{EA581AFC-2AA1-4BF1-B614-702A63D40714}"/>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a:extLst>
            <a:ext uri="{FF2B5EF4-FFF2-40B4-BE49-F238E27FC236}">
              <a16:creationId xmlns:a16="http://schemas.microsoft.com/office/drawing/2014/main" id="{B7E6AA27-7E1E-413E-A8BB-B1800F4F4325}"/>
            </a:ext>
          </a:extLst>
        </xdr:cNvPr>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a:extLst>
            <a:ext uri="{FF2B5EF4-FFF2-40B4-BE49-F238E27FC236}">
              <a16:creationId xmlns:a16="http://schemas.microsoft.com/office/drawing/2014/main" id="{78FAF5D4-BCB2-41D1-B1FD-A0D963F23384}"/>
            </a:ext>
          </a:extLst>
        </xdr:cNvPr>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a:extLst>
            <a:ext uri="{FF2B5EF4-FFF2-40B4-BE49-F238E27FC236}">
              <a16:creationId xmlns:a16="http://schemas.microsoft.com/office/drawing/2014/main" id="{661C0A86-4628-4045-B6A5-058CA56A6B26}"/>
            </a:ext>
          </a:extLst>
        </xdr:cNvPr>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A9BE59AF-52F8-4E86-813B-00EACAE0FAD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A1273383-D629-4644-A660-70FC9E53F8D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690D6F90-AFED-46D4-86EC-95F0D4E8A58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EC17CDC3-F5CA-4C6C-BCF2-8BECE89433B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F7557411-7155-459E-AEE1-6905028816C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708" name="楕円 707">
          <a:extLst>
            <a:ext uri="{FF2B5EF4-FFF2-40B4-BE49-F238E27FC236}">
              <a16:creationId xmlns:a16="http://schemas.microsoft.com/office/drawing/2014/main" id="{4E3A6995-9E1A-4568-8194-EB0E2B901E2C}"/>
            </a:ext>
          </a:extLst>
        </xdr:cNvPr>
        <xdr:cNvSpPr/>
      </xdr:nvSpPr>
      <xdr:spPr>
        <a:xfrm>
          <a:off x="22110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3827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33C537E0-3B22-4A57-A4D8-190E67372BB3}"/>
            </a:ext>
          </a:extLst>
        </xdr:cNvPr>
        <xdr:cNvSpPr txBox="1"/>
      </xdr:nvSpPr>
      <xdr:spPr>
        <a:xfrm>
          <a:off x="2219960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25400</xdr:rowOff>
    </xdr:from>
    <xdr:to>
      <xdr:col>112</xdr:col>
      <xdr:colOff>38100</xdr:colOff>
      <xdr:row>62</xdr:row>
      <xdr:rowOff>127000</xdr:rowOff>
    </xdr:to>
    <xdr:sp macro="" textlink="">
      <xdr:nvSpPr>
        <xdr:cNvPr id="710" name="楕円 709">
          <a:extLst>
            <a:ext uri="{FF2B5EF4-FFF2-40B4-BE49-F238E27FC236}">
              <a16:creationId xmlns:a16="http://schemas.microsoft.com/office/drawing/2014/main" id="{1F6E8186-2F4C-4F65-A718-69DC9866E160}"/>
            </a:ext>
          </a:extLst>
        </xdr:cNvPr>
        <xdr:cNvSpPr/>
      </xdr:nvSpPr>
      <xdr:spPr>
        <a:xfrm>
          <a:off x="2127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76200</xdr:rowOff>
    </xdr:from>
    <xdr:to>
      <xdr:col>116</xdr:col>
      <xdr:colOff>63500</xdr:colOff>
      <xdr:row>62</xdr:row>
      <xdr:rowOff>76200</xdr:rowOff>
    </xdr:to>
    <xdr:cxnSp macro="">
      <xdr:nvCxnSpPr>
        <xdr:cNvPr id="711" name="直線コネクタ 710">
          <a:extLst>
            <a:ext uri="{FF2B5EF4-FFF2-40B4-BE49-F238E27FC236}">
              <a16:creationId xmlns:a16="http://schemas.microsoft.com/office/drawing/2014/main" id="{8FA9AC85-4B00-4C4D-A126-00713C7921D8}"/>
            </a:ext>
          </a:extLst>
        </xdr:cNvPr>
        <xdr:cNvCxnSpPr/>
      </xdr:nvCxnSpPr>
      <xdr:spPr>
        <a:xfrm>
          <a:off x="21323300" y="1070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25400</xdr:rowOff>
    </xdr:from>
    <xdr:to>
      <xdr:col>107</xdr:col>
      <xdr:colOff>101600</xdr:colOff>
      <xdr:row>62</xdr:row>
      <xdr:rowOff>127000</xdr:rowOff>
    </xdr:to>
    <xdr:sp macro="" textlink="">
      <xdr:nvSpPr>
        <xdr:cNvPr id="712" name="楕円 711">
          <a:extLst>
            <a:ext uri="{FF2B5EF4-FFF2-40B4-BE49-F238E27FC236}">
              <a16:creationId xmlns:a16="http://schemas.microsoft.com/office/drawing/2014/main" id="{1844F524-A405-4D61-94B1-54A473E33639}"/>
            </a:ext>
          </a:extLst>
        </xdr:cNvPr>
        <xdr:cNvSpPr/>
      </xdr:nvSpPr>
      <xdr:spPr>
        <a:xfrm>
          <a:off x="20383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76200</xdr:rowOff>
    </xdr:from>
    <xdr:to>
      <xdr:col>111</xdr:col>
      <xdr:colOff>177800</xdr:colOff>
      <xdr:row>62</xdr:row>
      <xdr:rowOff>76200</xdr:rowOff>
    </xdr:to>
    <xdr:cxnSp macro="">
      <xdr:nvCxnSpPr>
        <xdr:cNvPr id="713" name="直線コネクタ 712">
          <a:extLst>
            <a:ext uri="{FF2B5EF4-FFF2-40B4-BE49-F238E27FC236}">
              <a16:creationId xmlns:a16="http://schemas.microsoft.com/office/drawing/2014/main" id="{CBFFB10A-3906-4F74-80ED-2958526F2AA1}"/>
            </a:ext>
          </a:extLst>
        </xdr:cNvPr>
        <xdr:cNvCxnSpPr/>
      </xdr:nvCxnSpPr>
      <xdr:spPr>
        <a:xfrm>
          <a:off x="20434300" y="1070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714" name="楕円 713">
          <a:extLst>
            <a:ext uri="{FF2B5EF4-FFF2-40B4-BE49-F238E27FC236}">
              <a16:creationId xmlns:a16="http://schemas.microsoft.com/office/drawing/2014/main" id="{6FD04319-2938-4C6B-8251-9D31EBBC9365}"/>
            </a:ext>
          </a:extLst>
        </xdr:cNvPr>
        <xdr:cNvSpPr/>
      </xdr:nvSpPr>
      <xdr:spPr>
        <a:xfrm>
          <a:off x="19494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76200</xdr:rowOff>
    </xdr:from>
    <xdr:to>
      <xdr:col>107</xdr:col>
      <xdr:colOff>50800</xdr:colOff>
      <xdr:row>62</xdr:row>
      <xdr:rowOff>76200</xdr:rowOff>
    </xdr:to>
    <xdr:cxnSp macro="">
      <xdr:nvCxnSpPr>
        <xdr:cNvPr id="715" name="直線コネクタ 714">
          <a:extLst>
            <a:ext uri="{FF2B5EF4-FFF2-40B4-BE49-F238E27FC236}">
              <a16:creationId xmlns:a16="http://schemas.microsoft.com/office/drawing/2014/main" id="{A5006BD2-13BE-4577-B27A-0F64E4B1C012}"/>
            </a:ext>
          </a:extLst>
        </xdr:cNvPr>
        <xdr:cNvCxnSpPr/>
      </xdr:nvCxnSpPr>
      <xdr:spPr>
        <a:xfrm>
          <a:off x="19545300" y="1070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25400</xdr:rowOff>
    </xdr:from>
    <xdr:to>
      <xdr:col>98</xdr:col>
      <xdr:colOff>38100</xdr:colOff>
      <xdr:row>62</xdr:row>
      <xdr:rowOff>127000</xdr:rowOff>
    </xdr:to>
    <xdr:sp macro="" textlink="">
      <xdr:nvSpPr>
        <xdr:cNvPr id="716" name="楕円 715">
          <a:extLst>
            <a:ext uri="{FF2B5EF4-FFF2-40B4-BE49-F238E27FC236}">
              <a16:creationId xmlns:a16="http://schemas.microsoft.com/office/drawing/2014/main" id="{DFF7E1C2-06EF-4D1E-8010-C96F7719FB1A}"/>
            </a:ext>
          </a:extLst>
        </xdr:cNvPr>
        <xdr:cNvSpPr/>
      </xdr:nvSpPr>
      <xdr:spPr>
        <a:xfrm>
          <a:off x="18605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76200</xdr:rowOff>
    </xdr:from>
    <xdr:to>
      <xdr:col>102</xdr:col>
      <xdr:colOff>114300</xdr:colOff>
      <xdr:row>62</xdr:row>
      <xdr:rowOff>76200</xdr:rowOff>
    </xdr:to>
    <xdr:cxnSp macro="">
      <xdr:nvCxnSpPr>
        <xdr:cNvPr id="717" name="直線コネクタ 716">
          <a:extLst>
            <a:ext uri="{FF2B5EF4-FFF2-40B4-BE49-F238E27FC236}">
              <a16:creationId xmlns:a16="http://schemas.microsoft.com/office/drawing/2014/main" id="{BF1E85C8-B205-4027-939D-1684A632D3AD}"/>
            </a:ext>
          </a:extLst>
        </xdr:cNvPr>
        <xdr:cNvCxnSpPr/>
      </xdr:nvCxnSpPr>
      <xdr:spPr>
        <a:xfrm>
          <a:off x="18656300" y="1070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8" name="n_1aveValue【保健センター・保健所】&#10;一人当たり面積">
          <a:extLst>
            <a:ext uri="{FF2B5EF4-FFF2-40B4-BE49-F238E27FC236}">
              <a16:creationId xmlns:a16="http://schemas.microsoft.com/office/drawing/2014/main" id="{67623E55-8382-4545-BF31-16A06E3885A0}"/>
            </a:ext>
          </a:extLst>
        </xdr:cNvPr>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719" name="n_2aveValue【保健センター・保健所】&#10;一人当たり面積">
          <a:extLst>
            <a:ext uri="{FF2B5EF4-FFF2-40B4-BE49-F238E27FC236}">
              <a16:creationId xmlns:a16="http://schemas.microsoft.com/office/drawing/2014/main" id="{6219B7B0-04D1-4294-8E52-36FD68B175C6}"/>
            </a:ext>
          </a:extLst>
        </xdr:cNvPr>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720" name="n_3aveValue【保健センター・保健所】&#10;一人当たり面積">
          <a:extLst>
            <a:ext uri="{FF2B5EF4-FFF2-40B4-BE49-F238E27FC236}">
              <a16:creationId xmlns:a16="http://schemas.microsoft.com/office/drawing/2014/main" id="{8A67EA86-66C5-45E0-AC9E-CAFA8AB734E4}"/>
            </a:ext>
          </a:extLst>
        </xdr:cNvPr>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721" name="n_4aveValue【保健センター・保健所】&#10;一人当たり面積">
          <a:extLst>
            <a:ext uri="{FF2B5EF4-FFF2-40B4-BE49-F238E27FC236}">
              <a16:creationId xmlns:a16="http://schemas.microsoft.com/office/drawing/2014/main" id="{A46797F5-6301-4597-BF30-6CF74561D82B}"/>
            </a:ext>
          </a:extLst>
        </xdr:cNvPr>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118127</xdr:rowOff>
    </xdr:from>
    <xdr:ext cx="469744" cy="259045"/>
    <xdr:sp macro="" textlink="">
      <xdr:nvSpPr>
        <xdr:cNvPr id="722" name="n_1mainValue【保健センター・保健所】&#10;一人当たり面積">
          <a:extLst>
            <a:ext uri="{FF2B5EF4-FFF2-40B4-BE49-F238E27FC236}">
              <a16:creationId xmlns:a16="http://schemas.microsoft.com/office/drawing/2014/main" id="{A07FBE1B-3A8D-41D5-94E0-76CECF97F494}"/>
            </a:ext>
          </a:extLst>
        </xdr:cNvPr>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723" name="n_2mainValue【保健センター・保健所】&#10;一人当たり面積">
          <a:extLst>
            <a:ext uri="{FF2B5EF4-FFF2-40B4-BE49-F238E27FC236}">
              <a16:creationId xmlns:a16="http://schemas.microsoft.com/office/drawing/2014/main" id="{1CAA4F09-763C-4249-AC86-3053AFFD4B43}"/>
            </a:ext>
          </a:extLst>
        </xdr:cNvPr>
        <xdr:cNvSpPr txBox="1"/>
      </xdr:nvSpPr>
      <xdr:spPr>
        <a:xfrm>
          <a:off x="20199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118127</xdr:rowOff>
    </xdr:from>
    <xdr:ext cx="469744" cy="259045"/>
    <xdr:sp macro="" textlink="">
      <xdr:nvSpPr>
        <xdr:cNvPr id="724" name="n_3mainValue【保健センター・保健所】&#10;一人当たり面積">
          <a:extLst>
            <a:ext uri="{FF2B5EF4-FFF2-40B4-BE49-F238E27FC236}">
              <a16:creationId xmlns:a16="http://schemas.microsoft.com/office/drawing/2014/main" id="{F6491826-CFB9-4F49-84B3-BE6024BB5DB2}"/>
            </a:ext>
          </a:extLst>
        </xdr:cNvPr>
        <xdr:cNvSpPr txBox="1"/>
      </xdr:nvSpPr>
      <xdr:spPr>
        <a:xfrm>
          <a:off x="19310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118127</xdr:rowOff>
    </xdr:from>
    <xdr:ext cx="469744" cy="259045"/>
    <xdr:sp macro="" textlink="">
      <xdr:nvSpPr>
        <xdr:cNvPr id="725" name="n_4mainValue【保健センター・保健所】&#10;一人当たり面積">
          <a:extLst>
            <a:ext uri="{FF2B5EF4-FFF2-40B4-BE49-F238E27FC236}">
              <a16:creationId xmlns:a16="http://schemas.microsoft.com/office/drawing/2014/main" id="{B596A280-115E-4156-937A-FB1BA674D4C7}"/>
            </a:ext>
          </a:extLst>
        </xdr:cNvPr>
        <xdr:cNvSpPr txBox="1"/>
      </xdr:nvSpPr>
      <xdr:spPr>
        <a:xfrm>
          <a:off x="18421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86F2A34F-77AE-4441-92F7-BF8AD13D17A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1ED992F9-5BED-42EF-8338-75323D2C85B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FAB656F1-BD8C-44FE-BCE4-7F6C91484F3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9EFBAAE2-42A8-4D0D-A735-7A84535EE29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D82EC8E8-E869-4D8D-8EB8-5D2FCA1B2CC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A2F51A13-3AA7-4730-8828-2C56098F952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4A0333E4-562E-4221-A2C6-FDEBCE8A7A4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9F244E05-3987-408F-B7B3-7ACB3ED8585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EB248B9D-98B1-4E0B-B7AE-9109F8F653E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61A9C070-80C7-457B-94B8-61548B8C69D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0498EA18-BB81-43E3-B497-3FD9FEB4EF9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a:extLst>
            <a:ext uri="{FF2B5EF4-FFF2-40B4-BE49-F238E27FC236}">
              <a16:creationId xmlns:a16="http://schemas.microsoft.com/office/drawing/2014/main" id="{C797C725-EA67-43E5-AE6A-5EA758E94F9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a:extLst>
            <a:ext uri="{FF2B5EF4-FFF2-40B4-BE49-F238E27FC236}">
              <a16:creationId xmlns:a16="http://schemas.microsoft.com/office/drawing/2014/main" id="{662555C7-646D-4387-AD0B-CD15A6FD1283}"/>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a:extLst>
            <a:ext uri="{FF2B5EF4-FFF2-40B4-BE49-F238E27FC236}">
              <a16:creationId xmlns:a16="http://schemas.microsoft.com/office/drawing/2014/main" id="{15312C4B-6E26-4A84-AA90-3D2202752FF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a:extLst>
            <a:ext uri="{FF2B5EF4-FFF2-40B4-BE49-F238E27FC236}">
              <a16:creationId xmlns:a16="http://schemas.microsoft.com/office/drawing/2014/main" id="{0BC27E3A-1D3C-47F8-8F0D-7F5D0C9BF7D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a:extLst>
            <a:ext uri="{FF2B5EF4-FFF2-40B4-BE49-F238E27FC236}">
              <a16:creationId xmlns:a16="http://schemas.microsoft.com/office/drawing/2014/main" id="{88961A27-465E-4AD2-AC95-C6B6FE376D1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a:extLst>
            <a:ext uri="{FF2B5EF4-FFF2-40B4-BE49-F238E27FC236}">
              <a16:creationId xmlns:a16="http://schemas.microsoft.com/office/drawing/2014/main" id="{6A505B57-756D-4923-9FD8-E3A3F78BF9F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a:extLst>
            <a:ext uri="{FF2B5EF4-FFF2-40B4-BE49-F238E27FC236}">
              <a16:creationId xmlns:a16="http://schemas.microsoft.com/office/drawing/2014/main" id="{B0BEACF1-7AA2-4B14-B4C7-87D6A092CD3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a:extLst>
            <a:ext uri="{FF2B5EF4-FFF2-40B4-BE49-F238E27FC236}">
              <a16:creationId xmlns:a16="http://schemas.microsoft.com/office/drawing/2014/main" id="{36A39D2A-AB8C-4030-B1B9-B99D5CD2F6F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a:extLst>
            <a:ext uri="{FF2B5EF4-FFF2-40B4-BE49-F238E27FC236}">
              <a16:creationId xmlns:a16="http://schemas.microsoft.com/office/drawing/2014/main" id="{81CD7147-BF35-46E0-A0B6-759D816AC29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a:extLst>
            <a:ext uri="{FF2B5EF4-FFF2-40B4-BE49-F238E27FC236}">
              <a16:creationId xmlns:a16="http://schemas.microsoft.com/office/drawing/2014/main" id="{8C70A4DE-A24F-49A5-AC10-342B94D1C36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a:extLst>
            <a:ext uri="{FF2B5EF4-FFF2-40B4-BE49-F238E27FC236}">
              <a16:creationId xmlns:a16="http://schemas.microsoft.com/office/drawing/2014/main" id="{8BADC98A-2F9D-4FD7-B422-A20928D4622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a:extLst>
            <a:ext uri="{FF2B5EF4-FFF2-40B4-BE49-F238E27FC236}">
              <a16:creationId xmlns:a16="http://schemas.microsoft.com/office/drawing/2014/main" id="{C282C786-1CD9-4BFB-B926-18F57EFE295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5FBD1757-0A11-4660-9596-326F6DCF440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a:extLst>
            <a:ext uri="{FF2B5EF4-FFF2-40B4-BE49-F238E27FC236}">
              <a16:creationId xmlns:a16="http://schemas.microsoft.com/office/drawing/2014/main" id="{B089AAD1-2B5B-4562-827E-FAF1DB1914A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a:extLst>
            <a:ext uri="{FF2B5EF4-FFF2-40B4-BE49-F238E27FC236}">
              <a16:creationId xmlns:a16="http://schemas.microsoft.com/office/drawing/2014/main" id="{7E6AB676-BD0F-4B49-8155-CE40E942C39C}"/>
            </a:ext>
          </a:extLst>
        </xdr:cNvPr>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a:extLst>
            <a:ext uri="{FF2B5EF4-FFF2-40B4-BE49-F238E27FC236}">
              <a16:creationId xmlns:a16="http://schemas.microsoft.com/office/drawing/2014/main" id="{E9D2490A-5EF2-45D8-AE89-7138CBE3D13A}"/>
            </a:ext>
          </a:extLst>
        </xdr:cNvPr>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a:extLst>
            <a:ext uri="{FF2B5EF4-FFF2-40B4-BE49-F238E27FC236}">
              <a16:creationId xmlns:a16="http://schemas.microsoft.com/office/drawing/2014/main" id="{DC092071-7B46-4282-9A72-33FEFB3EC55E}"/>
            </a:ext>
          </a:extLst>
        </xdr:cNvPr>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a:extLst>
            <a:ext uri="{FF2B5EF4-FFF2-40B4-BE49-F238E27FC236}">
              <a16:creationId xmlns:a16="http://schemas.microsoft.com/office/drawing/2014/main" id="{DE916D33-14DC-487D-B3AC-26AEB184E5C8}"/>
            </a:ext>
          </a:extLst>
        </xdr:cNvPr>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a:extLst>
            <a:ext uri="{FF2B5EF4-FFF2-40B4-BE49-F238E27FC236}">
              <a16:creationId xmlns:a16="http://schemas.microsoft.com/office/drawing/2014/main" id="{6A787558-5081-4E20-BC6C-960890DA42CC}"/>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756" name="【消防施設】&#10;有形固定資産減価償却率平均値テキスト">
          <a:extLst>
            <a:ext uri="{FF2B5EF4-FFF2-40B4-BE49-F238E27FC236}">
              <a16:creationId xmlns:a16="http://schemas.microsoft.com/office/drawing/2014/main" id="{A751A09B-CB50-4621-85A7-4D9B5F34808A}"/>
            </a:ext>
          </a:extLst>
        </xdr:cNvPr>
        <xdr:cNvSpPr txBox="1"/>
      </xdr:nvSpPr>
      <xdr:spPr>
        <a:xfrm>
          <a:off x="16357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a:extLst>
            <a:ext uri="{FF2B5EF4-FFF2-40B4-BE49-F238E27FC236}">
              <a16:creationId xmlns:a16="http://schemas.microsoft.com/office/drawing/2014/main" id="{67A36043-A021-423A-9677-8ECF3317482F}"/>
            </a:ext>
          </a:extLst>
        </xdr:cNvPr>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a:extLst>
            <a:ext uri="{FF2B5EF4-FFF2-40B4-BE49-F238E27FC236}">
              <a16:creationId xmlns:a16="http://schemas.microsoft.com/office/drawing/2014/main" id="{44802D8E-E7A2-4355-B3B8-1CECC97CF715}"/>
            </a:ext>
          </a:extLst>
        </xdr:cNvPr>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a:extLst>
            <a:ext uri="{FF2B5EF4-FFF2-40B4-BE49-F238E27FC236}">
              <a16:creationId xmlns:a16="http://schemas.microsoft.com/office/drawing/2014/main" id="{91DEB204-F5EE-4FE7-9E4F-15C68D1F3B03}"/>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a:extLst>
            <a:ext uri="{FF2B5EF4-FFF2-40B4-BE49-F238E27FC236}">
              <a16:creationId xmlns:a16="http://schemas.microsoft.com/office/drawing/2014/main" id="{C15281CC-19F4-4C7B-BC65-889FD0A4B076}"/>
            </a:ext>
          </a:extLst>
        </xdr:cNvPr>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a:extLst>
            <a:ext uri="{FF2B5EF4-FFF2-40B4-BE49-F238E27FC236}">
              <a16:creationId xmlns:a16="http://schemas.microsoft.com/office/drawing/2014/main" id="{A9783FB8-D7FE-4456-8E9D-AC958D3AC11C}"/>
            </a:ext>
          </a:extLst>
        </xdr:cNvPr>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1D13F741-703C-4FC0-AFC8-E53D9802F9B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3C0F8DE3-D8F5-4EBE-9067-0F2C1DEB9E4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AC419962-A5FC-4827-AC40-E6AFFA0B40F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F230486F-031B-4243-A1A6-1E0F4FF3DF9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6A59878D-889A-417B-BBD0-629EF83A5C1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166914</xdr:rowOff>
    </xdr:from>
    <xdr:to>
      <xdr:col>85</xdr:col>
      <xdr:colOff>177800</xdr:colOff>
      <xdr:row>86</xdr:row>
      <xdr:rowOff>97064</xdr:rowOff>
    </xdr:to>
    <xdr:sp macro="" textlink="">
      <xdr:nvSpPr>
        <xdr:cNvPr id="767" name="楕円 766">
          <a:extLst>
            <a:ext uri="{FF2B5EF4-FFF2-40B4-BE49-F238E27FC236}">
              <a16:creationId xmlns:a16="http://schemas.microsoft.com/office/drawing/2014/main" id="{6A219B2A-E695-4A3C-B5BB-D306F4669937}"/>
            </a:ext>
          </a:extLst>
        </xdr:cNvPr>
        <xdr:cNvSpPr/>
      </xdr:nvSpPr>
      <xdr:spPr>
        <a:xfrm>
          <a:off x="16268700" y="14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81841</xdr:rowOff>
    </xdr:from>
    <xdr:ext cx="405111" cy="259045"/>
    <xdr:sp macro="" textlink="">
      <xdr:nvSpPr>
        <xdr:cNvPr id="768" name="【消防施設】&#10;有形固定資産減価償却率該当値テキスト">
          <a:extLst>
            <a:ext uri="{FF2B5EF4-FFF2-40B4-BE49-F238E27FC236}">
              <a16:creationId xmlns:a16="http://schemas.microsoft.com/office/drawing/2014/main" id="{575A6622-3AAC-4746-B9C4-37F5CACB3584}"/>
            </a:ext>
          </a:extLst>
        </xdr:cNvPr>
        <xdr:cNvSpPr txBox="1"/>
      </xdr:nvSpPr>
      <xdr:spPr>
        <a:xfrm>
          <a:off x="16357600" y="1465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144055</xdr:rowOff>
    </xdr:from>
    <xdr:to>
      <xdr:col>81</xdr:col>
      <xdr:colOff>101600</xdr:colOff>
      <xdr:row>86</xdr:row>
      <xdr:rowOff>74205</xdr:rowOff>
    </xdr:to>
    <xdr:sp macro="" textlink="">
      <xdr:nvSpPr>
        <xdr:cNvPr id="769" name="楕円 768">
          <a:extLst>
            <a:ext uri="{FF2B5EF4-FFF2-40B4-BE49-F238E27FC236}">
              <a16:creationId xmlns:a16="http://schemas.microsoft.com/office/drawing/2014/main" id="{1DB301A5-F5D4-4353-B78D-7EE9823A9B3D}"/>
            </a:ext>
          </a:extLst>
        </xdr:cNvPr>
        <xdr:cNvSpPr/>
      </xdr:nvSpPr>
      <xdr:spPr>
        <a:xfrm>
          <a:off x="15430500" y="1471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23405</xdr:rowOff>
    </xdr:from>
    <xdr:to>
      <xdr:col>85</xdr:col>
      <xdr:colOff>127000</xdr:colOff>
      <xdr:row>86</xdr:row>
      <xdr:rowOff>46264</xdr:rowOff>
    </xdr:to>
    <xdr:cxnSp macro="">
      <xdr:nvCxnSpPr>
        <xdr:cNvPr id="770" name="直線コネクタ 769">
          <a:extLst>
            <a:ext uri="{FF2B5EF4-FFF2-40B4-BE49-F238E27FC236}">
              <a16:creationId xmlns:a16="http://schemas.microsoft.com/office/drawing/2014/main" id="{1507B4E0-27D5-4715-9BE3-7C767A3CD135}"/>
            </a:ext>
          </a:extLst>
        </xdr:cNvPr>
        <xdr:cNvCxnSpPr/>
      </xdr:nvCxnSpPr>
      <xdr:spPr>
        <a:xfrm>
          <a:off x="15481300" y="1476810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114663</xdr:rowOff>
    </xdr:from>
    <xdr:to>
      <xdr:col>76</xdr:col>
      <xdr:colOff>165100</xdr:colOff>
      <xdr:row>86</xdr:row>
      <xdr:rowOff>44813</xdr:rowOff>
    </xdr:to>
    <xdr:sp macro="" textlink="">
      <xdr:nvSpPr>
        <xdr:cNvPr id="771" name="楕円 770">
          <a:extLst>
            <a:ext uri="{FF2B5EF4-FFF2-40B4-BE49-F238E27FC236}">
              <a16:creationId xmlns:a16="http://schemas.microsoft.com/office/drawing/2014/main" id="{A3F0A2A9-35D5-4576-8EBC-B61C9A2E3D49}"/>
            </a:ext>
          </a:extLst>
        </xdr:cNvPr>
        <xdr:cNvSpPr/>
      </xdr:nvSpPr>
      <xdr:spPr>
        <a:xfrm>
          <a:off x="14541500" y="146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165463</xdr:rowOff>
    </xdr:from>
    <xdr:to>
      <xdr:col>81</xdr:col>
      <xdr:colOff>50800</xdr:colOff>
      <xdr:row>86</xdr:row>
      <xdr:rowOff>23405</xdr:rowOff>
    </xdr:to>
    <xdr:cxnSp macro="">
      <xdr:nvCxnSpPr>
        <xdr:cNvPr id="772" name="直線コネクタ 771">
          <a:extLst>
            <a:ext uri="{FF2B5EF4-FFF2-40B4-BE49-F238E27FC236}">
              <a16:creationId xmlns:a16="http://schemas.microsoft.com/office/drawing/2014/main" id="{BC025DA2-2F4A-4DF7-913E-DB099C7A3163}"/>
            </a:ext>
          </a:extLst>
        </xdr:cNvPr>
        <xdr:cNvCxnSpPr/>
      </xdr:nvCxnSpPr>
      <xdr:spPr>
        <a:xfrm>
          <a:off x="14592300" y="1473871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80373</xdr:rowOff>
    </xdr:from>
    <xdr:to>
      <xdr:col>72</xdr:col>
      <xdr:colOff>38100</xdr:colOff>
      <xdr:row>86</xdr:row>
      <xdr:rowOff>10523</xdr:rowOff>
    </xdr:to>
    <xdr:sp macro="" textlink="">
      <xdr:nvSpPr>
        <xdr:cNvPr id="773" name="楕円 772">
          <a:extLst>
            <a:ext uri="{FF2B5EF4-FFF2-40B4-BE49-F238E27FC236}">
              <a16:creationId xmlns:a16="http://schemas.microsoft.com/office/drawing/2014/main" id="{A4A620BB-7FCA-41D3-856E-765A6B575155}"/>
            </a:ext>
          </a:extLst>
        </xdr:cNvPr>
        <xdr:cNvSpPr/>
      </xdr:nvSpPr>
      <xdr:spPr>
        <a:xfrm>
          <a:off x="136525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131173</xdr:rowOff>
    </xdr:from>
    <xdr:to>
      <xdr:col>76</xdr:col>
      <xdr:colOff>114300</xdr:colOff>
      <xdr:row>85</xdr:row>
      <xdr:rowOff>165463</xdr:rowOff>
    </xdr:to>
    <xdr:cxnSp macro="">
      <xdr:nvCxnSpPr>
        <xdr:cNvPr id="774" name="直線コネクタ 773">
          <a:extLst>
            <a:ext uri="{FF2B5EF4-FFF2-40B4-BE49-F238E27FC236}">
              <a16:creationId xmlns:a16="http://schemas.microsoft.com/office/drawing/2014/main" id="{A6586D0D-66BA-4023-814B-1090BCBA7135}"/>
            </a:ext>
          </a:extLst>
        </xdr:cNvPr>
        <xdr:cNvCxnSpPr/>
      </xdr:nvCxnSpPr>
      <xdr:spPr>
        <a:xfrm>
          <a:off x="13703300" y="147044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39551</xdr:rowOff>
    </xdr:from>
    <xdr:to>
      <xdr:col>67</xdr:col>
      <xdr:colOff>101600</xdr:colOff>
      <xdr:row>85</xdr:row>
      <xdr:rowOff>141151</xdr:rowOff>
    </xdr:to>
    <xdr:sp macro="" textlink="">
      <xdr:nvSpPr>
        <xdr:cNvPr id="775" name="楕円 774">
          <a:extLst>
            <a:ext uri="{FF2B5EF4-FFF2-40B4-BE49-F238E27FC236}">
              <a16:creationId xmlns:a16="http://schemas.microsoft.com/office/drawing/2014/main" id="{11BE259C-0FC2-4C01-A2C2-CDC272699EED}"/>
            </a:ext>
          </a:extLst>
        </xdr:cNvPr>
        <xdr:cNvSpPr/>
      </xdr:nvSpPr>
      <xdr:spPr>
        <a:xfrm>
          <a:off x="12763500" y="146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90351</xdr:rowOff>
    </xdr:from>
    <xdr:to>
      <xdr:col>71</xdr:col>
      <xdr:colOff>177800</xdr:colOff>
      <xdr:row>85</xdr:row>
      <xdr:rowOff>131173</xdr:rowOff>
    </xdr:to>
    <xdr:cxnSp macro="">
      <xdr:nvCxnSpPr>
        <xdr:cNvPr id="776" name="直線コネクタ 775">
          <a:extLst>
            <a:ext uri="{FF2B5EF4-FFF2-40B4-BE49-F238E27FC236}">
              <a16:creationId xmlns:a16="http://schemas.microsoft.com/office/drawing/2014/main" id="{256DC915-B5D7-41F5-A924-30B6864131A8}"/>
            </a:ext>
          </a:extLst>
        </xdr:cNvPr>
        <xdr:cNvCxnSpPr/>
      </xdr:nvCxnSpPr>
      <xdr:spPr>
        <a:xfrm>
          <a:off x="12814300" y="1466360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98896</xdr:rowOff>
    </xdr:from>
    <xdr:ext cx="405111" cy="259045"/>
    <xdr:sp macro="" textlink="">
      <xdr:nvSpPr>
        <xdr:cNvPr id="777" name="n_1aveValue【消防施設】&#10;有形固定資産減価償却率">
          <a:extLst>
            <a:ext uri="{FF2B5EF4-FFF2-40B4-BE49-F238E27FC236}">
              <a16:creationId xmlns:a16="http://schemas.microsoft.com/office/drawing/2014/main" id="{50D5EAA7-A342-4920-933A-49D2AD71FAE9}"/>
            </a:ext>
          </a:extLst>
        </xdr:cNvPr>
        <xdr:cNvSpPr txBox="1"/>
      </xdr:nvSpPr>
      <xdr:spPr>
        <a:xfrm>
          <a:off x="152660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78" name="n_2aveValue【消防施設】&#10;有形固定資産減価償却率">
          <a:extLst>
            <a:ext uri="{FF2B5EF4-FFF2-40B4-BE49-F238E27FC236}">
              <a16:creationId xmlns:a16="http://schemas.microsoft.com/office/drawing/2014/main" id="{C46413A9-F211-4E23-AFC8-7098A69B042D}"/>
            </a:ext>
          </a:extLst>
        </xdr:cNvPr>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779" name="n_3aveValue【消防施設】&#10;有形固定資産減価償却率">
          <a:extLst>
            <a:ext uri="{FF2B5EF4-FFF2-40B4-BE49-F238E27FC236}">
              <a16:creationId xmlns:a16="http://schemas.microsoft.com/office/drawing/2014/main" id="{65B0695F-E115-4621-9A92-6530C4064E29}"/>
            </a:ext>
          </a:extLst>
        </xdr:cNvPr>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780" name="n_4aveValue【消防施設】&#10;有形固定資産減価償却率">
          <a:extLst>
            <a:ext uri="{FF2B5EF4-FFF2-40B4-BE49-F238E27FC236}">
              <a16:creationId xmlns:a16="http://schemas.microsoft.com/office/drawing/2014/main" id="{218AB09D-8EB2-47D2-96EE-77176A249F98}"/>
            </a:ext>
          </a:extLst>
        </xdr:cNvPr>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65332</xdr:rowOff>
    </xdr:from>
    <xdr:ext cx="405111" cy="259045"/>
    <xdr:sp macro="" textlink="">
      <xdr:nvSpPr>
        <xdr:cNvPr id="781" name="n_1mainValue【消防施設】&#10;有形固定資産減価償却率">
          <a:extLst>
            <a:ext uri="{FF2B5EF4-FFF2-40B4-BE49-F238E27FC236}">
              <a16:creationId xmlns:a16="http://schemas.microsoft.com/office/drawing/2014/main" id="{13606ECD-6A92-487D-B9B3-D423466B0EDA}"/>
            </a:ext>
          </a:extLst>
        </xdr:cNvPr>
        <xdr:cNvSpPr txBox="1"/>
      </xdr:nvSpPr>
      <xdr:spPr>
        <a:xfrm>
          <a:off x="15266044" y="1481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35940</xdr:rowOff>
    </xdr:from>
    <xdr:ext cx="405111" cy="259045"/>
    <xdr:sp macro="" textlink="">
      <xdr:nvSpPr>
        <xdr:cNvPr id="782" name="n_2mainValue【消防施設】&#10;有形固定資産減価償却率">
          <a:extLst>
            <a:ext uri="{FF2B5EF4-FFF2-40B4-BE49-F238E27FC236}">
              <a16:creationId xmlns:a16="http://schemas.microsoft.com/office/drawing/2014/main" id="{71BE14E2-AC6D-4894-8BAA-E604964BFA21}"/>
            </a:ext>
          </a:extLst>
        </xdr:cNvPr>
        <xdr:cNvSpPr txBox="1"/>
      </xdr:nvSpPr>
      <xdr:spPr>
        <a:xfrm>
          <a:off x="14389744" y="1478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1650</xdr:rowOff>
    </xdr:from>
    <xdr:ext cx="405111" cy="259045"/>
    <xdr:sp macro="" textlink="">
      <xdr:nvSpPr>
        <xdr:cNvPr id="783" name="n_3mainValue【消防施設】&#10;有形固定資産減価償却率">
          <a:extLst>
            <a:ext uri="{FF2B5EF4-FFF2-40B4-BE49-F238E27FC236}">
              <a16:creationId xmlns:a16="http://schemas.microsoft.com/office/drawing/2014/main" id="{25EB20C1-99AF-4D6B-9561-ACC42BC9D6BD}"/>
            </a:ext>
          </a:extLst>
        </xdr:cNvPr>
        <xdr:cNvSpPr txBox="1"/>
      </xdr:nvSpPr>
      <xdr:spPr>
        <a:xfrm>
          <a:off x="13500744" y="1474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132278</xdr:rowOff>
    </xdr:from>
    <xdr:ext cx="405111" cy="259045"/>
    <xdr:sp macro="" textlink="">
      <xdr:nvSpPr>
        <xdr:cNvPr id="784" name="n_4mainValue【消防施設】&#10;有形固定資産減価償却率">
          <a:extLst>
            <a:ext uri="{FF2B5EF4-FFF2-40B4-BE49-F238E27FC236}">
              <a16:creationId xmlns:a16="http://schemas.microsoft.com/office/drawing/2014/main" id="{F1AA4AA0-D0CE-4579-8122-03675079A693}"/>
            </a:ext>
          </a:extLst>
        </xdr:cNvPr>
        <xdr:cNvSpPr txBox="1"/>
      </xdr:nvSpPr>
      <xdr:spPr>
        <a:xfrm>
          <a:off x="12611744" y="1470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a:extLst>
            <a:ext uri="{FF2B5EF4-FFF2-40B4-BE49-F238E27FC236}">
              <a16:creationId xmlns:a16="http://schemas.microsoft.com/office/drawing/2014/main" id="{210CCFC5-0933-4A37-A276-1239A7D2BA3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a:extLst>
            <a:ext uri="{FF2B5EF4-FFF2-40B4-BE49-F238E27FC236}">
              <a16:creationId xmlns:a16="http://schemas.microsoft.com/office/drawing/2014/main" id="{3A5383D3-041B-4005-9124-40A7FAC1DD0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a:extLst>
            <a:ext uri="{FF2B5EF4-FFF2-40B4-BE49-F238E27FC236}">
              <a16:creationId xmlns:a16="http://schemas.microsoft.com/office/drawing/2014/main" id="{7ADC6C68-2B9C-4656-A008-5B54F438CA6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a:extLst>
            <a:ext uri="{FF2B5EF4-FFF2-40B4-BE49-F238E27FC236}">
              <a16:creationId xmlns:a16="http://schemas.microsoft.com/office/drawing/2014/main" id="{95242E3F-577D-4618-B240-C1C2D0BF476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a:extLst>
            <a:ext uri="{FF2B5EF4-FFF2-40B4-BE49-F238E27FC236}">
              <a16:creationId xmlns:a16="http://schemas.microsoft.com/office/drawing/2014/main" id="{710C364E-CBFC-425A-81A5-24B5ED8F179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a:extLst>
            <a:ext uri="{FF2B5EF4-FFF2-40B4-BE49-F238E27FC236}">
              <a16:creationId xmlns:a16="http://schemas.microsoft.com/office/drawing/2014/main" id="{C8335C87-5CFC-4860-869E-99FF2CF11B0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a:extLst>
            <a:ext uri="{FF2B5EF4-FFF2-40B4-BE49-F238E27FC236}">
              <a16:creationId xmlns:a16="http://schemas.microsoft.com/office/drawing/2014/main" id="{5AE825BC-FC98-4FE8-8A31-148F5324BCC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a:extLst>
            <a:ext uri="{FF2B5EF4-FFF2-40B4-BE49-F238E27FC236}">
              <a16:creationId xmlns:a16="http://schemas.microsoft.com/office/drawing/2014/main" id="{9A4A4206-57DE-41EE-9B18-9937B639E49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a:extLst>
            <a:ext uri="{FF2B5EF4-FFF2-40B4-BE49-F238E27FC236}">
              <a16:creationId xmlns:a16="http://schemas.microsoft.com/office/drawing/2014/main" id="{B2FC2789-5D11-4C79-967C-66E27331016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a:extLst>
            <a:ext uri="{FF2B5EF4-FFF2-40B4-BE49-F238E27FC236}">
              <a16:creationId xmlns:a16="http://schemas.microsoft.com/office/drawing/2014/main" id="{61EE0AAC-E3B5-43F7-9FF7-4740E9EBB84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a:extLst>
            <a:ext uri="{FF2B5EF4-FFF2-40B4-BE49-F238E27FC236}">
              <a16:creationId xmlns:a16="http://schemas.microsoft.com/office/drawing/2014/main" id="{BC826EF3-4FBF-4419-AD1F-A009026E5F7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a:extLst>
            <a:ext uri="{FF2B5EF4-FFF2-40B4-BE49-F238E27FC236}">
              <a16:creationId xmlns:a16="http://schemas.microsoft.com/office/drawing/2014/main" id="{F6D0D77D-48F7-471E-A268-16F052E3052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a:extLst>
            <a:ext uri="{FF2B5EF4-FFF2-40B4-BE49-F238E27FC236}">
              <a16:creationId xmlns:a16="http://schemas.microsoft.com/office/drawing/2014/main" id="{24E6F8D3-9547-4E2A-BFAB-58616270148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a:extLst>
            <a:ext uri="{FF2B5EF4-FFF2-40B4-BE49-F238E27FC236}">
              <a16:creationId xmlns:a16="http://schemas.microsoft.com/office/drawing/2014/main" id="{E877884F-31B1-451B-9E62-6624B1AF38B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a:extLst>
            <a:ext uri="{FF2B5EF4-FFF2-40B4-BE49-F238E27FC236}">
              <a16:creationId xmlns:a16="http://schemas.microsoft.com/office/drawing/2014/main" id="{1B281F5E-C95C-42D8-924D-8405A641576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a:extLst>
            <a:ext uri="{FF2B5EF4-FFF2-40B4-BE49-F238E27FC236}">
              <a16:creationId xmlns:a16="http://schemas.microsoft.com/office/drawing/2014/main" id="{27FE8506-B9A0-4385-8361-57E3F15836E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a:extLst>
            <a:ext uri="{FF2B5EF4-FFF2-40B4-BE49-F238E27FC236}">
              <a16:creationId xmlns:a16="http://schemas.microsoft.com/office/drawing/2014/main" id="{B02E0411-68FE-4088-94A4-87863EC568A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a:extLst>
            <a:ext uri="{FF2B5EF4-FFF2-40B4-BE49-F238E27FC236}">
              <a16:creationId xmlns:a16="http://schemas.microsoft.com/office/drawing/2014/main" id="{4FA6E589-E803-4D2C-AF1F-E9AECD00E8F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6C820A95-D4CF-47A2-BF48-C6A33634208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3801B179-C1D4-46D4-9D77-00777016DAD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896F3731-A90D-492C-919D-F5D99D4C963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a:extLst>
            <a:ext uri="{FF2B5EF4-FFF2-40B4-BE49-F238E27FC236}">
              <a16:creationId xmlns:a16="http://schemas.microsoft.com/office/drawing/2014/main" id="{9BD1D3EE-B0FF-49B5-A4AE-03DB0C681B92}"/>
            </a:ext>
          </a:extLst>
        </xdr:cNvPr>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a:extLst>
            <a:ext uri="{FF2B5EF4-FFF2-40B4-BE49-F238E27FC236}">
              <a16:creationId xmlns:a16="http://schemas.microsoft.com/office/drawing/2014/main" id="{4E589CCB-4937-4C5B-8200-596214F349DE}"/>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a:extLst>
            <a:ext uri="{FF2B5EF4-FFF2-40B4-BE49-F238E27FC236}">
              <a16:creationId xmlns:a16="http://schemas.microsoft.com/office/drawing/2014/main" id="{62DA912B-501D-4562-833F-CF52B1D614D6}"/>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a:extLst>
            <a:ext uri="{FF2B5EF4-FFF2-40B4-BE49-F238E27FC236}">
              <a16:creationId xmlns:a16="http://schemas.microsoft.com/office/drawing/2014/main" id="{1E7EE6A3-549B-40E5-820B-D153A9C6FF5F}"/>
            </a:ext>
          </a:extLst>
        </xdr:cNvPr>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a:extLst>
            <a:ext uri="{FF2B5EF4-FFF2-40B4-BE49-F238E27FC236}">
              <a16:creationId xmlns:a16="http://schemas.microsoft.com/office/drawing/2014/main" id="{C23E6B93-5BFC-4399-B060-227BA31FB1A9}"/>
            </a:ext>
          </a:extLst>
        </xdr:cNvPr>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11" name="【消防施設】&#10;一人当たり面積平均値テキスト">
          <a:extLst>
            <a:ext uri="{FF2B5EF4-FFF2-40B4-BE49-F238E27FC236}">
              <a16:creationId xmlns:a16="http://schemas.microsoft.com/office/drawing/2014/main" id="{7B26E9F0-E494-499D-95FA-2C2CB220116F}"/>
            </a:ext>
          </a:extLst>
        </xdr:cNvPr>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a:extLst>
            <a:ext uri="{FF2B5EF4-FFF2-40B4-BE49-F238E27FC236}">
              <a16:creationId xmlns:a16="http://schemas.microsoft.com/office/drawing/2014/main" id="{2ACCD4E7-0F16-4BEC-AE5E-6379A2636A69}"/>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a:extLst>
            <a:ext uri="{FF2B5EF4-FFF2-40B4-BE49-F238E27FC236}">
              <a16:creationId xmlns:a16="http://schemas.microsoft.com/office/drawing/2014/main" id="{43B1F168-B46A-4551-A021-E9A77EEF946C}"/>
            </a:ext>
          </a:extLst>
        </xdr:cNvPr>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a:extLst>
            <a:ext uri="{FF2B5EF4-FFF2-40B4-BE49-F238E27FC236}">
              <a16:creationId xmlns:a16="http://schemas.microsoft.com/office/drawing/2014/main" id="{282E613A-2F13-4B47-AA87-9B274031E12B}"/>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a:extLst>
            <a:ext uri="{FF2B5EF4-FFF2-40B4-BE49-F238E27FC236}">
              <a16:creationId xmlns:a16="http://schemas.microsoft.com/office/drawing/2014/main" id="{70FEB7FA-4DC2-4665-8759-139815931C6C}"/>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a:extLst>
            <a:ext uri="{FF2B5EF4-FFF2-40B4-BE49-F238E27FC236}">
              <a16:creationId xmlns:a16="http://schemas.microsoft.com/office/drawing/2014/main" id="{20B360D1-C601-426A-82A7-5DEA29DD8EF6}"/>
            </a:ext>
          </a:extLst>
        </xdr:cNvPr>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9632B621-8BD0-44A0-9635-BDDD4D1D64A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5D865C2-C90A-4C5E-81A2-53160E97E50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BA7123AE-DB36-4624-9D91-5D5C394D860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5932F62A-668A-4B89-A189-C40863BB0FD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F7861601-6EFB-4709-92F8-569F6CACFE5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117602</xdr:rowOff>
    </xdr:from>
    <xdr:to>
      <xdr:col>116</xdr:col>
      <xdr:colOff>114300</xdr:colOff>
      <xdr:row>86</xdr:row>
      <xdr:rowOff>47752</xdr:rowOff>
    </xdr:to>
    <xdr:sp macro="" textlink="">
      <xdr:nvSpPr>
        <xdr:cNvPr id="822" name="楕円 821">
          <a:extLst>
            <a:ext uri="{FF2B5EF4-FFF2-40B4-BE49-F238E27FC236}">
              <a16:creationId xmlns:a16="http://schemas.microsoft.com/office/drawing/2014/main" id="{88BF5D8D-F59B-4B6B-9FE5-10ACA342D728}"/>
            </a:ext>
          </a:extLst>
        </xdr:cNvPr>
        <xdr:cNvSpPr/>
      </xdr:nvSpPr>
      <xdr:spPr>
        <a:xfrm>
          <a:off x="221107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32529</xdr:rowOff>
    </xdr:from>
    <xdr:ext cx="469744" cy="259045"/>
    <xdr:sp macro="" textlink="">
      <xdr:nvSpPr>
        <xdr:cNvPr id="823" name="【消防施設】&#10;一人当たり面積該当値テキスト">
          <a:extLst>
            <a:ext uri="{FF2B5EF4-FFF2-40B4-BE49-F238E27FC236}">
              <a16:creationId xmlns:a16="http://schemas.microsoft.com/office/drawing/2014/main" id="{93B9CD21-E166-4F8A-A954-323320EF1468}"/>
            </a:ext>
          </a:extLst>
        </xdr:cNvPr>
        <xdr:cNvSpPr txBox="1"/>
      </xdr:nvSpPr>
      <xdr:spPr>
        <a:xfrm>
          <a:off x="22199600" y="146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117602</xdr:rowOff>
    </xdr:from>
    <xdr:to>
      <xdr:col>112</xdr:col>
      <xdr:colOff>38100</xdr:colOff>
      <xdr:row>86</xdr:row>
      <xdr:rowOff>47752</xdr:rowOff>
    </xdr:to>
    <xdr:sp macro="" textlink="">
      <xdr:nvSpPr>
        <xdr:cNvPr id="824" name="楕円 823">
          <a:extLst>
            <a:ext uri="{FF2B5EF4-FFF2-40B4-BE49-F238E27FC236}">
              <a16:creationId xmlns:a16="http://schemas.microsoft.com/office/drawing/2014/main" id="{5173D908-D9A4-46AA-850F-82B46C87765E}"/>
            </a:ext>
          </a:extLst>
        </xdr:cNvPr>
        <xdr:cNvSpPr/>
      </xdr:nvSpPr>
      <xdr:spPr>
        <a:xfrm>
          <a:off x="21272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168402</xdr:rowOff>
    </xdr:from>
    <xdr:to>
      <xdr:col>116</xdr:col>
      <xdr:colOff>63500</xdr:colOff>
      <xdr:row>85</xdr:row>
      <xdr:rowOff>168402</xdr:rowOff>
    </xdr:to>
    <xdr:cxnSp macro="">
      <xdr:nvCxnSpPr>
        <xdr:cNvPr id="825" name="直線コネクタ 824">
          <a:extLst>
            <a:ext uri="{FF2B5EF4-FFF2-40B4-BE49-F238E27FC236}">
              <a16:creationId xmlns:a16="http://schemas.microsoft.com/office/drawing/2014/main" id="{4C807027-6BE4-4F94-8388-A460113A9AD4}"/>
            </a:ext>
          </a:extLst>
        </xdr:cNvPr>
        <xdr:cNvCxnSpPr/>
      </xdr:nvCxnSpPr>
      <xdr:spPr>
        <a:xfrm>
          <a:off x="21323300" y="14741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117602</xdr:rowOff>
    </xdr:from>
    <xdr:to>
      <xdr:col>107</xdr:col>
      <xdr:colOff>101600</xdr:colOff>
      <xdr:row>86</xdr:row>
      <xdr:rowOff>47752</xdr:rowOff>
    </xdr:to>
    <xdr:sp macro="" textlink="">
      <xdr:nvSpPr>
        <xdr:cNvPr id="826" name="楕円 825">
          <a:extLst>
            <a:ext uri="{FF2B5EF4-FFF2-40B4-BE49-F238E27FC236}">
              <a16:creationId xmlns:a16="http://schemas.microsoft.com/office/drawing/2014/main" id="{532EE24B-5F32-40E2-BA11-5AD4A9B01012}"/>
            </a:ext>
          </a:extLst>
        </xdr:cNvPr>
        <xdr:cNvSpPr/>
      </xdr:nvSpPr>
      <xdr:spPr>
        <a:xfrm>
          <a:off x="20383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168402</xdr:rowOff>
    </xdr:from>
    <xdr:to>
      <xdr:col>111</xdr:col>
      <xdr:colOff>177800</xdr:colOff>
      <xdr:row>85</xdr:row>
      <xdr:rowOff>168402</xdr:rowOff>
    </xdr:to>
    <xdr:cxnSp macro="">
      <xdr:nvCxnSpPr>
        <xdr:cNvPr id="827" name="直線コネクタ 826">
          <a:extLst>
            <a:ext uri="{FF2B5EF4-FFF2-40B4-BE49-F238E27FC236}">
              <a16:creationId xmlns:a16="http://schemas.microsoft.com/office/drawing/2014/main" id="{18EDDD17-BB49-4026-8FDD-0999B7CAF34E}"/>
            </a:ext>
          </a:extLst>
        </xdr:cNvPr>
        <xdr:cNvCxnSpPr/>
      </xdr:nvCxnSpPr>
      <xdr:spPr>
        <a:xfrm>
          <a:off x="20434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117602</xdr:rowOff>
    </xdr:from>
    <xdr:to>
      <xdr:col>102</xdr:col>
      <xdr:colOff>165100</xdr:colOff>
      <xdr:row>86</xdr:row>
      <xdr:rowOff>47752</xdr:rowOff>
    </xdr:to>
    <xdr:sp macro="" textlink="">
      <xdr:nvSpPr>
        <xdr:cNvPr id="828" name="楕円 827">
          <a:extLst>
            <a:ext uri="{FF2B5EF4-FFF2-40B4-BE49-F238E27FC236}">
              <a16:creationId xmlns:a16="http://schemas.microsoft.com/office/drawing/2014/main" id="{44724AC6-E479-4CE4-B54D-1016E2FBB716}"/>
            </a:ext>
          </a:extLst>
        </xdr:cNvPr>
        <xdr:cNvSpPr/>
      </xdr:nvSpPr>
      <xdr:spPr>
        <a:xfrm>
          <a:off x="19494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168402</xdr:rowOff>
    </xdr:from>
    <xdr:to>
      <xdr:col>107</xdr:col>
      <xdr:colOff>50800</xdr:colOff>
      <xdr:row>85</xdr:row>
      <xdr:rowOff>168402</xdr:rowOff>
    </xdr:to>
    <xdr:cxnSp macro="">
      <xdr:nvCxnSpPr>
        <xdr:cNvPr id="829" name="直線コネクタ 828">
          <a:extLst>
            <a:ext uri="{FF2B5EF4-FFF2-40B4-BE49-F238E27FC236}">
              <a16:creationId xmlns:a16="http://schemas.microsoft.com/office/drawing/2014/main" id="{208BA9A4-504D-4089-95E9-8B6C6E5688E0}"/>
            </a:ext>
          </a:extLst>
        </xdr:cNvPr>
        <xdr:cNvCxnSpPr/>
      </xdr:nvCxnSpPr>
      <xdr:spPr>
        <a:xfrm>
          <a:off x="19545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117602</xdr:rowOff>
    </xdr:from>
    <xdr:to>
      <xdr:col>98</xdr:col>
      <xdr:colOff>38100</xdr:colOff>
      <xdr:row>86</xdr:row>
      <xdr:rowOff>47752</xdr:rowOff>
    </xdr:to>
    <xdr:sp macro="" textlink="">
      <xdr:nvSpPr>
        <xdr:cNvPr id="830" name="楕円 829">
          <a:extLst>
            <a:ext uri="{FF2B5EF4-FFF2-40B4-BE49-F238E27FC236}">
              <a16:creationId xmlns:a16="http://schemas.microsoft.com/office/drawing/2014/main" id="{D578963A-C36B-461C-9CBD-AF812DE9CD09}"/>
            </a:ext>
          </a:extLst>
        </xdr:cNvPr>
        <xdr:cNvSpPr/>
      </xdr:nvSpPr>
      <xdr:spPr>
        <a:xfrm>
          <a:off x="18605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168402</xdr:rowOff>
    </xdr:from>
    <xdr:to>
      <xdr:col>102</xdr:col>
      <xdr:colOff>114300</xdr:colOff>
      <xdr:row>85</xdr:row>
      <xdr:rowOff>168402</xdr:rowOff>
    </xdr:to>
    <xdr:cxnSp macro="">
      <xdr:nvCxnSpPr>
        <xdr:cNvPr id="831" name="直線コネクタ 830">
          <a:extLst>
            <a:ext uri="{FF2B5EF4-FFF2-40B4-BE49-F238E27FC236}">
              <a16:creationId xmlns:a16="http://schemas.microsoft.com/office/drawing/2014/main" id="{DCB333F1-A535-4ABF-80E0-49B37705480A}"/>
            </a:ext>
          </a:extLst>
        </xdr:cNvPr>
        <xdr:cNvCxnSpPr/>
      </xdr:nvCxnSpPr>
      <xdr:spPr>
        <a:xfrm>
          <a:off x="18656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832" name="n_1aveValue【消防施設】&#10;一人当たり面積">
          <a:extLst>
            <a:ext uri="{FF2B5EF4-FFF2-40B4-BE49-F238E27FC236}">
              <a16:creationId xmlns:a16="http://schemas.microsoft.com/office/drawing/2014/main" id="{8721ECE3-D954-46F7-8B1A-2DF2D1A3EECE}"/>
            </a:ext>
          </a:extLst>
        </xdr:cNvPr>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33" name="n_2aveValue【消防施設】&#10;一人当たり面積">
          <a:extLst>
            <a:ext uri="{FF2B5EF4-FFF2-40B4-BE49-F238E27FC236}">
              <a16:creationId xmlns:a16="http://schemas.microsoft.com/office/drawing/2014/main" id="{ED419F75-3965-48D8-842B-C0AA7B47F41F}"/>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34" name="n_3aveValue【消防施設】&#10;一人当たり面積">
          <a:extLst>
            <a:ext uri="{FF2B5EF4-FFF2-40B4-BE49-F238E27FC236}">
              <a16:creationId xmlns:a16="http://schemas.microsoft.com/office/drawing/2014/main" id="{E73CD208-C5E3-4535-9821-B911ECF899CA}"/>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35" name="n_4aveValue【消防施設】&#10;一人当たり面積">
          <a:extLst>
            <a:ext uri="{FF2B5EF4-FFF2-40B4-BE49-F238E27FC236}">
              <a16:creationId xmlns:a16="http://schemas.microsoft.com/office/drawing/2014/main" id="{BFD1B270-D3F3-4A44-B0A8-6C4823359E09}"/>
            </a:ext>
          </a:extLst>
        </xdr:cNvPr>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38879</xdr:rowOff>
    </xdr:from>
    <xdr:ext cx="469744" cy="259045"/>
    <xdr:sp macro="" textlink="">
      <xdr:nvSpPr>
        <xdr:cNvPr id="836" name="n_1mainValue【消防施設】&#10;一人当たり面積">
          <a:extLst>
            <a:ext uri="{FF2B5EF4-FFF2-40B4-BE49-F238E27FC236}">
              <a16:creationId xmlns:a16="http://schemas.microsoft.com/office/drawing/2014/main" id="{56C4073E-ED2A-4D1F-BE33-FAE5E3CF12AC}"/>
            </a:ext>
          </a:extLst>
        </xdr:cNvPr>
        <xdr:cNvSpPr txBox="1"/>
      </xdr:nvSpPr>
      <xdr:spPr>
        <a:xfrm>
          <a:off x="210757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38879</xdr:rowOff>
    </xdr:from>
    <xdr:ext cx="469744" cy="259045"/>
    <xdr:sp macro="" textlink="">
      <xdr:nvSpPr>
        <xdr:cNvPr id="837" name="n_2mainValue【消防施設】&#10;一人当たり面積">
          <a:extLst>
            <a:ext uri="{FF2B5EF4-FFF2-40B4-BE49-F238E27FC236}">
              <a16:creationId xmlns:a16="http://schemas.microsoft.com/office/drawing/2014/main" id="{DC4CF77C-62E7-45A5-9B43-90CE0A61D2FC}"/>
            </a:ext>
          </a:extLst>
        </xdr:cNvPr>
        <xdr:cNvSpPr txBox="1"/>
      </xdr:nvSpPr>
      <xdr:spPr>
        <a:xfrm>
          <a:off x="20199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38879</xdr:rowOff>
    </xdr:from>
    <xdr:ext cx="469744" cy="259045"/>
    <xdr:sp macro="" textlink="">
      <xdr:nvSpPr>
        <xdr:cNvPr id="838" name="n_3mainValue【消防施設】&#10;一人当たり面積">
          <a:extLst>
            <a:ext uri="{FF2B5EF4-FFF2-40B4-BE49-F238E27FC236}">
              <a16:creationId xmlns:a16="http://schemas.microsoft.com/office/drawing/2014/main" id="{75A4DFCA-F103-41D7-99A3-1F983E908397}"/>
            </a:ext>
          </a:extLst>
        </xdr:cNvPr>
        <xdr:cNvSpPr txBox="1"/>
      </xdr:nvSpPr>
      <xdr:spPr>
        <a:xfrm>
          <a:off x="19310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38879</xdr:rowOff>
    </xdr:from>
    <xdr:ext cx="469744" cy="259045"/>
    <xdr:sp macro="" textlink="">
      <xdr:nvSpPr>
        <xdr:cNvPr id="839" name="n_4mainValue【消防施設】&#10;一人当たり面積">
          <a:extLst>
            <a:ext uri="{FF2B5EF4-FFF2-40B4-BE49-F238E27FC236}">
              <a16:creationId xmlns:a16="http://schemas.microsoft.com/office/drawing/2014/main" id="{8EFA8144-E283-42B2-896B-10F7050306B2}"/>
            </a:ext>
          </a:extLst>
        </xdr:cNvPr>
        <xdr:cNvSpPr txBox="1"/>
      </xdr:nvSpPr>
      <xdr:spPr>
        <a:xfrm>
          <a:off x="18421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37E68005-C317-4CA4-8A42-8307B192638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AE75D36C-1DEF-4112-94A0-424CFD535D5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7231A959-F8CF-49B7-B4BD-373163072E8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A3E6E9EE-850B-44D5-B520-A107E212919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E5238489-8A79-4D8D-910A-D837BF1593C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45052FC0-1E60-435C-BDE2-567D5F82B3C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051A15A6-5043-4098-8A82-5E861AA742E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784C0799-6073-48F4-A14A-8F931F7CABB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4A92365F-E08D-42D3-B986-76EFEACEE1A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E251F5B8-19F6-4499-9482-A2D43637733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2CDB51F8-1EF1-4386-93CD-F78568752F5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7566925B-3783-45BF-BCFC-56B958ED5F1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5764AC8D-FD03-4551-828B-2883C8A3413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43AC5D9F-6CBD-4ACF-9D85-B8361FC8E83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25A3DA8B-FED5-4FA8-B25C-0DBE0730CFF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9D9BED27-538E-46AC-9F03-55D93AB0E67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556DD4D6-9EDE-4E5F-8607-042E690654F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11F5F9F9-39E8-4FB1-82E7-3B8FBCDE121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920BE313-00B5-4FC1-9B54-05CAB7408FE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9AE473A5-5F80-4296-AE6E-A733BE1B5D9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8B8E1090-17C5-427C-92A5-EF5A7C73089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7299EF1B-02A4-49DE-B42B-883154B753B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F867E72A-F6B5-46D5-B944-0971089C013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7B22646A-88D4-4E4F-819D-02D73CB7B74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E7C9EAA6-EAB4-4162-9A84-14EA531E372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a:extLst>
            <a:ext uri="{FF2B5EF4-FFF2-40B4-BE49-F238E27FC236}">
              <a16:creationId xmlns:a16="http://schemas.microsoft.com/office/drawing/2014/main" id="{9C397DA9-957D-48B1-8B19-0F1A3FCBBF6F}"/>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a:extLst>
            <a:ext uri="{FF2B5EF4-FFF2-40B4-BE49-F238E27FC236}">
              <a16:creationId xmlns:a16="http://schemas.microsoft.com/office/drawing/2014/main" id="{64FEA8AF-F5B6-4873-8752-71BFAB1E34D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a:extLst>
            <a:ext uri="{FF2B5EF4-FFF2-40B4-BE49-F238E27FC236}">
              <a16:creationId xmlns:a16="http://schemas.microsoft.com/office/drawing/2014/main" id="{9A023498-3C2A-4BA3-BECE-16F55EC735CF}"/>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a:extLst>
            <a:ext uri="{FF2B5EF4-FFF2-40B4-BE49-F238E27FC236}">
              <a16:creationId xmlns:a16="http://schemas.microsoft.com/office/drawing/2014/main" id="{AEB9B053-A592-4305-9E0B-F65A7A2190ED}"/>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a:extLst>
            <a:ext uri="{FF2B5EF4-FFF2-40B4-BE49-F238E27FC236}">
              <a16:creationId xmlns:a16="http://schemas.microsoft.com/office/drawing/2014/main" id="{265BC153-3360-403E-A2E4-733368A2AE0C}"/>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70" name="【庁舎】&#10;有形固定資産減価償却率平均値テキスト">
          <a:extLst>
            <a:ext uri="{FF2B5EF4-FFF2-40B4-BE49-F238E27FC236}">
              <a16:creationId xmlns:a16="http://schemas.microsoft.com/office/drawing/2014/main" id="{FBF6EA02-6C30-4859-921A-707C8CAC3D83}"/>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a:extLst>
            <a:ext uri="{FF2B5EF4-FFF2-40B4-BE49-F238E27FC236}">
              <a16:creationId xmlns:a16="http://schemas.microsoft.com/office/drawing/2014/main" id="{701548B7-07BB-4CB6-B6A2-70F24C9283B4}"/>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a:extLst>
            <a:ext uri="{FF2B5EF4-FFF2-40B4-BE49-F238E27FC236}">
              <a16:creationId xmlns:a16="http://schemas.microsoft.com/office/drawing/2014/main" id="{EF2BDC49-0D11-4AB6-9EEA-C985230C154D}"/>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a:extLst>
            <a:ext uri="{FF2B5EF4-FFF2-40B4-BE49-F238E27FC236}">
              <a16:creationId xmlns:a16="http://schemas.microsoft.com/office/drawing/2014/main" id="{B7B601FE-8367-4269-887D-785E7F8E6358}"/>
            </a:ext>
          </a:extLst>
        </xdr:cNvPr>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a:extLst>
            <a:ext uri="{FF2B5EF4-FFF2-40B4-BE49-F238E27FC236}">
              <a16:creationId xmlns:a16="http://schemas.microsoft.com/office/drawing/2014/main" id="{AB3E4E9C-2FDC-46E0-A491-27C7167B35AF}"/>
            </a:ext>
          </a:extLst>
        </xdr:cNvPr>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a:extLst>
            <a:ext uri="{FF2B5EF4-FFF2-40B4-BE49-F238E27FC236}">
              <a16:creationId xmlns:a16="http://schemas.microsoft.com/office/drawing/2014/main" id="{7ACF2847-AE94-44DF-B1CC-BF1630374FBE}"/>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81FA084E-7C34-4FED-8067-03AD6FDA942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850488-9024-4BDB-AB8A-E0D7741318A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9CDF6593-9830-476B-8385-96C605B6779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CEA8B7C4-FB99-46DC-A55C-3EF53FDB562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925390A7-AB81-47C1-976D-681E76F4168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881" name="楕円 880">
          <a:extLst>
            <a:ext uri="{FF2B5EF4-FFF2-40B4-BE49-F238E27FC236}">
              <a16:creationId xmlns:a16="http://schemas.microsoft.com/office/drawing/2014/main" id="{485315D3-A600-40CD-882D-95DD6E957D33}"/>
            </a:ext>
          </a:extLst>
        </xdr:cNvPr>
        <xdr:cNvSpPr/>
      </xdr:nvSpPr>
      <xdr:spPr>
        <a:xfrm>
          <a:off x="162687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134456</xdr:rowOff>
    </xdr:from>
    <xdr:ext cx="405111" cy="259045"/>
    <xdr:sp macro="" textlink="">
      <xdr:nvSpPr>
        <xdr:cNvPr id="882" name="【庁舎】&#10;有形固定資産減価償却率該当値テキスト">
          <a:extLst>
            <a:ext uri="{FF2B5EF4-FFF2-40B4-BE49-F238E27FC236}">
              <a16:creationId xmlns:a16="http://schemas.microsoft.com/office/drawing/2014/main" id="{686E8D7E-7BBA-4711-96FC-433F49897C21}"/>
            </a:ext>
          </a:extLst>
        </xdr:cNvPr>
        <xdr:cNvSpPr txBox="1"/>
      </xdr:nvSpPr>
      <xdr:spPr>
        <a:xfrm>
          <a:off x="16357600"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133169</xdr:rowOff>
    </xdr:from>
    <xdr:to>
      <xdr:col>81</xdr:col>
      <xdr:colOff>101600</xdr:colOff>
      <xdr:row>105</xdr:row>
      <xdr:rowOff>63319</xdr:rowOff>
    </xdr:to>
    <xdr:sp macro="" textlink="">
      <xdr:nvSpPr>
        <xdr:cNvPr id="883" name="楕円 882">
          <a:extLst>
            <a:ext uri="{FF2B5EF4-FFF2-40B4-BE49-F238E27FC236}">
              <a16:creationId xmlns:a16="http://schemas.microsoft.com/office/drawing/2014/main" id="{EBABF300-C461-4CEC-A26C-F374D35EFD64}"/>
            </a:ext>
          </a:extLst>
        </xdr:cNvPr>
        <xdr:cNvSpPr/>
      </xdr:nvSpPr>
      <xdr:spPr>
        <a:xfrm>
          <a:off x="15430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12519</xdr:rowOff>
    </xdr:from>
    <xdr:to>
      <xdr:col>85</xdr:col>
      <xdr:colOff>127000</xdr:colOff>
      <xdr:row>105</xdr:row>
      <xdr:rowOff>35379</xdr:rowOff>
    </xdr:to>
    <xdr:cxnSp macro="">
      <xdr:nvCxnSpPr>
        <xdr:cNvPr id="884" name="直線コネクタ 883">
          <a:extLst>
            <a:ext uri="{FF2B5EF4-FFF2-40B4-BE49-F238E27FC236}">
              <a16:creationId xmlns:a16="http://schemas.microsoft.com/office/drawing/2014/main" id="{AE098799-B2E9-4018-91E5-AED74DFA6C01}"/>
            </a:ext>
          </a:extLst>
        </xdr:cNvPr>
        <xdr:cNvCxnSpPr/>
      </xdr:nvCxnSpPr>
      <xdr:spPr>
        <a:xfrm>
          <a:off x="15481300" y="1801476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95613</xdr:rowOff>
    </xdr:from>
    <xdr:to>
      <xdr:col>76</xdr:col>
      <xdr:colOff>165100</xdr:colOff>
      <xdr:row>105</xdr:row>
      <xdr:rowOff>25763</xdr:rowOff>
    </xdr:to>
    <xdr:sp macro="" textlink="">
      <xdr:nvSpPr>
        <xdr:cNvPr id="885" name="楕円 884">
          <a:extLst>
            <a:ext uri="{FF2B5EF4-FFF2-40B4-BE49-F238E27FC236}">
              <a16:creationId xmlns:a16="http://schemas.microsoft.com/office/drawing/2014/main" id="{F82AE379-B227-45A0-84C2-6B2257CBA30D}"/>
            </a:ext>
          </a:extLst>
        </xdr:cNvPr>
        <xdr:cNvSpPr/>
      </xdr:nvSpPr>
      <xdr:spPr>
        <a:xfrm>
          <a:off x="14541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146413</xdr:rowOff>
    </xdr:from>
    <xdr:to>
      <xdr:col>81</xdr:col>
      <xdr:colOff>50800</xdr:colOff>
      <xdr:row>105</xdr:row>
      <xdr:rowOff>12519</xdr:rowOff>
    </xdr:to>
    <xdr:cxnSp macro="">
      <xdr:nvCxnSpPr>
        <xdr:cNvPr id="886" name="直線コネクタ 885">
          <a:extLst>
            <a:ext uri="{FF2B5EF4-FFF2-40B4-BE49-F238E27FC236}">
              <a16:creationId xmlns:a16="http://schemas.microsoft.com/office/drawing/2014/main" id="{3ED0E957-28EF-4C9D-91F3-722BD85F105F}"/>
            </a:ext>
          </a:extLst>
        </xdr:cNvPr>
        <xdr:cNvCxnSpPr/>
      </xdr:nvCxnSpPr>
      <xdr:spPr>
        <a:xfrm>
          <a:off x="14592300" y="1797721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59689</xdr:rowOff>
    </xdr:from>
    <xdr:to>
      <xdr:col>72</xdr:col>
      <xdr:colOff>38100</xdr:colOff>
      <xdr:row>104</xdr:row>
      <xdr:rowOff>161289</xdr:rowOff>
    </xdr:to>
    <xdr:sp macro="" textlink="">
      <xdr:nvSpPr>
        <xdr:cNvPr id="887" name="楕円 886">
          <a:extLst>
            <a:ext uri="{FF2B5EF4-FFF2-40B4-BE49-F238E27FC236}">
              <a16:creationId xmlns:a16="http://schemas.microsoft.com/office/drawing/2014/main" id="{B4F51998-239C-439C-A6CC-115FDFD9E6FF}"/>
            </a:ext>
          </a:extLst>
        </xdr:cNvPr>
        <xdr:cNvSpPr/>
      </xdr:nvSpPr>
      <xdr:spPr>
        <a:xfrm>
          <a:off x="13652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110489</xdr:rowOff>
    </xdr:from>
    <xdr:to>
      <xdr:col>76</xdr:col>
      <xdr:colOff>114300</xdr:colOff>
      <xdr:row>104</xdr:row>
      <xdr:rowOff>146413</xdr:rowOff>
    </xdr:to>
    <xdr:cxnSp macro="">
      <xdr:nvCxnSpPr>
        <xdr:cNvPr id="888" name="直線コネクタ 887">
          <a:extLst>
            <a:ext uri="{FF2B5EF4-FFF2-40B4-BE49-F238E27FC236}">
              <a16:creationId xmlns:a16="http://schemas.microsoft.com/office/drawing/2014/main" id="{978A5643-E866-429B-AC2D-A5ACF7D17835}"/>
            </a:ext>
          </a:extLst>
        </xdr:cNvPr>
        <xdr:cNvCxnSpPr/>
      </xdr:nvCxnSpPr>
      <xdr:spPr>
        <a:xfrm>
          <a:off x="13703300" y="1794128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22134</xdr:rowOff>
    </xdr:from>
    <xdr:to>
      <xdr:col>67</xdr:col>
      <xdr:colOff>101600</xdr:colOff>
      <xdr:row>104</xdr:row>
      <xdr:rowOff>123734</xdr:rowOff>
    </xdr:to>
    <xdr:sp macro="" textlink="">
      <xdr:nvSpPr>
        <xdr:cNvPr id="889" name="楕円 888">
          <a:extLst>
            <a:ext uri="{FF2B5EF4-FFF2-40B4-BE49-F238E27FC236}">
              <a16:creationId xmlns:a16="http://schemas.microsoft.com/office/drawing/2014/main" id="{375738C9-31C9-41A5-B45D-51800DA8055F}"/>
            </a:ext>
          </a:extLst>
        </xdr:cNvPr>
        <xdr:cNvSpPr/>
      </xdr:nvSpPr>
      <xdr:spPr>
        <a:xfrm>
          <a:off x="12763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72934</xdr:rowOff>
    </xdr:from>
    <xdr:to>
      <xdr:col>71</xdr:col>
      <xdr:colOff>177800</xdr:colOff>
      <xdr:row>104</xdr:row>
      <xdr:rowOff>110489</xdr:rowOff>
    </xdr:to>
    <xdr:cxnSp macro="">
      <xdr:nvCxnSpPr>
        <xdr:cNvPr id="890" name="直線コネクタ 889">
          <a:extLst>
            <a:ext uri="{FF2B5EF4-FFF2-40B4-BE49-F238E27FC236}">
              <a16:creationId xmlns:a16="http://schemas.microsoft.com/office/drawing/2014/main" id="{C409779D-A56D-44F6-A9FA-5C17CCFCB590}"/>
            </a:ext>
          </a:extLst>
        </xdr:cNvPr>
        <xdr:cNvCxnSpPr/>
      </xdr:nvCxnSpPr>
      <xdr:spPr>
        <a:xfrm>
          <a:off x="12814300" y="17903734"/>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91" name="n_1aveValue【庁舎】&#10;有形固定資産減価償却率">
          <a:extLst>
            <a:ext uri="{FF2B5EF4-FFF2-40B4-BE49-F238E27FC236}">
              <a16:creationId xmlns:a16="http://schemas.microsoft.com/office/drawing/2014/main" id="{9EBEE761-3FBB-4289-82C3-EF5F8C9EDD73}"/>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892" name="n_2aveValue【庁舎】&#10;有形固定資産減価償却率">
          <a:extLst>
            <a:ext uri="{FF2B5EF4-FFF2-40B4-BE49-F238E27FC236}">
              <a16:creationId xmlns:a16="http://schemas.microsoft.com/office/drawing/2014/main" id="{BD488ACA-079B-4161-B943-E718D66F9263}"/>
            </a:ext>
          </a:extLst>
        </xdr:cNvPr>
        <xdr:cNvSpPr txBox="1"/>
      </xdr:nvSpPr>
      <xdr:spPr>
        <a:xfrm>
          <a:off x="14389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893" name="n_3aveValue【庁舎】&#10;有形固定資産減価償却率">
          <a:extLst>
            <a:ext uri="{FF2B5EF4-FFF2-40B4-BE49-F238E27FC236}">
              <a16:creationId xmlns:a16="http://schemas.microsoft.com/office/drawing/2014/main" id="{4A983096-4BB9-4A59-90CF-58AE1B68AE02}"/>
            </a:ext>
          </a:extLst>
        </xdr:cNvPr>
        <xdr:cNvSpPr txBox="1"/>
      </xdr:nvSpPr>
      <xdr:spPr>
        <a:xfrm>
          <a:off x="13500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894" name="n_4aveValue【庁舎】&#10;有形固定資産減価償却率">
          <a:extLst>
            <a:ext uri="{FF2B5EF4-FFF2-40B4-BE49-F238E27FC236}">
              <a16:creationId xmlns:a16="http://schemas.microsoft.com/office/drawing/2014/main" id="{97F4E452-1228-4E9F-9BA7-745E47913763}"/>
            </a:ext>
          </a:extLst>
        </xdr:cNvPr>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54446</xdr:rowOff>
    </xdr:from>
    <xdr:ext cx="405111" cy="259045"/>
    <xdr:sp macro="" textlink="">
      <xdr:nvSpPr>
        <xdr:cNvPr id="895" name="n_1mainValue【庁舎】&#10;有形固定資産減価償却率">
          <a:extLst>
            <a:ext uri="{FF2B5EF4-FFF2-40B4-BE49-F238E27FC236}">
              <a16:creationId xmlns:a16="http://schemas.microsoft.com/office/drawing/2014/main" id="{446CC493-86A9-41C8-B115-664C6A23C6F4}"/>
            </a:ext>
          </a:extLst>
        </xdr:cNvPr>
        <xdr:cNvSpPr txBox="1"/>
      </xdr:nvSpPr>
      <xdr:spPr>
        <a:xfrm>
          <a:off x="152660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42290</xdr:rowOff>
    </xdr:from>
    <xdr:ext cx="405111" cy="259045"/>
    <xdr:sp macro="" textlink="">
      <xdr:nvSpPr>
        <xdr:cNvPr id="896" name="n_2mainValue【庁舎】&#10;有形固定資産減価償却率">
          <a:extLst>
            <a:ext uri="{FF2B5EF4-FFF2-40B4-BE49-F238E27FC236}">
              <a16:creationId xmlns:a16="http://schemas.microsoft.com/office/drawing/2014/main" id="{669D2F20-81B5-4BF3-9B69-BDF1B748F2F0}"/>
            </a:ext>
          </a:extLst>
        </xdr:cNvPr>
        <xdr:cNvSpPr txBox="1"/>
      </xdr:nvSpPr>
      <xdr:spPr>
        <a:xfrm>
          <a:off x="14389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6366</xdr:rowOff>
    </xdr:from>
    <xdr:ext cx="405111" cy="259045"/>
    <xdr:sp macro="" textlink="">
      <xdr:nvSpPr>
        <xdr:cNvPr id="897" name="n_3mainValue【庁舎】&#10;有形固定資産減価償却率">
          <a:extLst>
            <a:ext uri="{FF2B5EF4-FFF2-40B4-BE49-F238E27FC236}">
              <a16:creationId xmlns:a16="http://schemas.microsoft.com/office/drawing/2014/main" id="{B2E96B37-6B81-4743-8C2F-7BB6B9200A19}"/>
            </a:ext>
          </a:extLst>
        </xdr:cNvPr>
        <xdr:cNvSpPr txBox="1"/>
      </xdr:nvSpPr>
      <xdr:spPr>
        <a:xfrm>
          <a:off x="13500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140261</xdr:rowOff>
    </xdr:from>
    <xdr:ext cx="405111" cy="259045"/>
    <xdr:sp macro="" textlink="">
      <xdr:nvSpPr>
        <xdr:cNvPr id="898" name="n_4mainValue【庁舎】&#10;有形固定資産減価償却率">
          <a:extLst>
            <a:ext uri="{FF2B5EF4-FFF2-40B4-BE49-F238E27FC236}">
              <a16:creationId xmlns:a16="http://schemas.microsoft.com/office/drawing/2014/main" id="{2D45FDD6-06A7-4206-93BD-937995C6A97D}"/>
            </a:ext>
          </a:extLst>
        </xdr:cNvPr>
        <xdr:cNvSpPr txBox="1"/>
      </xdr:nvSpPr>
      <xdr:spPr>
        <a:xfrm>
          <a:off x="12611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7BB21156-8011-4FA7-B450-27CD69FA096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EFB8A70D-6018-4A99-A585-BE392EA94F2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3E7EEBD2-B160-466D-A1C1-4A2C65D0A02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89EFAFEA-7171-4D23-A835-2CEDA8354C0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28D3CA46-6F9B-4843-A446-67950C2955F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ABDA8AEE-BCA6-4B49-B343-38C3E1C7304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B6ABD465-81CF-48F2-A316-91BF3649514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DF6BDE5E-7760-42A7-91B0-2BBB0AAD867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7B0413AA-18A3-4017-9729-65B836A3EB4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FB85374E-3B70-491A-B6B4-691603BABDC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a:extLst>
            <a:ext uri="{FF2B5EF4-FFF2-40B4-BE49-F238E27FC236}">
              <a16:creationId xmlns:a16="http://schemas.microsoft.com/office/drawing/2014/main" id="{A09C6C55-FA23-454A-BB8A-C7537525D36F}"/>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a:extLst>
            <a:ext uri="{FF2B5EF4-FFF2-40B4-BE49-F238E27FC236}">
              <a16:creationId xmlns:a16="http://schemas.microsoft.com/office/drawing/2014/main" id="{CC8DF153-3381-49E3-A087-F8014E05FB6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a:extLst>
            <a:ext uri="{FF2B5EF4-FFF2-40B4-BE49-F238E27FC236}">
              <a16:creationId xmlns:a16="http://schemas.microsoft.com/office/drawing/2014/main" id="{1DCECFDB-6371-4DC7-B122-392923AF979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a:extLst>
            <a:ext uri="{FF2B5EF4-FFF2-40B4-BE49-F238E27FC236}">
              <a16:creationId xmlns:a16="http://schemas.microsoft.com/office/drawing/2014/main" id="{6C804A65-F32D-4DEB-B699-F494BAF7BAF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a:extLst>
            <a:ext uri="{FF2B5EF4-FFF2-40B4-BE49-F238E27FC236}">
              <a16:creationId xmlns:a16="http://schemas.microsoft.com/office/drawing/2014/main" id="{06F4EEB9-0830-414C-A275-C15A7FE2638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a:extLst>
            <a:ext uri="{FF2B5EF4-FFF2-40B4-BE49-F238E27FC236}">
              <a16:creationId xmlns:a16="http://schemas.microsoft.com/office/drawing/2014/main" id="{8E79E127-D774-4BDF-979D-3B401C2D612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a:extLst>
            <a:ext uri="{FF2B5EF4-FFF2-40B4-BE49-F238E27FC236}">
              <a16:creationId xmlns:a16="http://schemas.microsoft.com/office/drawing/2014/main" id="{29E05A51-3F0A-4EF8-BF88-9B4B8D3B844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a:extLst>
            <a:ext uri="{FF2B5EF4-FFF2-40B4-BE49-F238E27FC236}">
              <a16:creationId xmlns:a16="http://schemas.microsoft.com/office/drawing/2014/main" id="{B0FA4E12-5B80-44F9-B42B-D2EC877E4D1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a:extLst>
            <a:ext uri="{FF2B5EF4-FFF2-40B4-BE49-F238E27FC236}">
              <a16:creationId xmlns:a16="http://schemas.microsoft.com/office/drawing/2014/main" id="{F2C1E348-6A9C-4295-A1EF-133C5D02B83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a:extLst>
            <a:ext uri="{FF2B5EF4-FFF2-40B4-BE49-F238E27FC236}">
              <a16:creationId xmlns:a16="http://schemas.microsoft.com/office/drawing/2014/main" id="{9303211F-9B71-46F4-BDCE-F006C1032BA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a:extLst>
            <a:ext uri="{FF2B5EF4-FFF2-40B4-BE49-F238E27FC236}">
              <a16:creationId xmlns:a16="http://schemas.microsoft.com/office/drawing/2014/main" id="{35E5F304-EE23-4248-AE30-47DB848F4A2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a:extLst>
            <a:ext uri="{FF2B5EF4-FFF2-40B4-BE49-F238E27FC236}">
              <a16:creationId xmlns:a16="http://schemas.microsoft.com/office/drawing/2014/main" id="{31765CB0-8AAD-498C-A1EB-B373F87F876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a:extLst>
            <a:ext uri="{FF2B5EF4-FFF2-40B4-BE49-F238E27FC236}">
              <a16:creationId xmlns:a16="http://schemas.microsoft.com/office/drawing/2014/main" id="{2DA9DCDA-2B63-4D0F-A5FC-5E99E51AD9F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4DA7F461-FAEB-447F-AF31-972E7F4CC25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71421A13-0529-4FAA-A990-1DDBD5B9876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B810F69F-7F72-4B59-8EC7-A3A1022BEED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a:extLst>
            <a:ext uri="{FF2B5EF4-FFF2-40B4-BE49-F238E27FC236}">
              <a16:creationId xmlns:a16="http://schemas.microsoft.com/office/drawing/2014/main" id="{6F77B9B6-9C69-4F38-8E6F-41EDADA25C7E}"/>
            </a:ext>
          </a:extLst>
        </xdr:cNvPr>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a:extLst>
            <a:ext uri="{FF2B5EF4-FFF2-40B4-BE49-F238E27FC236}">
              <a16:creationId xmlns:a16="http://schemas.microsoft.com/office/drawing/2014/main" id="{0EC30F0C-A87C-421C-8C38-6D57A37AC30A}"/>
            </a:ext>
          </a:extLst>
        </xdr:cNvPr>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a:extLst>
            <a:ext uri="{FF2B5EF4-FFF2-40B4-BE49-F238E27FC236}">
              <a16:creationId xmlns:a16="http://schemas.microsoft.com/office/drawing/2014/main" id="{8DFC1308-B10E-4CF4-8F05-621EE431664D}"/>
            </a:ext>
          </a:extLst>
        </xdr:cNvPr>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a:extLst>
            <a:ext uri="{FF2B5EF4-FFF2-40B4-BE49-F238E27FC236}">
              <a16:creationId xmlns:a16="http://schemas.microsoft.com/office/drawing/2014/main" id="{5519AB56-E48E-41C4-ABB0-0597BD1DFB84}"/>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a:extLst>
            <a:ext uri="{FF2B5EF4-FFF2-40B4-BE49-F238E27FC236}">
              <a16:creationId xmlns:a16="http://schemas.microsoft.com/office/drawing/2014/main" id="{35914DCA-EF02-4EF1-B321-620028BF68A3}"/>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98533</xdr:rowOff>
    </xdr:from>
    <xdr:ext cx="469744" cy="259045"/>
    <xdr:sp macro="" textlink="">
      <xdr:nvSpPr>
        <xdr:cNvPr id="930" name="【庁舎】&#10;一人当たり面積平均値テキスト">
          <a:extLst>
            <a:ext uri="{FF2B5EF4-FFF2-40B4-BE49-F238E27FC236}">
              <a16:creationId xmlns:a16="http://schemas.microsoft.com/office/drawing/2014/main" id="{6F2BBDFD-92BF-409E-8A55-F2BC625844B0}"/>
            </a:ext>
          </a:extLst>
        </xdr:cNvPr>
        <xdr:cNvSpPr txBox="1"/>
      </xdr:nvSpPr>
      <xdr:spPr>
        <a:xfrm>
          <a:off x="221996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a:extLst>
            <a:ext uri="{FF2B5EF4-FFF2-40B4-BE49-F238E27FC236}">
              <a16:creationId xmlns:a16="http://schemas.microsoft.com/office/drawing/2014/main" id="{269A7955-1074-4A23-8332-8EBC568FDC02}"/>
            </a:ext>
          </a:extLst>
        </xdr:cNvPr>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a:extLst>
            <a:ext uri="{FF2B5EF4-FFF2-40B4-BE49-F238E27FC236}">
              <a16:creationId xmlns:a16="http://schemas.microsoft.com/office/drawing/2014/main" id="{6059913F-B439-4EC8-8A23-D27738C325D4}"/>
            </a:ext>
          </a:extLst>
        </xdr:cNvPr>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a:extLst>
            <a:ext uri="{FF2B5EF4-FFF2-40B4-BE49-F238E27FC236}">
              <a16:creationId xmlns:a16="http://schemas.microsoft.com/office/drawing/2014/main" id="{3E0849FA-8199-41C6-999B-2554FEEB4826}"/>
            </a:ext>
          </a:extLst>
        </xdr:cNvPr>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a:extLst>
            <a:ext uri="{FF2B5EF4-FFF2-40B4-BE49-F238E27FC236}">
              <a16:creationId xmlns:a16="http://schemas.microsoft.com/office/drawing/2014/main" id="{2DB21E2C-C78C-46E3-81A8-38D027FAD351}"/>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a:extLst>
            <a:ext uri="{FF2B5EF4-FFF2-40B4-BE49-F238E27FC236}">
              <a16:creationId xmlns:a16="http://schemas.microsoft.com/office/drawing/2014/main" id="{E6576DFC-E373-4F31-B1E4-5823531CC1F7}"/>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12304566-B170-4576-B400-7F962D1EFE9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AF99F200-130A-4350-8005-FE9465CE4BB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1EB1F2E9-6976-4F74-AEFF-0A83BBDF615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A5D02791-6281-49E8-85B7-E613AF385BF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93127715-190F-4624-B068-C29187F431F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125005</xdr:rowOff>
    </xdr:from>
    <xdr:to>
      <xdr:col>116</xdr:col>
      <xdr:colOff>114300</xdr:colOff>
      <xdr:row>106</xdr:row>
      <xdr:rowOff>55155</xdr:rowOff>
    </xdr:to>
    <xdr:sp macro="" textlink="">
      <xdr:nvSpPr>
        <xdr:cNvPr id="941" name="楕円 940">
          <a:extLst>
            <a:ext uri="{FF2B5EF4-FFF2-40B4-BE49-F238E27FC236}">
              <a16:creationId xmlns:a16="http://schemas.microsoft.com/office/drawing/2014/main" id="{E02BCBB3-86AD-47FF-8114-91E33D968776}"/>
            </a:ext>
          </a:extLst>
        </xdr:cNvPr>
        <xdr:cNvSpPr/>
      </xdr:nvSpPr>
      <xdr:spPr>
        <a:xfrm>
          <a:off x="221107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147882</xdr:rowOff>
    </xdr:from>
    <xdr:ext cx="469744" cy="259045"/>
    <xdr:sp macro="" textlink="">
      <xdr:nvSpPr>
        <xdr:cNvPr id="942" name="【庁舎】&#10;一人当たり面積該当値テキスト">
          <a:extLst>
            <a:ext uri="{FF2B5EF4-FFF2-40B4-BE49-F238E27FC236}">
              <a16:creationId xmlns:a16="http://schemas.microsoft.com/office/drawing/2014/main" id="{E02EB076-756E-4E50-95F2-3CB8FB232C0F}"/>
            </a:ext>
          </a:extLst>
        </xdr:cNvPr>
        <xdr:cNvSpPr txBox="1"/>
      </xdr:nvSpPr>
      <xdr:spPr>
        <a:xfrm>
          <a:off x="22199600" y="1797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134801</xdr:rowOff>
    </xdr:from>
    <xdr:to>
      <xdr:col>112</xdr:col>
      <xdr:colOff>38100</xdr:colOff>
      <xdr:row>106</xdr:row>
      <xdr:rowOff>64951</xdr:rowOff>
    </xdr:to>
    <xdr:sp macro="" textlink="">
      <xdr:nvSpPr>
        <xdr:cNvPr id="943" name="楕円 942">
          <a:extLst>
            <a:ext uri="{FF2B5EF4-FFF2-40B4-BE49-F238E27FC236}">
              <a16:creationId xmlns:a16="http://schemas.microsoft.com/office/drawing/2014/main" id="{03EE1D2D-5120-43D3-9901-88C0618C1AC4}"/>
            </a:ext>
          </a:extLst>
        </xdr:cNvPr>
        <xdr:cNvSpPr/>
      </xdr:nvSpPr>
      <xdr:spPr>
        <a:xfrm>
          <a:off x="21272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4355</xdr:rowOff>
    </xdr:from>
    <xdr:to>
      <xdr:col>116</xdr:col>
      <xdr:colOff>63500</xdr:colOff>
      <xdr:row>106</xdr:row>
      <xdr:rowOff>14151</xdr:rowOff>
    </xdr:to>
    <xdr:cxnSp macro="">
      <xdr:nvCxnSpPr>
        <xdr:cNvPr id="944" name="直線コネクタ 943">
          <a:extLst>
            <a:ext uri="{FF2B5EF4-FFF2-40B4-BE49-F238E27FC236}">
              <a16:creationId xmlns:a16="http://schemas.microsoft.com/office/drawing/2014/main" id="{82AA9687-5ABA-4D08-BBB8-9CF2A94E93E1}"/>
            </a:ext>
          </a:extLst>
        </xdr:cNvPr>
        <xdr:cNvCxnSpPr/>
      </xdr:nvCxnSpPr>
      <xdr:spPr>
        <a:xfrm flipV="1">
          <a:off x="21323300" y="18178055"/>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138068</xdr:rowOff>
    </xdr:from>
    <xdr:to>
      <xdr:col>107</xdr:col>
      <xdr:colOff>101600</xdr:colOff>
      <xdr:row>106</xdr:row>
      <xdr:rowOff>68218</xdr:rowOff>
    </xdr:to>
    <xdr:sp macro="" textlink="">
      <xdr:nvSpPr>
        <xdr:cNvPr id="945" name="楕円 944">
          <a:extLst>
            <a:ext uri="{FF2B5EF4-FFF2-40B4-BE49-F238E27FC236}">
              <a16:creationId xmlns:a16="http://schemas.microsoft.com/office/drawing/2014/main" id="{9F848616-DEC7-4759-8A17-F1F2EBE67A5E}"/>
            </a:ext>
          </a:extLst>
        </xdr:cNvPr>
        <xdr:cNvSpPr/>
      </xdr:nvSpPr>
      <xdr:spPr>
        <a:xfrm>
          <a:off x="20383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14151</xdr:rowOff>
    </xdr:from>
    <xdr:to>
      <xdr:col>111</xdr:col>
      <xdr:colOff>177800</xdr:colOff>
      <xdr:row>106</xdr:row>
      <xdr:rowOff>17418</xdr:rowOff>
    </xdr:to>
    <xdr:cxnSp macro="">
      <xdr:nvCxnSpPr>
        <xdr:cNvPr id="946" name="直線コネクタ 945">
          <a:extLst>
            <a:ext uri="{FF2B5EF4-FFF2-40B4-BE49-F238E27FC236}">
              <a16:creationId xmlns:a16="http://schemas.microsoft.com/office/drawing/2014/main" id="{E91FA68B-366F-4619-83A8-132FE378C605}"/>
            </a:ext>
          </a:extLst>
        </xdr:cNvPr>
        <xdr:cNvCxnSpPr/>
      </xdr:nvCxnSpPr>
      <xdr:spPr>
        <a:xfrm flipV="1">
          <a:off x="20434300" y="181878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947" name="楕円 946">
          <a:extLst>
            <a:ext uri="{FF2B5EF4-FFF2-40B4-BE49-F238E27FC236}">
              <a16:creationId xmlns:a16="http://schemas.microsoft.com/office/drawing/2014/main" id="{55066BA3-110F-4F2D-9FE2-35138DE8F768}"/>
            </a:ext>
          </a:extLst>
        </xdr:cNvPr>
        <xdr:cNvSpPr/>
      </xdr:nvSpPr>
      <xdr:spPr>
        <a:xfrm>
          <a:off x="19494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17418</xdr:rowOff>
    </xdr:from>
    <xdr:to>
      <xdr:col>107</xdr:col>
      <xdr:colOff>50800</xdr:colOff>
      <xdr:row>106</xdr:row>
      <xdr:rowOff>20682</xdr:rowOff>
    </xdr:to>
    <xdr:cxnSp macro="">
      <xdr:nvCxnSpPr>
        <xdr:cNvPr id="948" name="直線コネクタ 947">
          <a:extLst>
            <a:ext uri="{FF2B5EF4-FFF2-40B4-BE49-F238E27FC236}">
              <a16:creationId xmlns:a16="http://schemas.microsoft.com/office/drawing/2014/main" id="{F0A05842-ABC3-40E2-AF83-D8A507FA70E2}"/>
            </a:ext>
          </a:extLst>
        </xdr:cNvPr>
        <xdr:cNvCxnSpPr/>
      </xdr:nvCxnSpPr>
      <xdr:spPr>
        <a:xfrm flipV="1">
          <a:off x="19545300" y="181911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949" name="楕円 948">
          <a:extLst>
            <a:ext uri="{FF2B5EF4-FFF2-40B4-BE49-F238E27FC236}">
              <a16:creationId xmlns:a16="http://schemas.microsoft.com/office/drawing/2014/main" id="{41D5FFEE-DD34-4955-A7DB-B72C79C2D1A3}"/>
            </a:ext>
          </a:extLst>
        </xdr:cNvPr>
        <xdr:cNvSpPr/>
      </xdr:nvSpPr>
      <xdr:spPr>
        <a:xfrm>
          <a:off x="18605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20682</xdr:rowOff>
    </xdr:from>
    <xdr:to>
      <xdr:col>102</xdr:col>
      <xdr:colOff>114300</xdr:colOff>
      <xdr:row>106</xdr:row>
      <xdr:rowOff>27214</xdr:rowOff>
    </xdr:to>
    <xdr:cxnSp macro="">
      <xdr:nvCxnSpPr>
        <xdr:cNvPr id="950" name="直線コネクタ 949">
          <a:extLst>
            <a:ext uri="{FF2B5EF4-FFF2-40B4-BE49-F238E27FC236}">
              <a16:creationId xmlns:a16="http://schemas.microsoft.com/office/drawing/2014/main" id="{31896224-5A5C-4C7E-9C89-728FBBDE67AB}"/>
            </a:ext>
          </a:extLst>
        </xdr:cNvPr>
        <xdr:cNvCxnSpPr/>
      </xdr:nvCxnSpPr>
      <xdr:spPr>
        <a:xfrm flipV="1">
          <a:off x="18656300" y="181943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xdr:rowOff>
    </xdr:from>
    <xdr:ext cx="469744" cy="259045"/>
    <xdr:sp macro="" textlink="">
      <xdr:nvSpPr>
        <xdr:cNvPr id="951" name="n_1aveValue【庁舎】&#10;一人当たり面積">
          <a:extLst>
            <a:ext uri="{FF2B5EF4-FFF2-40B4-BE49-F238E27FC236}">
              <a16:creationId xmlns:a16="http://schemas.microsoft.com/office/drawing/2014/main" id="{6077FD72-14AF-42F9-BC19-FD36650F29E4}"/>
            </a:ext>
          </a:extLst>
        </xdr:cNvPr>
        <xdr:cNvSpPr txBox="1"/>
      </xdr:nvSpPr>
      <xdr:spPr>
        <a:xfrm>
          <a:off x="21075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47914</xdr:rowOff>
    </xdr:from>
    <xdr:ext cx="469744" cy="259045"/>
    <xdr:sp macro="" textlink="">
      <xdr:nvSpPr>
        <xdr:cNvPr id="952" name="n_2aveValue【庁舎】&#10;一人当たり面積">
          <a:extLst>
            <a:ext uri="{FF2B5EF4-FFF2-40B4-BE49-F238E27FC236}">
              <a16:creationId xmlns:a16="http://schemas.microsoft.com/office/drawing/2014/main" id="{2146F45E-6646-4975-A477-F28D7D1A2B4F}"/>
            </a:ext>
          </a:extLst>
        </xdr:cNvPr>
        <xdr:cNvSpPr txBox="1"/>
      </xdr:nvSpPr>
      <xdr:spPr>
        <a:xfrm>
          <a:off x="20199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953" name="n_3aveValue【庁舎】&#10;一人当たり面積">
          <a:extLst>
            <a:ext uri="{FF2B5EF4-FFF2-40B4-BE49-F238E27FC236}">
              <a16:creationId xmlns:a16="http://schemas.microsoft.com/office/drawing/2014/main" id="{63F01EA9-37A1-4C09-9642-CD5593C66EC7}"/>
            </a:ext>
          </a:extLst>
        </xdr:cNvPr>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954" name="n_4aveValue【庁舎】&#10;一人当たり面積">
          <a:extLst>
            <a:ext uri="{FF2B5EF4-FFF2-40B4-BE49-F238E27FC236}">
              <a16:creationId xmlns:a16="http://schemas.microsoft.com/office/drawing/2014/main" id="{91CE4048-F16C-4E3F-9DBD-6DFB8208E7EE}"/>
            </a:ext>
          </a:extLst>
        </xdr:cNvPr>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81478</xdr:rowOff>
    </xdr:from>
    <xdr:ext cx="469744" cy="259045"/>
    <xdr:sp macro="" textlink="">
      <xdr:nvSpPr>
        <xdr:cNvPr id="955" name="n_1mainValue【庁舎】&#10;一人当たり面積">
          <a:extLst>
            <a:ext uri="{FF2B5EF4-FFF2-40B4-BE49-F238E27FC236}">
              <a16:creationId xmlns:a16="http://schemas.microsoft.com/office/drawing/2014/main" id="{2E511FBB-D599-44B2-B146-D2172265B4F1}"/>
            </a:ext>
          </a:extLst>
        </xdr:cNvPr>
        <xdr:cNvSpPr txBox="1"/>
      </xdr:nvSpPr>
      <xdr:spPr>
        <a:xfrm>
          <a:off x="21075727" y="1791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84745</xdr:rowOff>
    </xdr:from>
    <xdr:ext cx="469744" cy="259045"/>
    <xdr:sp macro="" textlink="">
      <xdr:nvSpPr>
        <xdr:cNvPr id="956" name="n_2mainValue【庁舎】&#10;一人当たり面積">
          <a:extLst>
            <a:ext uri="{FF2B5EF4-FFF2-40B4-BE49-F238E27FC236}">
              <a16:creationId xmlns:a16="http://schemas.microsoft.com/office/drawing/2014/main" id="{D9D531A8-E2A1-49CF-ACA7-A2202538700B}"/>
            </a:ext>
          </a:extLst>
        </xdr:cNvPr>
        <xdr:cNvSpPr txBox="1"/>
      </xdr:nvSpPr>
      <xdr:spPr>
        <a:xfrm>
          <a:off x="20199427" y="179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957" name="n_3mainValue【庁舎】&#10;一人当たり面積">
          <a:extLst>
            <a:ext uri="{FF2B5EF4-FFF2-40B4-BE49-F238E27FC236}">
              <a16:creationId xmlns:a16="http://schemas.microsoft.com/office/drawing/2014/main" id="{2A121932-592E-45BF-8D2A-D17E688191CE}"/>
            </a:ext>
          </a:extLst>
        </xdr:cNvPr>
        <xdr:cNvSpPr txBox="1"/>
      </xdr:nvSpPr>
      <xdr:spPr>
        <a:xfrm>
          <a:off x="19310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958" name="n_4mainValue【庁舎】&#10;一人当たり面積">
          <a:extLst>
            <a:ext uri="{FF2B5EF4-FFF2-40B4-BE49-F238E27FC236}">
              <a16:creationId xmlns:a16="http://schemas.microsoft.com/office/drawing/2014/main" id="{3AE24E96-35FC-49FC-B528-4C73CAA0D15F}"/>
            </a:ext>
          </a:extLst>
        </xdr:cNvPr>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5745105B-DDCC-4E21-9DB3-96DE38E0017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A809F14A-5983-4640-BB00-C449CA2F4C3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59E92AF0-FD0E-4E56-BDF0-C9D3385ED79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消防施設や市民会館の減価償却率については、類似団体内平均値よりも高い水準となっており、老朽化が進んでいる。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特に消防施設（消防団車庫）の減価償却率は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％となっていることから、公共施設等総合管理計画に基づき、施設の劣化状況を踏まえた整理統合（集約化・複合化・多機能化等）や更新に向けた検討を早期に進めていく。</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体育館・プールにおける一人当たり面積は類似団体内平均値よりも高くなっているが、当該施設類型に区分されている羽村市水上公園のプール施設は設備などの老朽化により令和元年度から一時休止を行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今後の施設の利用状況によっては体育館・プールにおける一人当たり面積については減少することが見込まれる。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54,725
53,253
9.90
30,408,654
29,332,265
1,071,819
11,588,578
10,264,698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900">
              <a:solidFill>
                <a:schemeClr val="dk1"/>
              </a:solidFill>
              <a:effectLst/>
              <a:latin typeface="+mn-lt"/>
              <a:ea typeface="+mn-ea"/>
              <a:cs typeface="+mn-cs"/>
            </a:rPr>
            <a:t>財政力指数の過去</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年間平均は、前年度比で</a:t>
          </a:r>
          <a:r>
            <a:rPr kumimoji="1" lang="en-US" altLang="ja-JP" sz="900">
              <a:solidFill>
                <a:schemeClr val="dk1"/>
              </a:solidFill>
              <a:effectLst/>
              <a:latin typeface="+mn-lt"/>
              <a:ea typeface="+mn-ea"/>
              <a:cs typeface="+mn-cs"/>
            </a:rPr>
            <a:t>0.01</a:t>
          </a:r>
          <a:r>
            <a:rPr kumimoji="1" lang="ja-JP" altLang="ja-JP" sz="900">
              <a:solidFill>
                <a:schemeClr val="dk1"/>
              </a:solidFill>
              <a:effectLst/>
              <a:latin typeface="+mn-lt"/>
              <a:ea typeface="+mn-ea"/>
              <a:cs typeface="+mn-cs"/>
            </a:rPr>
            <a:t>ポイント減の</a:t>
          </a:r>
          <a:r>
            <a:rPr kumimoji="1" lang="en-US" altLang="ja-JP" sz="900">
              <a:solidFill>
                <a:schemeClr val="dk1"/>
              </a:solidFill>
              <a:effectLst/>
              <a:latin typeface="+mn-lt"/>
              <a:ea typeface="+mn-ea"/>
              <a:cs typeface="+mn-cs"/>
            </a:rPr>
            <a:t>0.98</a:t>
          </a:r>
          <a:r>
            <a:rPr kumimoji="1" lang="ja-JP" altLang="ja-JP" sz="900">
              <a:solidFill>
                <a:schemeClr val="dk1"/>
              </a:solidFill>
              <a:effectLst/>
              <a:latin typeface="+mn-lt"/>
              <a:ea typeface="+mn-ea"/>
              <a:cs typeface="+mn-cs"/>
            </a:rPr>
            <a:t>となり、単年度の財政力指数は、前年度から増減なしとなる</a:t>
          </a:r>
          <a:r>
            <a:rPr kumimoji="1" lang="en-US" altLang="ja-JP" sz="900">
              <a:solidFill>
                <a:schemeClr val="dk1"/>
              </a:solidFill>
              <a:effectLst/>
              <a:latin typeface="+mn-lt"/>
              <a:ea typeface="+mn-ea"/>
              <a:cs typeface="+mn-cs"/>
            </a:rPr>
            <a:t>0.98</a:t>
          </a:r>
          <a:r>
            <a:rPr kumimoji="1" lang="ja-JP" altLang="ja-JP" sz="900">
              <a:solidFill>
                <a:schemeClr val="dk1"/>
              </a:solidFill>
              <a:effectLst/>
              <a:latin typeface="+mn-lt"/>
              <a:ea typeface="+mn-ea"/>
              <a:cs typeface="+mn-cs"/>
            </a:rPr>
            <a:t>となった。</a:t>
          </a:r>
          <a:endParaRPr lang="ja-JP" altLang="ja-JP" sz="900">
            <a:effectLst/>
          </a:endParaRPr>
        </a:p>
        <a:p>
          <a:r>
            <a:rPr kumimoji="1" lang="ja-JP" altLang="ja-JP" sz="900">
              <a:solidFill>
                <a:schemeClr val="dk1"/>
              </a:solidFill>
              <a:effectLst/>
              <a:latin typeface="+mn-lt"/>
              <a:ea typeface="+mn-ea"/>
              <a:cs typeface="+mn-cs"/>
            </a:rPr>
            <a:t>　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年度の普通交付税は、</a:t>
          </a:r>
          <a:r>
            <a:rPr kumimoji="1" lang="ja-JP" altLang="en-US" sz="900">
              <a:solidFill>
                <a:schemeClr val="dk1"/>
              </a:solidFill>
              <a:effectLst/>
              <a:latin typeface="+mn-lt"/>
              <a:ea typeface="+mn-ea"/>
              <a:cs typeface="+mn-cs"/>
            </a:rPr>
            <a:t>令和元</a:t>
          </a:r>
          <a:r>
            <a:rPr kumimoji="1" lang="ja-JP" altLang="ja-JP" sz="900">
              <a:solidFill>
                <a:schemeClr val="dk1"/>
              </a:solidFill>
              <a:effectLst/>
              <a:latin typeface="+mn-lt"/>
              <a:ea typeface="+mn-ea"/>
              <a:cs typeface="+mn-cs"/>
            </a:rPr>
            <a:t>年度決算において新築家屋の増加などによる固定資産税（家屋）の増などにより基準財政収入額の増加があったものの、社会福祉費や高齢者保健福祉費などの基準財政需要額額の増加もあったことから、</a:t>
          </a:r>
          <a:r>
            <a:rPr kumimoji="1" lang="ja-JP" altLang="en-US" sz="900">
              <a:solidFill>
                <a:schemeClr val="dk1"/>
              </a:solidFill>
              <a:effectLst/>
              <a:latin typeface="+mn-lt"/>
              <a:ea typeface="+mn-ea"/>
              <a:cs typeface="+mn-cs"/>
            </a:rPr>
            <a:t>財政不足が拡大し、</a:t>
          </a:r>
          <a:r>
            <a:rPr kumimoji="1" lang="ja-JP" altLang="ja-JP" sz="900">
              <a:solidFill>
                <a:schemeClr val="dk1"/>
              </a:solidFill>
              <a:effectLst/>
              <a:latin typeface="+mn-lt"/>
              <a:ea typeface="+mn-ea"/>
              <a:cs typeface="+mn-cs"/>
            </a:rPr>
            <a:t>引き続き普通交付税の交付団体となった。</a:t>
          </a:r>
          <a:endParaRPr lang="ja-JP" altLang="ja-JP" sz="900">
            <a:effectLst/>
          </a:endParaRPr>
        </a:p>
        <a:p>
          <a:r>
            <a:rPr kumimoji="1" lang="ja-JP" altLang="ja-JP" sz="900">
              <a:solidFill>
                <a:schemeClr val="dk1"/>
              </a:solidFill>
              <a:effectLst/>
              <a:latin typeface="+mn-lt"/>
              <a:ea typeface="+mn-ea"/>
              <a:cs typeface="+mn-cs"/>
            </a:rPr>
            <a:t>　今後の取組みとして、市税収納率向上に向けた取組みや国都支出金の獲得など財源の確保に努めるとともに、経常経費の削減など行財政改革の取組みを推進し、健全で安定的な財政運営ができるよう取組んでいく。</a:t>
          </a:r>
          <a:endParaRPr lang="ja-JP" altLang="ja-JP" sz="9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19755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643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164395</xdr:rowOff>
    </xdr:from>
    <xdr:to>
      <xdr:col>19</xdr:col>
      <xdr:colOff>133350</xdr:colOff>
      <xdr:row>40</xdr:row>
      <xdr:rowOff>6350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509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164395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241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150989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241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140405</xdr:rowOff>
    </xdr:from>
    <xdr:to>
      <xdr:col>23</xdr:col>
      <xdr:colOff>184150</xdr:colOff>
      <xdr:row>40</xdr:row>
      <xdr:rowOff>70555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156932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113595</xdr:rowOff>
    </xdr:from>
    <xdr:to>
      <xdr:col>15</xdr:col>
      <xdr:colOff>133350</xdr:colOff>
      <xdr:row>40</xdr:row>
      <xdr:rowOff>43745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53922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100189</xdr:rowOff>
    </xdr:from>
    <xdr:to>
      <xdr:col>7</xdr:col>
      <xdr:colOff>31750</xdr:colOff>
      <xdr:row>40</xdr:row>
      <xdr:rowOff>30339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40516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経常収支比率は、前年度比で</a:t>
          </a:r>
          <a:r>
            <a:rPr kumimoji="1" lang="en-US" altLang="ja-JP" sz="900">
              <a:solidFill>
                <a:schemeClr val="dk1"/>
              </a:solidFill>
              <a:effectLst/>
              <a:latin typeface="+mn-lt"/>
              <a:ea typeface="+mn-ea"/>
              <a:cs typeface="+mn-cs"/>
            </a:rPr>
            <a:t>2.4%</a:t>
          </a:r>
          <a:r>
            <a:rPr kumimoji="1" lang="ja-JP" altLang="en-US" sz="900">
              <a:solidFill>
                <a:schemeClr val="dk1"/>
              </a:solidFill>
              <a:effectLst/>
              <a:latin typeface="+mn-lt"/>
              <a:ea typeface="+mn-ea"/>
              <a:cs typeface="+mn-cs"/>
            </a:rPr>
            <a:t>減の</a:t>
          </a:r>
          <a:r>
            <a:rPr kumimoji="1" lang="en-US" altLang="ja-JP" sz="900">
              <a:solidFill>
                <a:schemeClr val="dk1"/>
              </a:solidFill>
              <a:effectLst/>
              <a:latin typeface="+mn-lt"/>
              <a:ea typeface="+mn-ea"/>
              <a:cs typeface="+mn-cs"/>
            </a:rPr>
            <a:t>100.2%</a:t>
          </a:r>
          <a:r>
            <a:rPr kumimoji="1" lang="ja-JP" altLang="ja-JP" sz="900">
              <a:solidFill>
                <a:schemeClr val="dk1"/>
              </a:solidFill>
              <a:effectLst/>
              <a:latin typeface="+mn-lt"/>
              <a:ea typeface="+mn-ea"/>
              <a:cs typeface="+mn-cs"/>
            </a:rPr>
            <a:t>となった。</a:t>
          </a:r>
          <a:endParaRPr lang="ja-JP" altLang="ja-JP" sz="900">
            <a:effectLst/>
          </a:endParaRPr>
        </a:p>
        <a:p>
          <a:r>
            <a:rPr kumimoji="1" lang="ja-JP" altLang="ja-JP" sz="900">
              <a:solidFill>
                <a:schemeClr val="dk1"/>
              </a:solidFill>
              <a:effectLst/>
              <a:latin typeface="+mn-lt"/>
              <a:ea typeface="+mn-ea"/>
              <a:cs typeface="+mn-cs"/>
            </a:rPr>
            <a:t>　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年度は、</a:t>
          </a:r>
          <a:r>
            <a:rPr kumimoji="1" lang="ja-JP" altLang="en-US" sz="900">
              <a:solidFill>
                <a:schemeClr val="dk1"/>
              </a:solidFill>
              <a:effectLst/>
              <a:latin typeface="+mn-lt"/>
              <a:ea typeface="+mn-ea"/>
              <a:cs typeface="+mn-cs"/>
            </a:rPr>
            <a:t>事業の中止などに伴う物件費や補助費等の減少により経常経費充当一般財源が減少したことに加え、市税が減少したものの、地方消費税交付金、減収補てん債特例分や臨時財政対策債の増加により経常一般財源等が微増となったため、経常収支比率は低くなったが、５年連続で</a:t>
          </a:r>
          <a:r>
            <a:rPr kumimoji="1" lang="en-US" altLang="ja-JP" sz="900">
              <a:solidFill>
                <a:schemeClr val="dk1"/>
              </a:solidFill>
              <a:effectLst/>
              <a:latin typeface="+mn-lt"/>
              <a:ea typeface="+mn-ea"/>
              <a:cs typeface="+mn-cs"/>
            </a:rPr>
            <a:t>100</a:t>
          </a:r>
          <a:r>
            <a:rPr kumimoji="1" lang="ja-JP" altLang="en-US" sz="900">
              <a:solidFill>
                <a:schemeClr val="dk1"/>
              </a:solidFill>
              <a:effectLst/>
              <a:latin typeface="+mn-lt"/>
              <a:ea typeface="+mn-ea"/>
              <a:cs typeface="+mn-cs"/>
            </a:rPr>
            <a:t>％を超える状況にある。</a:t>
          </a:r>
          <a:endParaRPr kumimoji="1" lang="en-US" altLang="ja-JP" sz="900">
            <a:solidFill>
              <a:schemeClr val="dk1"/>
            </a:solidFill>
            <a:effectLst/>
            <a:latin typeface="+mn-lt"/>
            <a:ea typeface="+mn-ea"/>
            <a:cs typeface="+mn-cs"/>
          </a:endParaRPr>
        </a:p>
        <a:p>
          <a:r>
            <a:rPr kumimoji="1" lang="ja-JP" altLang="ja-JP" sz="900">
              <a:solidFill>
                <a:schemeClr val="dk1"/>
              </a:solidFill>
              <a:effectLst/>
              <a:latin typeface="+mn-lt"/>
              <a:ea typeface="+mn-ea"/>
              <a:cs typeface="+mn-cs"/>
            </a:rPr>
            <a:t>　近年、法人市民税などの経常一般財源等が大幅に減少しているが、今後も税制改正の影響などによる税収減が見込まれていること、また、少子高齢化を背景に扶助費や特別会計への繰出金が増加しており、厳しさが増している状況にある。</a:t>
          </a:r>
          <a:endParaRPr lang="ja-JP" altLang="ja-JP" sz="900">
            <a:effectLst/>
          </a:endParaRPr>
        </a:p>
        <a:p>
          <a:r>
            <a:rPr kumimoji="1" lang="ja-JP" altLang="ja-JP" sz="900">
              <a:solidFill>
                <a:schemeClr val="dk1"/>
              </a:solidFill>
              <a:effectLst/>
              <a:latin typeface="+mn-lt"/>
              <a:ea typeface="+mn-ea"/>
              <a:cs typeface="+mn-cs"/>
            </a:rPr>
            <a:t>　今後の比率の上昇を抑制・改善していくため、財源の確保に努めるとともに、経常経費の削減など行財政改革の取組みを推進し、健全で安定的な財政運営ができるよう取組んでいく。</a:t>
          </a:r>
          <a:endParaRPr lang="ja-JP" altLang="ja-JP" sz="9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64</xdr:row>
      <xdr:rowOff>140716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43490"/>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112793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08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140716</xdr:rowOff>
    </xdr:from>
    <xdr:to>
      <xdr:col>24</xdr:col>
      <xdr:colOff>12700</xdr:colOff>
      <xdr:row>64</xdr:row>
      <xdr:rowOff>140716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11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73152</xdr:rowOff>
    </xdr:from>
    <xdr:to>
      <xdr:col>23</xdr:col>
      <xdr:colOff>133350</xdr:colOff>
      <xdr:row>65</xdr:row>
      <xdr:rowOff>17526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4595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97282</xdr:rowOff>
    </xdr:from>
    <xdr:to>
      <xdr:col>19</xdr:col>
      <xdr:colOff>133350</xdr:colOff>
      <xdr:row>65</xdr:row>
      <xdr:rowOff>17526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07008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140970</xdr:rowOff>
    </xdr:from>
    <xdr:to>
      <xdr:col>19</xdr:col>
      <xdr:colOff>184150</xdr:colOff>
      <xdr:row>62</xdr:row>
      <xdr:rowOff>71120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97282</xdr:rowOff>
    </xdr:from>
    <xdr:to>
      <xdr:col>15</xdr:col>
      <xdr:colOff>82550</xdr:colOff>
      <xdr:row>66</xdr:row>
      <xdr:rowOff>508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070082"/>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112014</xdr:rowOff>
    </xdr:from>
    <xdr:to>
      <xdr:col>15</xdr:col>
      <xdr:colOff>133350</xdr:colOff>
      <xdr:row>62</xdr:row>
      <xdr:rowOff>42164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7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52341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60960</xdr:rowOff>
    </xdr:from>
    <xdr:to>
      <xdr:col>11</xdr:col>
      <xdr:colOff>31750</xdr:colOff>
      <xdr:row>66</xdr:row>
      <xdr:rowOff>508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20521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121666</xdr:rowOff>
    </xdr:from>
    <xdr:to>
      <xdr:col>11</xdr:col>
      <xdr:colOff>82550</xdr:colOff>
      <xdr:row>62</xdr:row>
      <xdr:rowOff>51816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61993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102362</xdr:rowOff>
    </xdr:from>
    <xdr:to>
      <xdr:col>7</xdr:col>
      <xdr:colOff>31750</xdr:colOff>
      <xdr:row>62</xdr:row>
      <xdr:rowOff>32512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42689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89679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9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138176</xdr:rowOff>
    </xdr:from>
    <xdr:to>
      <xdr:col>19</xdr:col>
      <xdr:colOff>184150</xdr:colOff>
      <xdr:row>65</xdr:row>
      <xdr:rowOff>68326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53103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46482</xdr:rowOff>
    </xdr:from>
    <xdr:to>
      <xdr:col>15</xdr:col>
      <xdr:colOff>133350</xdr:colOff>
      <xdr:row>64</xdr:row>
      <xdr:rowOff>148082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132859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121158</xdr:rowOff>
    </xdr:from>
    <xdr:to>
      <xdr:col>11</xdr:col>
      <xdr:colOff>82550</xdr:colOff>
      <xdr:row>66</xdr:row>
      <xdr:rowOff>51308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36085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[128,451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900">
              <a:solidFill>
                <a:schemeClr val="dk1"/>
              </a:solidFill>
              <a:effectLst/>
              <a:latin typeface="+mn-lt"/>
              <a:ea typeface="+mn-ea"/>
              <a:cs typeface="+mn-cs"/>
            </a:rPr>
            <a:t>人口</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人当たり人件費・物件費等は、前年度比で</a:t>
          </a:r>
          <a:r>
            <a:rPr kumimoji="1" lang="en-US" altLang="ja-JP" sz="900">
              <a:solidFill>
                <a:schemeClr val="dk1"/>
              </a:solidFill>
              <a:effectLst/>
              <a:latin typeface="+mn-lt"/>
              <a:ea typeface="+mn-ea"/>
              <a:cs typeface="+mn-cs"/>
            </a:rPr>
            <a:t>6,136</a:t>
          </a:r>
          <a:r>
            <a:rPr kumimoji="1" lang="ja-JP" altLang="ja-JP" sz="900">
              <a:solidFill>
                <a:schemeClr val="dk1"/>
              </a:solidFill>
              <a:effectLst/>
              <a:latin typeface="+mn-lt"/>
              <a:ea typeface="+mn-ea"/>
              <a:cs typeface="+mn-cs"/>
            </a:rPr>
            <a:t>円</a:t>
          </a:r>
          <a:r>
            <a:rPr kumimoji="1" lang="ja-JP" altLang="en-US" sz="900">
              <a:solidFill>
                <a:schemeClr val="dk1"/>
              </a:solidFill>
              <a:effectLst/>
              <a:latin typeface="+mn-lt"/>
              <a:ea typeface="+mn-ea"/>
              <a:cs typeface="+mn-cs"/>
            </a:rPr>
            <a:t>増</a:t>
          </a:r>
          <a:r>
            <a:rPr kumimoji="1" lang="ja-JP" altLang="ja-JP" sz="900">
              <a:solidFill>
                <a:schemeClr val="dk1"/>
              </a:solidFill>
              <a:effectLst/>
              <a:latin typeface="+mn-lt"/>
              <a:ea typeface="+mn-ea"/>
              <a:cs typeface="+mn-cs"/>
            </a:rPr>
            <a:t>の</a:t>
          </a:r>
          <a:r>
            <a:rPr kumimoji="1" lang="en-US" altLang="ja-JP" sz="900">
              <a:solidFill>
                <a:schemeClr val="dk1"/>
              </a:solidFill>
              <a:effectLst/>
              <a:latin typeface="+mn-lt"/>
              <a:ea typeface="+mn-ea"/>
              <a:cs typeface="+mn-cs"/>
            </a:rPr>
            <a:t>128,451</a:t>
          </a:r>
          <a:r>
            <a:rPr kumimoji="1" lang="ja-JP" altLang="ja-JP" sz="900">
              <a:solidFill>
                <a:schemeClr val="dk1"/>
              </a:solidFill>
              <a:effectLst/>
              <a:latin typeface="+mn-lt"/>
              <a:ea typeface="+mn-ea"/>
              <a:cs typeface="+mn-cs"/>
            </a:rPr>
            <a:t>円となった。</a:t>
          </a:r>
          <a:endParaRPr lang="ja-JP" altLang="ja-JP" sz="900">
            <a:effectLst/>
          </a:endParaRPr>
        </a:p>
        <a:p>
          <a:r>
            <a:rPr kumimoji="1" lang="ja-JP" altLang="ja-JP" sz="900">
              <a:solidFill>
                <a:schemeClr val="dk1"/>
              </a:solidFill>
              <a:effectLst/>
              <a:latin typeface="+mn-lt"/>
              <a:ea typeface="+mn-ea"/>
              <a:cs typeface="+mn-cs"/>
            </a:rPr>
            <a:t>　人件費については、</a:t>
          </a:r>
          <a:r>
            <a:rPr kumimoji="1" lang="ja-JP" altLang="en-US" sz="900">
              <a:solidFill>
                <a:schemeClr val="dk1"/>
              </a:solidFill>
              <a:effectLst/>
              <a:latin typeface="+mn-lt"/>
              <a:ea typeface="+mn-ea"/>
              <a:cs typeface="+mn-cs"/>
            </a:rPr>
            <a:t>会計年度任用職員制度が開始したことにより、期末手当が増となったことや、</a:t>
          </a:r>
          <a:r>
            <a:rPr kumimoji="1" lang="ja-JP" altLang="ja-JP" sz="900">
              <a:solidFill>
                <a:schemeClr val="dk1"/>
              </a:solidFill>
              <a:effectLst/>
              <a:latin typeface="+mn-lt"/>
              <a:ea typeface="+mn-ea"/>
              <a:cs typeface="+mn-cs"/>
            </a:rPr>
            <a:t>定年退職者の</a:t>
          </a:r>
          <a:r>
            <a:rPr kumimoji="1" lang="ja-JP" altLang="en-US" sz="900">
              <a:solidFill>
                <a:schemeClr val="dk1"/>
              </a:solidFill>
              <a:effectLst/>
              <a:latin typeface="+mn-lt"/>
              <a:ea typeface="+mn-ea"/>
              <a:cs typeface="+mn-cs"/>
            </a:rPr>
            <a:t>増</a:t>
          </a:r>
          <a:r>
            <a:rPr kumimoji="1" lang="ja-JP" altLang="ja-JP" sz="900">
              <a:solidFill>
                <a:schemeClr val="dk1"/>
              </a:solidFill>
              <a:effectLst/>
              <a:latin typeface="+mn-lt"/>
              <a:ea typeface="+mn-ea"/>
              <a:cs typeface="+mn-cs"/>
            </a:rPr>
            <a:t>により退職手当組合負担金が</a:t>
          </a:r>
          <a:r>
            <a:rPr kumimoji="1" lang="ja-JP" altLang="en-US" sz="900">
              <a:solidFill>
                <a:schemeClr val="dk1"/>
              </a:solidFill>
              <a:effectLst/>
              <a:latin typeface="+mn-lt"/>
              <a:ea typeface="+mn-ea"/>
              <a:cs typeface="+mn-cs"/>
            </a:rPr>
            <a:t>増</a:t>
          </a:r>
          <a:r>
            <a:rPr kumimoji="1" lang="ja-JP" altLang="ja-JP" sz="900">
              <a:solidFill>
                <a:schemeClr val="dk1"/>
              </a:solidFill>
              <a:effectLst/>
              <a:latin typeface="+mn-lt"/>
              <a:ea typeface="+mn-ea"/>
              <a:cs typeface="+mn-cs"/>
            </a:rPr>
            <a:t>となったこと、また、物件費については、</a:t>
          </a:r>
          <a:r>
            <a:rPr kumimoji="1" lang="ja-JP" altLang="en-US" sz="900">
              <a:solidFill>
                <a:schemeClr val="dk1"/>
              </a:solidFill>
              <a:effectLst/>
              <a:latin typeface="+mn-lt"/>
              <a:ea typeface="+mn-ea"/>
              <a:cs typeface="+mn-cs"/>
            </a:rPr>
            <a:t>学習・指導用端末などの備品購入費や保健衛生用消耗品費の増などにより</a:t>
          </a:r>
          <a:r>
            <a:rPr kumimoji="1" lang="ja-JP" altLang="ja-JP" sz="900">
              <a:solidFill>
                <a:schemeClr val="dk1"/>
              </a:solidFill>
              <a:effectLst/>
              <a:latin typeface="+mn-lt"/>
              <a:ea typeface="+mn-ea"/>
              <a:cs typeface="+mn-cs"/>
            </a:rPr>
            <a:t>、人口</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人当たり人件費・物件費等が</a:t>
          </a:r>
          <a:r>
            <a:rPr kumimoji="1" lang="ja-JP" altLang="en-US" sz="900">
              <a:solidFill>
                <a:schemeClr val="dk1"/>
              </a:solidFill>
              <a:effectLst/>
              <a:latin typeface="+mn-lt"/>
              <a:ea typeface="+mn-ea"/>
              <a:cs typeface="+mn-cs"/>
            </a:rPr>
            <a:t>増</a:t>
          </a:r>
          <a:r>
            <a:rPr kumimoji="1" lang="ja-JP" altLang="ja-JP" sz="900">
              <a:solidFill>
                <a:schemeClr val="dk1"/>
              </a:solidFill>
              <a:effectLst/>
              <a:latin typeface="+mn-lt"/>
              <a:ea typeface="+mn-ea"/>
              <a:cs typeface="+mn-cs"/>
            </a:rPr>
            <a:t>となった。</a:t>
          </a:r>
          <a:endParaRPr lang="ja-JP" altLang="ja-JP" sz="900">
            <a:effectLst/>
          </a:endParaRPr>
        </a:p>
        <a:p>
          <a:r>
            <a:rPr kumimoji="1" lang="ja-JP" altLang="ja-JP" sz="900">
              <a:solidFill>
                <a:schemeClr val="dk1"/>
              </a:solidFill>
              <a:effectLst/>
              <a:latin typeface="+mn-lt"/>
              <a:ea typeface="+mn-ea"/>
              <a:cs typeface="+mn-cs"/>
            </a:rPr>
            <a:t>　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年度においても、</a:t>
          </a:r>
          <a:r>
            <a:rPr kumimoji="1" lang="ja-JP" altLang="en-US" sz="900">
              <a:solidFill>
                <a:schemeClr val="dk1"/>
              </a:solidFill>
              <a:effectLst/>
              <a:latin typeface="+mn-lt"/>
              <a:ea typeface="+mn-ea"/>
              <a:cs typeface="+mn-cs"/>
            </a:rPr>
            <a:t>令和元</a:t>
          </a:r>
          <a:r>
            <a:rPr kumimoji="1" lang="ja-JP" altLang="ja-JP" sz="900">
              <a:solidFill>
                <a:schemeClr val="dk1"/>
              </a:solidFill>
              <a:effectLst/>
              <a:latin typeface="+mn-lt"/>
              <a:ea typeface="+mn-ea"/>
              <a:cs typeface="+mn-cs"/>
            </a:rPr>
            <a:t>年度に引き続き、財政を立て直し、健全で安定した財政運営を行うための取組みである「行政のスリム化に向けた全事務事業の点検・見直し」を引き続き推進することで、経常経費の削減などを図っていく。</a:t>
          </a:r>
          <a:endParaRPr lang="ja-JP" altLang="ja-JP" sz="9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92704</xdr:rowOff>
    </xdr:from>
    <xdr:to>
      <xdr:col>23</xdr:col>
      <xdr:colOff>133350</xdr:colOff>
      <xdr:row>81</xdr:row>
      <xdr:rowOff>142058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80154"/>
          <a:ext cx="838200" cy="4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92704</xdr:rowOff>
    </xdr:from>
    <xdr:to>
      <xdr:col>19</xdr:col>
      <xdr:colOff>133350</xdr:colOff>
      <xdr:row>81</xdr:row>
      <xdr:rowOff>103553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980154"/>
          <a:ext cx="889000" cy="1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85570</xdr:rowOff>
    </xdr:from>
    <xdr:to>
      <xdr:col>15</xdr:col>
      <xdr:colOff>82550</xdr:colOff>
      <xdr:row>81</xdr:row>
      <xdr:rowOff>103553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73020"/>
          <a:ext cx="889000" cy="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61970</xdr:rowOff>
    </xdr:from>
    <xdr:to>
      <xdr:col>11</xdr:col>
      <xdr:colOff>31750</xdr:colOff>
      <xdr:row>81</xdr:row>
      <xdr:rowOff>85570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49420"/>
          <a:ext cx="889000" cy="2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91258</xdr:rowOff>
    </xdr:from>
    <xdr:to>
      <xdr:col>23</xdr:col>
      <xdr:colOff>184150</xdr:colOff>
      <xdr:row>82</xdr:row>
      <xdr:rowOff>21408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7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107785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2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41904</xdr:rowOff>
    </xdr:from>
    <xdr:to>
      <xdr:col>19</xdr:col>
      <xdr:colOff>184150</xdr:colOff>
      <xdr:row>81</xdr:row>
      <xdr:rowOff>143504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2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153681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9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52753</xdr:rowOff>
    </xdr:from>
    <xdr:to>
      <xdr:col>15</xdr:col>
      <xdr:colOff>133350</xdr:colOff>
      <xdr:row>81</xdr:row>
      <xdr:rowOff>154353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4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164530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0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34770</xdr:rowOff>
    </xdr:from>
    <xdr:to>
      <xdr:col>11</xdr:col>
      <xdr:colOff>82550</xdr:colOff>
      <xdr:row>81</xdr:row>
      <xdr:rowOff>136370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146547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11170</xdr:rowOff>
    </xdr:from>
    <xdr:to>
      <xdr:col>7</xdr:col>
      <xdr:colOff>31750</xdr:colOff>
      <xdr:row>81</xdr:row>
      <xdr:rowOff>112770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9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122947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ラスパイレス指数は、全国市平均との比較で</a:t>
          </a:r>
          <a:r>
            <a:rPr kumimoji="1" lang="en-US" altLang="ja-JP" sz="900">
              <a:solidFill>
                <a:schemeClr val="dk1"/>
              </a:solidFill>
              <a:effectLst/>
              <a:latin typeface="+mn-lt"/>
              <a:ea typeface="+mn-ea"/>
              <a:cs typeface="+mn-cs"/>
            </a:rPr>
            <a:t>2.2</a:t>
          </a:r>
          <a:r>
            <a:rPr kumimoji="1" lang="ja-JP" altLang="en-US" sz="900">
              <a:solidFill>
                <a:schemeClr val="dk1"/>
              </a:solidFill>
              <a:effectLst/>
              <a:latin typeface="+mn-lt"/>
              <a:ea typeface="+mn-ea"/>
              <a:cs typeface="+mn-cs"/>
            </a:rPr>
            <a:t>ポイント上回っており、東京都</a:t>
          </a:r>
          <a:r>
            <a:rPr kumimoji="1" lang="en-US" altLang="ja-JP" sz="900">
              <a:solidFill>
                <a:schemeClr val="dk1"/>
              </a:solidFill>
              <a:effectLst/>
              <a:latin typeface="+mn-lt"/>
              <a:ea typeface="+mn-ea"/>
              <a:cs typeface="+mn-cs"/>
            </a:rPr>
            <a:t>26</a:t>
          </a:r>
          <a:r>
            <a:rPr kumimoji="1" lang="ja-JP" altLang="en-US" sz="900">
              <a:solidFill>
                <a:schemeClr val="dk1"/>
              </a:solidFill>
              <a:effectLst/>
              <a:latin typeface="+mn-lt"/>
              <a:ea typeface="+mn-ea"/>
              <a:cs typeface="+mn-cs"/>
            </a:rPr>
            <a:t>市平均（</a:t>
          </a:r>
          <a:r>
            <a:rPr kumimoji="1" lang="en-US" altLang="ja-JP" sz="900">
              <a:solidFill>
                <a:schemeClr val="dk1"/>
              </a:solidFill>
              <a:effectLst/>
              <a:latin typeface="+mn-lt"/>
              <a:ea typeface="+mn-ea"/>
              <a:cs typeface="+mn-cs"/>
            </a:rPr>
            <a:t>99.3</a:t>
          </a:r>
          <a:r>
            <a:rPr kumimoji="1" lang="ja-JP" altLang="en-US" sz="900">
              <a:solidFill>
                <a:schemeClr val="dk1"/>
              </a:solidFill>
              <a:effectLst/>
              <a:latin typeface="+mn-lt"/>
              <a:ea typeface="+mn-ea"/>
              <a:cs typeface="+mn-cs"/>
            </a:rPr>
            <a:t>）との比較では</a:t>
          </a:r>
          <a:r>
            <a:rPr kumimoji="1" lang="en-US" altLang="ja-JP" sz="900">
              <a:solidFill>
                <a:schemeClr val="dk1"/>
              </a:solidFill>
              <a:effectLst/>
              <a:latin typeface="+mn-lt"/>
              <a:ea typeface="+mn-ea"/>
              <a:cs typeface="+mn-cs"/>
            </a:rPr>
            <a:t>1.7</a:t>
          </a:r>
          <a:r>
            <a:rPr kumimoji="1" lang="ja-JP" altLang="en-US" sz="900">
              <a:solidFill>
                <a:schemeClr val="dk1"/>
              </a:solidFill>
              <a:effectLst/>
              <a:latin typeface="+mn-lt"/>
              <a:ea typeface="+mn-ea"/>
              <a:cs typeface="+mn-cs"/>
            </a:rPr>
            <a:t>ポイント上回っている。</a:t>
          </a:r>
        </a:p>
        <a:p>
          <a:r>
            <a:rPr kumimoji="1" lang="ja-JP" altLang="en-US" sz="900">
              <a:solidFill>
                <a:schemeClr val="dk1"/>
              </a:solidFill>
              <a:effectLst/>
              <a:latin typeface="+mn-lt"/>
              <a:ea typeface="+mn-ea"/>
              <a:cs typeface="+mn-cs"/>
            </a:rPr>
            <a:t>　給与制度に関して、査定昇給制度を導入しており、平成</a:t>
          </a:r>
          <a:r>
            <a:rPr kumimoji="1" lang="en-US" altLang="ja-JP" sz="900">
              <a:solidFill>
                <a:schemeClr val="dk1"/>
              </a:solidFill>
              <a:effectLst/>
              <a:latin typeface="+mn-lt"/>
              <a:ea typeface="+mn-ea"/>
              <a:cs typeface="+mn-cs"/>
            </a:rPr>
            <a:t>29</a:t>
          </a:r>
          <a:r>
            <a:rPr kumimoji="1" lang="ja-JP" altLang="en-US" sz="900">
              <a:solidFill>
                <a:schemeClr val="dk1"/>
              </a:solidFill>
              <a:effectLst/>
              <a:latin typeface="+mn-lt"/>
              <a:ea typeface="+mn-ea"/>
              <a:cs typeface="+mn-cs"/>
            </a:rPr>
            <a:t>年度より職責・能力・業績を昇給に反映させた給与体系としている。また、平成</a:t>
          </a:r>
          <a:r>
            <a:rPr kumimoji="1" lang="en-US" altLang="ja-JP" sz="900">
              <a:solidFill>
                <a:schemeClr val="dk1"/>
              </a:solidFill>
              <a:effectLst/>
              <a:latin typeface="+mn-lt"/>
              <a:ea typeface="+mn-ea"/>
              <a:cs typeface="+mn-cs"/>
            </a:rPr>
            <a:t>30</a:t>
          </a:r>
          <a:r>
            <a:rPr kumimoji="1" lang="ja-JP" altLang="en-US" sz="900">
              <a:solidFill>
                <a:schemeClr val="dk1"/>
              </a:solidFill>
              <a:effectLst/>
              <a:latin typeface="+mn-lt"/>
              <a:ea typeface="+mn-ea"/>
              <a:cs typeface="+mn-cs"/>
            </a:rPr>
            <a:t>年</a:t>
          </a:r>
          <a:r>
            <a:rPr kumimoji="1" lang="en-US" altLang="ja-JP" sz="900">
              <a:solidFill>
                <a:schemeClr val="dk1"/>
              </a:solidFill>
              <a:effectLst/>
              <a:latin typeface="+mn-lt"/>
              <a:ea typeface="+mn-ea"/>
              <a:cs typeface="+mn-cs"/>
            </a:rPr>
            <a:t>4</a:t>
          </a:r>
          <a:r>
            <a:rPr kumimoji="1" lang="ja-JP" altLang="en-US" sz="900">
              <a:solidFill>
                <a:schemeClr val="dk1"/>
              </a:solidFill>
              <a:effectLst/>
              <a:latin typeface="+mn-lt"/>
              <a:ea typeface="+mn-ea"/>
              <a:cs typeface="+mn-cs"/>
            </a:rPr>
            <a:t>月</a:t>
          </a:r>
          <a:r>
            <a:rPr kumimoji="1" lang="en-US" altLang="ja-JP" sz="900">
              <a:solidFill>
                <a:schemeClr val="dk1"/>
              </a:solidFill>
              <a:effectLst/>
              <a:latin typeface="+mn-lt"/>
              <a:ea typeface="+mn-ea"/>
              <a:cs typeface="+mn-cs"/>
            </a:rPr>
            <a:t>1</a:t>
          </a:r>
          <a:r>
            <a:rPr kumimoji="1" lang="ja-JP" altLang="en-US" sz="900">
              <a:solidFill>
                <a:schemeClr val="dk1"/>
              </a:solidFill>
              <a:effectLst/>
              <a:latin typeface="+mn-lt"/>
              <a:ea typeface="+mn-ea"/>
              <a:cs typeface="+mn-cs"/>
            </a:rPr>
            <a:t>日からは昇給停止年齢を引き下げる取り組みを実施しているほか、地域手当の引き下げも実施している。</a:t>
          </a:r>
        </a:p>
        <a:p>
          <a:r>
            <a:rPr kumimoji="1" lang="ja-JP" altLang="en-US" sz="900">
              <a:solidFill>
                <a:schemeClr val="dk1"/>
              </a:solidFill>
              <a:effectLst/>
              <a:latin typeface="+mn-lt"/>
              <a:ea typeface="+mn-ea"/>
              <a:cs typeface="+mn-cs"/>
            </a:rPr>
            <a:t>　今後とも、東京都などの動向を注視し、民間企業における給与水準との均衡を図るなど、職員給与の適正化に努めていく。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128411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06084"/>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168628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806084"/>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168628</xdr:rowOff>
    </xdr:from>
    <xdr:to>
      <xdr:col>72</xdr:col>
      <xdr:colOff>203200</xdr:colOff>
      <xdr:row>87</xdr:row>
      <xdr:rowOff>144639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913328"/>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64205</xdr:rowOff>
    </xdr:from>
    <xdr:to>
      <xdr:col>68</xdr:col>
      <xdr:colOff>152400</xdr:colOff>
      <xdr:row>87</xdr:row>
      <xdr:rowOff>144639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98035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49688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79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117828</xdr:rowOff>
    </xdr:from>
    <xdr:to>
      <xdr:col>73</xdr:col>
      <xdr:colOff>44450</xdr:colOff>
      <xdr:row>87</xdr:row>
      <xdr:rowOff>47978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32755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93839</xdr:rowOff>
    </xdr:from>
    <xdr:to>
      <xdr:col>68</xdr:col>
      <xdr:colOff>203200</xdr:colOff>
      <xdr:row>88</xdr:row>
      <xdr:rowOff>23989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8766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xdr:rowOff>
    </xdr:from>
    <xdr:to>
      <xdr:col>64</xdr:col>
      <xdr:colOff>152400</xdr:colOff>
      <xdr:row>87</xdr:row>
      <xdr:rowOff>115005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99782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900">
              <a:solidFill>
                <a:schemeClr val="dk1"/>
              </a:solidFill>
              <a:effectLst/>
              <a:latin typeface="+mn-lt"/>
              <a:ea typeface="+mn-ea"/>
              <a:cs typeface="+mn-cs"/>
            </a:rPr>
            <a:t>令和</a:t>
          </a:r>
          <a:r>
            <a:rPr kumimoji="1" lang="en-US" altLang="ja-JP" sz="900">
              <a:solidFill>
                <a:schemeClr val="dk1"/>
              </a:solidFill>
              <a:effectLst/>
              <a:latin typeface="+mn-lt"/>
              <a:ea typeface="+mn-ea"/>
              <a:cs typeface="+mn-cs"/>
            </a:rPr>
            <a:t>3</a:t>
          </a:r>
          <a:r>
            <a:rPr kumimoji="1" lang="ja-JP" altLang="en-US" sz="900">
              <a:solidFill>
                <a:schemeClr val="dk1"/>
              </a:solidFill>
              <a:effectLst/>
              <a:latin typeface="+mn-lt"/>
              <a:ea typeface="+mn-ea"/>
              <a:cs typeface="+mn-cs"/>
            </a:rPr>
            <a:t>年度までを目標年次とした「定員管理適正化計画」（改訂版）に則り定数管理を行っており、庁舎管理の一部委託化などによる業務の見直しに取り組んだ。一方、新型コロナウイルスワクチン接種対策や行政のデジタル化推進体制の強化に向けた取組みなどにより、職員数は増加したことから、人口千人当たり職員数は、前年度比で</a:t>
          </a:r>
          <a:r>
            <a:rPr kumimoji="1" lang="en-US" altLang="ja-JP" sz="900">
              <a:solidFill>
                <a:schemeClr val="dk1"/>
              </a:solidFill>
              <a:effectLst/>
              <a:latin typeface="+mn-lt"/>
              <a:ea typeface="+mn-ea"/>
              <a:cs typeface="+mn-cs"/>
            </a:rPr>
            <a:t>0.16</a:t>
          </a:r>
          <a:r>
            <a:rPr kumimoji="1" lang="ja-JP" altLang="en-US" sz="900">
              <a:solidFill>
                <a:schemeClr val="dk1"/>
              </a:solidFill>
              <a:effectLst/>
              <a:latin typeface="+mn-lt"/>
              <a:ea typeface="+mn-ea"/>
              <a:cs typeface="+mn-cs"/>
            </a:rPr>
            <a:t>人増の</a:t>
          </a:r>
          <a:r>
            <a:rPr kumimoji="1" lang="en-US" altLang="ja-JP" sz="900">
              <a:solidFill>
                <a:schemeClr val="dk1"/>
              </a:solidFill>
              <a:effectLst/>
              <a:latin typeface="+mn-lt"/>
              <a:ea typeface="+mn-ea"/>
              <a:cs typeface="+mn-cs"/>
            </a:rPr>
            <a:t>6.25</a:t>
          </a:r>
          <a:r>
            <a:rPr kumimoji="1" lang="ja-JP" altLang="en-US" sz="900">
              <a:solidFill>
                <a:schemeClr val="dk1"/>
              </a:solidFill>
              <a:effectLst/>
              <a:latin typeface="+mn-lt"/>
              <a:ea typeface="+mn-ea"/>
              <a:cs typeface="+mn-cs"/>
            </a:rPr>
            <a:t>となった。</a:t>
          </a:r>
        </a:p>
        <a:p>
          <a:r>
            <a:rPr kumimoji="1" lang="ja-JP" altLang="en-US" sz="900">
              <a:solidFill>
                <a:schemeClr val="dk1"/>
              </a:solidFill>
              <a:effectLst/>
              <a:latin typeface="+mn-lt"/>
              <a:ea typeface="+mn-ea"/>
              <a:cs typeface="+mn-cs"/>
            </a:rPr>
            <a:t>　今後も、既存事務事業の再検証を行い、サービス水準を低下させないことを基本に、多様な雇用形態の活用や官民連携による事業実施手法等を検討し、職員定員数の適正化に努めていく。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123931</xdr:rowOff>
    </xdr:from>
    <xdr:to>
      <xdr:col>81</xdr:col>
      <xdr:colOff>44450</xdr:colOff>
      <xdr:row>60</xdr:row>
      <xdr:rowOff>156104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10931"/>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113877</xdr:rowOff>
    </xdr:from>
    <xdr:to>
      <xdr:col>77</xdr:col>
      <xdr:colOff>44450</xdr:colOff>
      <xdr:row>60</xdr:row>
      <xdr:rowOff>123931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0087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113877</xdr:rowOff>
    </xdr:from>
    <xdr:to>
      <xdr:col>72</xdr:col>
      <xdr:colOff>203200</xdr:colOff>
      <xdr:row>60</xdr:row>
      <xdr:rowOff>138006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4008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115888</xdr:rowOff>
    </xdr:from>
    <xdr:to>
      <xdr:col>68</xdr:col>
      <xdr:colOff>152400</xdr:colOff>
      <xdr:row>60</xdr:row>
      <xdr:rowOff>138006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02888"/>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105304</xdr:rowOff>
    </xdr:from>
    <xdr:to>
      <xdr:col>81</xdr:col>
      <xdr:colOff>95250</xdr:colOff>
      <xdr:row>61</xdr:row>
      <xdr:rowOff>35454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121831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3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73131</xdr:rowOff>
    </xdr:from>
    <xdr:to>
      <xdr:col>77</xdr:col>
      <xdr:colOff>95250</xdr:colOff>
      <xdr:row>61</xdr:row>
      <xdr:rowOff>3281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13458</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29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63077</xdr:rowOff>
    </xdr:from>
    <xdr:to>
      <xdr:col>73</xdr:col>
      <xdr:colOff>44450</xdr:colOff>
      <xdr:row>60</xdr:row>
      <xdr:rowOff>164677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3404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87206</xdr:rowOff>
    </xdr:from>
    <xdr:to>
      <xdr:col>68</xdr:col>
      <xdr:colOff>203200</xdr:colOff>
      <xdr:row>61</xdr:row>
      <xdr:rowOff>17356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27533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65088</xdr:rowOff>
    </xdr:from>
    <xdr:to>
      <xdr:col>64</xdr:col>
      <xdr:colOff>152400</xdr:colOff>
      <xdr:row>60</xdr:row>
      <xdr:rowOff>166688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5415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実質公債費比率の過去</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年間平均は、前年度比で</a:t>
          </a:r>
          <a:r>
            <a:rPr kumimoji="1" lang="en-US" altLang="ja-JP" sz="900">
              <a:solidFill>
                <a:schemeClr val="dk1"/>
              </a:solidFill>
              <a:effectLst/>
              <a:latin typeface="+mn-lt"/>
              <a:ea typeface="+mn-ea"/>
              <a:cs typeface="+mn-cs"/>
            </a:rPr>
            <a:t>0.6%</a:t>
          </a:r>
          <a:r>
            <a:rPr kumimoji="1" lang="ja-JP" altLang="ja-JP" sz="900">
              <a:solidFill>
                <a:schemeClr val="dk1"/>
              </a:solidFill>
              <a:effectLst/>
              <a:latin typeface="+mn-lt"/>
              <a:ea typeface="+mn-ea"/>
              <a:cs typeface="+mn-cs"/>
            </a:rPr>
            <a:t>減の</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となった。また、単年度の実質公債費比率は、前年度比で</a:t>
          </a:r>
          <a:r>
            <a:rPr kumimoji="1" lang="en-US" altLang="ja-JP" sz="900">
              <a:solidFill>
                <a:schemeClr val="dk1"/>
              </a:solidFill>
              <a:effectLst/>
              <a:latin typeface="+mn-lt"/>
              <a:ea typeface="+mn-ea"/>
              <a:cs typeface="+mn-cs"/>
            </a:rPr>
            <a:t>0.7%</a:t>
          </a:r>
          <a:r>
            <a:rPr kumimoji="1" lang="ja-JP" altLang="ja-JP" sz="900">
              <a:solidFill>
                <a:schemeClr val="dk1"/>
              </a:solidFill>
              <a:effectLst/>
              <a:latin typeface="+mn-lt"/>
              <a:ea typeface="+mn-ea"/>
              <a:cs typeface="+mn-cs"/>
            </a:rPr>
            <a:t>減の</a:t>
          </a:r>
          <a:r>
            <a:rPr kumimoji="1" lang="en-US" altLang="ja-JP" sz="900">
              <a:solidFill>
                <a:schemeClr val="dk1"/>
              </a:solidFill>
              <a:effectLst/>
              <a:latin typeface="+mn-lt"/>
              <a:ea typeface="+mn-ea"/>
              <a:cs typeface="+mn-cs"/>
            </a:rPr>
            <a:t>0.5%</a:t>
          </a:r>
          <a:r>
            <a:rPr kumimoji="1" lang="ja-JP" altLang="ja-JP" sz="900">
              <a:solidFill>
                <a:schemeClr val="dk1"/>
              </a:solidFill>
              <a:effectLst/>
              <a:latin typeface="+mn-lt"/>
              <a:ea typeface="+mn-ea"/>
              <a:cs typeface="+mn-cs"/>
            </a:rPr>
            <a:t>となった。</a:t>
          </a:r>
          <a:endParaRPr lang="ja-JP" altLang="ja-JP" sz="9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　算入公債費等は、都市計画事業に係る公営企業債の元利償還金に対する繰入金などの減により</a:t>
          </a:r>
          <a:r>
            <a:rPr kumimoji="1" lang="en-US" altLang="ja-JP" sz="900">
              <a:solidFill>
                <a:schemeClr val="dk1"/>
              </a:solidFill>
              <a:effectLst/>
              <a:latin typeface="+mn-lt"/>
              <a:ea typeface="+mn-ea"/>
              <a:cs typeface="+mn-cs"/>
            </a:rPr>
            <a:t>281</a:t>
          </a:r>
          <a:r>
            <a:rPr kumimoji="1" lang="ja-JP" altLang="ja-JP" sz="900">
              <a:solidFill>
                <a:schemeClr val="dk1"/>
              </a:solidFill>
              <a:effectLst/>
              <a:latin typeface="+mn-lt"/>
              <a:ea typeface="+mn-ea"/>
              <a:cs typeface="+mn-cs"/>
            </a:rPr>
            <a:t>百万円の減となった。</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その結果、実質公債費比率の分子は前年度と比べて</a:t>
          </a:r>
          <a:r>
            <a:rPr kumimoji="1" lang="en-US" altLang="ja-JP" sz="900">
              <a:solidFill>
                <a:schemeClr val="dk1"/>
              </a:solidFill>
              <a:effectLst/>
              <a:latin typeface="+mn-lt"/>
              <a:ea typeface="+mn-ea"/>
              <a:cs typeface="+mn-cs"/>
            </a:rPr>
            <a:t>73</a:t>
          </a:r>
          <a:r>
            <a:rPr kumimoji="1" lang="ja-JP" altLang="en-US" sz="900">
              <a:solidFill>
                <a:schemeClr val="dk1"/>
              </a:solidFill>
              <a:effectLst/>
              <a:latin typeface="+mn-lt"/>
              <a:ea typeface="+mn-ea"/>
              <a:cs typeface="+mn-cs"/>
            </a:rPr>
            <a:t>百万円の減となり、単年度の実質公債費比率は、前年度と比べて</a:t>
          </a:r>
          <a:r>
            <a:rPr kumimoji="1" lang="en-US" altLang="ja-JP" sz="900">
              <a:solidFill>
                <a:schemeClr val="dk1"/>
              </a:solidFill>
              <a:effectLst/>
              <a:latin typeface="+mn-lt"/>
              <a:ea typeface="+mn-ea"/>
              <a:cs typeface="+mn-cs"/>
            </a:rPr>
            <a:t>0.7%</a:t>
          </a:r>
          <a:r>
            <a:rPr kumimoji="1" lang="ja-JP" altLang="en-US" sz="900">
              <a:solidFill>
                <a:schemeClr val="dk1"/>
              </a:solidFill>
              <a:effectLst/>
              <a:latin typeface="+mn-lt"/>
              <a:ea typeface="+mn-ea"/>
              <a:cs typeface="+mn-cs"/>
            </a:rPr>
            <a:t>減の</a:t>
          </a:r>
          <a:r>
            <a:rPr kumimoji="1" lang="en-US" altLang="ja-JP" sz="900">
              <a:solidFill>
                <a:schemeClr val="dk1"/>
              </a:solidFill>
              <a:effectLst/>
              <a:latin typeface="+mn-lt"/>
              <a:ea typeface="+mn-ea"/>
              <a:cs typeface="+mn-cs"/>
            </a:rPr>
            <a:t>0.5%</a:t>
          </a:r>
          <a:r>
            <a:rPr kumimoji="1" lang="ja-JP" altLang="en-US" sz="900">
              <a:solidFill>
                <a:schemeClr val="dk1"/>
              </a:solidFill>
              <a:effectLst/>
              <a:latin typeface="+mn-lt"/>
              <a:ea typeface="+mn-ea"/>
              <a:cs typeface="+mn-cs"/>
            </a:rPr>
            <a:t>となった。</a:t>
          </a:r>
        </a:p>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今後、羽村駅西口土地区画整理事業の進展や公共施設等の老朽化対策などにより、公債費が増加する可能性があることから、特定財源の確保や経常経費の削減など行財政改革を推進し、健全で安定的な財政運営ができるよう取組んでいく。</a:t>
          </a:r>
          <a:endParaRPr lang="ja-JP" altLang="ja-JP" sz="9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13970</xdr:rowOff>
    </xdr:from>
    <xdr:to>
      <xdr:col>81</xdr:col>
      <xdr:colOff>44450</xdr:colOff>
      <xdr:row>37</xdr:row>
      <xdr:rowOff>71882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635762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71882</xdr:rowOff>
    </xdr:from>
    <xdr:to>
      <xdr:col>77</xdr:col>
      <xdr:colOff>44450</xdr:colOff>
      <xdr:row>37</xdr:row>
      <xdr:rowOff>110490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641553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110490</xdr:rowOff>
    </xdr:from>
    <xdr:to>
      <xdr:col>72</xdr:col>
      <xdr:colOff>203200</xdr:colOff>
      <xdr:row>37</xdr:row>
      <xdr:rowOff>110490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645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62230</xdr:rowOff>
    </xdr:from>
    <xdr:to>
      <xdr:col>68</xdr:col>
      <xdr:colOff>152400</xdr:colOff>
      <xdr:row>37</xdr:row>
      <xdr:rowOff>110490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64058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134620</xdr:rowOff>
    </xdr:from>
    <xdr:to>
      <xdr:col>81</xdr:col>
      <xdr:colOff>95250</xdr:colOff>
      <xdr:row>37</xdr:row>
      <xdr:rowOff>64770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151147</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21082</xdr:rowOff>
    </xdr:from>
    <xdr:to>
      <xdr:col>77</xdr:col>
      <xdr:colOff>95250</xdr:colOff>
      <xdr:row>37</xdr:row>
      <xdr:rowOff>122682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132859</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13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59690</xdr:rowOff>
    </xdr:from>
    <xdr:to>
      <xdr:col>73</xdr:col>
      <xdr:colOff>44450</xdr:colOff>
      <xdr:row>37</xdr:row>
      <xdr:rowOff>161290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59690</xdr:rowOff>
    </xdr:from>
    <xdr:to>
      <xdr:col>68</xdr:col>
      <xdr:colOff>203200</xdr:colOff>
      <xdr:row>37</xdr:row>
      <xdr:rowOff>161290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11430</xdr:rowOff>
    </xdr:from>
    <xdr:to>
      <xdr:col>64</xdr:col>
      <xdr:colOff>152400</xdr:colOff>
      <xdr:row>37</xdr:row>
      <xdr:rowOff>113030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123207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将来負担比率は、前年度比で</a:t>
          </a:r>
          <a:r>
            <a:rPr kumimoji="1" lang="en-US" altLang="ja-JP" sz="900">
              <a:solidFill>
                <a:schemeClr val="dk1"/>
              </a:solidFill>
              <a:effectLst/>
              <a:latin typeface="+mn-lt"/>
              <a:ea typeface="+mn-ea"/>
              <a:cs typeface="+mn-cs"/>
            </a:rPr>
            <a:t>5.5%</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の</a:t>
          </a:r>
          <a:r>
            <a:rPr kumimoji="1" lang="en-US" altLang="ja-JP" sz="900">
              <a:solidFill>
                <a:schemeClr val="dk1"/>
              </a:solidFill>
              <a:effectLst/>
              <a:latin typeface="+mn-lt"/>
              <a:ea typeface="+mn-ea"/>
              <a:cs typeface="+mn-cs"/>
            </a:rPr>
            <a:t>9.6%</a:t>
          </a:r>
          <a:r>
            <a:rPr kumimoji="1" lang="ja-JP" altLang="ja-JP" sz="900">
              <a:solidFill>
                <a:schemeClr val="dk1"/>
              </a:solidFill>
              <a:effectLst/>
              <a:latin typeface="+mn-lt"/>
              <a:ea typeface="+mn-ea"/>
              <a:cs typeface="+mn-cs"/>
            </a:rPr>
            <a:t>となった。</a:t>
          </a:r>
          <a:endParaRPr lang="ja-JP" altLang="ja-JP" sz="9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　将来負担額は、一部事務組合の地方債（企業債）残高の減少による組合等負担等見込額の減や公営企業債等繰入見込額の減により、前年度と比較して</a:t>
          </a:r>
          <a:r>
            <a:rPr kumimoji="1" lang="en-US" altLang="ja-JP" sz="900">
              <a:solidFill>
                <a:schemeClr val="dk1"/>
              </a:solidFill>
              <a:effectLst/>
              <a:latin typeface="+mn-lt"/>
              <a:ea typeface="+mn-ea"/>
              <a:cs typeface="+mn-cs"/>
            </a:rPr>
            <a:t>1,000</a:t>
          </a:r>
          <a:r>
            <a:rPr kumimoji="1" lang="ja-JP" altLang="ja-JP" sz="900">
              <a:solidFill>
                <a:schemeClr val="dk1"/>
              </a:solidFill>
              <a:effectLst/>
              <a:latin typeface="+mn-lt"/>
              <a:ea typeface="+mn-ea"/>
              <a:cs typeface="+mn-cs"/>
            </a:rPr>
            <a:t>百万円の減となった。</a:t>
          </a:r>
          <a:endParaRPr lang="ja-JP" altLang="ja-JP" sz="900">
            <a:effectLst/>
          </a:endParaRPr>
        </a:p>
        <a:p>
          <a:r>
            <a:rPr kumimoji="1" lang="ja-JP" altLang="ja-JP" sz="900">
              <a:solidFill>
                <a:schemeClr val="dk1"/>
              </a:solidFill>
              <a:effectLst/>
              <a:latin typeface="+mn-lt"/>
              <a:ea typeface="+mn-ea"/>
              <a:cs typeface="+mn-cs"/>
            </a:rPr>
            <a:t>　今後、羽村駅西口土地区画整理事業の進展や公共施設等の老朽化対応などに伴う地方債の新規発行により、将来負担額が増加する可能性があるが、借入額と償還額とのバランスを取るなど、世代間負担の公平性を意識しながら、地方債の活用を検討していく。また、財源の確保に努めるとともに、経常経費の削減など行財政改革を推進することで基金残高を確保し、比率の上昇抑制並びに改善が図れるよう取組んでいく。</a:t>
          </a:r>
          <a:endParaRPr lang="ja-JP" altLang="ja-JP" sz="9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47583</xdr:rowOff>
    </xdr:from>
    <xdr:to>
      <xdr:col>81</xdr:col>
      <xdr:colOff>44450</xdr:colOff>
      <xdr:row>14</xdr:row>
      <xdr:rowOff>91821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2447883"/>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32300</xdr:rowOff>
    </xdr:from>
    <xdr:to>
      <xdr:col>77</xdr:col>
      <xdr:colOff>44450</xdr:colOff>
      <xdr:row>14</xdr:row>
      <xdr:rowOff>91821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5290800" y="2432600"/>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39599</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61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12996</xdr:rowOff>
    </xdr:from>
    <xdr:to>
      <xdr:col>72</xdr:col>
      <xdr:colOff>203200</xdr:colOff>
      <xdr:row>14</xdr:row>
      <xdr:rowOff>32300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4401800" y="24132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37990</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171323</xdr:rowOff>
    </xdr:from>
    <xdr:to>
      <xdr:col>68</xdr:col>
      <xdr:colOff>203200</xdr:colOff>
      <xdr:row>15</xdr:row>
      <xdr:rowOff>101473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86250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168233</xdr:rowOff>
    </xdr:from>
    <xdr:to>
      <xdr:col>81</xdr:col>
      <xdr:colOff>95250</xdr:colOff>
      <xdr:row>14</xdr:row>
      <xdr:rowOff>98383</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239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89510</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2318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41021</xdr:rowOff>
    </xdr:from>
    <xdr:to>
      <xdr:col>77</xdr:col>
      <xdr:colOff>95250</xdr:colOff>
      <xdr:row>14</xdr:row>
      <xdr:rowOff>142621</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44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152798</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210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152950</xdr:rowOff>
    </xdr:from>
    <xdr:to>
      <xdr:col>73</xdr:col>
      <xdr:colOff>44450</xdr:colOff>
      <xdr:row>14</xdr:row>
      <xdr:rowOff>83100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3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93277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1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133646</xdr:rowOff>
    </xdr:from>
    <xdr:to>
      <xdr:col>68</xdr:col>
      <xdr:colOff>203200</xdr:colOff>
      <xdr:row>14</xdr:row>
      <xdr:rowOff>63796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3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73973</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1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54,725
53,253
9.90
30,408,654
29,332,265
1,071,819
11,588,578
10,264,698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人件費は、前年度比で</a:t>
          </a:r>
          <a:r>
            <a:rPr kumimoji="1" lang="en-US" altLang="ja-JP" sz="900">
              <a:solidFill>
                <a:schemeClr val="dk1"/>
              </a:solidFill>
              <a:effectLst/>
              <a:latin typeface="+mn-lt"/>
              <a:ea typeface="+mn-ea"/>
              <a:cs typeface="+mn-cs"/>
            </a:rPr>
            <a:t>1.2%</a:t>
          </a:r>
          <a:r>
            <a:rPr kumimoji="1" lang="ja-JP" altLang="en-US" sz="900">
              <a:solidFill>
                <a:schemeClr val="dk1"/>
              </a:solidFill>
              <a:effectLst/>
              <a:latin typeface="+mn-lt"/>
              <a:ea typeface="+mn-ea"/>
              <a:cs typeface="+mn-cs"/>
            </a:rPr>
            <a:t>増</a:t>
          </a:r>
          <a:r>
            <a:rPr kumimoji="1" lang="ja-JP" altLang="ja-JP" sz="900">
              <a:solidFill>
                <a:schemeClr val="dk1"/>
              </a:solidFill>
              <a:effectLst/>
              <a:latin typeface="+mn-lt"/>
              <a:ea typeface="+mn-ea"/>
              <a:cs typeface="+mn-cs"/>
            </a:rPr>
            <a:t>の</a:t>
          </a:r>
          <a:r>
            <a:rPr kumimoji="1" lang="en-US" altLang="ja-JP" sz="900">
              <a:solidFill>
                <a:schemeClr val="dk1"/>
              </a:solidFill>
              <a:effectLst/>
              <a:latin typeface="+mn-lt"/>
              <a:ea typeface="+mn-ea"/>
              <a:cs typeface="+mn-cs"/>
            </a:rPr>
            <a:t>26.3%</a:t>
          </a:r>
          <a:r>
            <a:rPr kumimoji="1" lang="ja-JP" altLang="ja-JP" sz="900">
              <a:solidFill>
                <a:schemeClr val="dk1"/>
              </a:solidFill>
              <a:effectLst/>
              <a:latin typeface="+mn-lt"/>
              <a:ea typeface="+mn-ea"/>
              <a:cs typeface="+mn-cs"/>
            </a:rPr>
            <a:t>となった。</a:t>
          </a:r>
          <a:endParaRPr lang="ja-JP" altLang="ja-JP" sz="900">
            <a:effectLst/>
          </a:endParaRPr>
        </a:p>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会計年度任用職員期末手当の増</a:t>
          </a:r>
          <a:r>
            <a:rPr kumimoji="1" lang="ja-JP" altLang="ja-JP" sz="900">
              <a:solidFill>
                <a:schemeClr val="dk1"/>
              </a:solidFill>
              <a:effectLst/>
              <a:latin typeface="+mn-lt"/>
              <a:ea typeface="+mn-ea"/>
              <a:cs typeface="+mn-cs"/>
            </a:rPr>
            <a:t>などにより、人件費の経常収支比率は</a:t>
          </a:r>
          <a:r>
            <a:rPr kumimoji="1" lang="ja-JP" altLang="en-US" sz="900">
              <a:solidFill>
                <a:schemeClr val="dk1"/>
              </a:solidFill>
              <a:effectLst/>
              <a:latin typeface="+mn-lt"/>
              <a:ea typeface="+mn-ea"/>
              <a:cs typeface="+mn-cs"/>
            </a:rPr>
            <a:t>増</a:t>
          </a:r>
          <a:r>
            <a:rPr kumimoji="1" lang="ja-JP" altLang="ja-JP" sz="900">
              <a:solidFill>
                <a:schemeClr val="dk1"/>
              </a:solidFill>
              <a:effectLst/>
              <a:latin typeface="+mn-lt"/>
              <a:ea typeface="+mn-ea"/>
              <a:cs typeface="+mn-cs"/>
            </a:rPr>
            <a:t>となった。</a:t>
          </a:r>
          <a:endParaRPr lang="ja-JP" altLang="ja-JP" sz="900">
            <a:effectLst/>
          </a:endParaRPr>
        </a:p>
        <a:p>
          <a:r>
            <a:rPr kumimoji="1" lang="ja-JP" altLang="ja-JP" sz="900">
              <a:solidFill>
                <a:schemeClr val="dk1"/>
              </a:solidFill>
              <a:effectLst/>
              <a:latin typeface="+mn-lt"/>
              <a:ea typeface="+mn-ea"/>
              <a:cs typeface="+mn-cs"/>
            </a:rPr>
            <a:t>　類似団体内平均値との比較では</a:t>
          </a:r>
          <a:r>
            <a:rPr kumimoji="1" lang="en-US" altLang="ja-JP" sz="900">
              <a:solidFill>
                <a:schemeClr val="dk1"/>
              </a:solidFill>
              <a:effectLst/>
              <a:latin typeface="+mn-lt"/>
              <a:ea typeface="+mn-ea"/>
              <a:cs typeface="+mn-cs"/>
            </a:rPr>
            <a:t>1.1%</a:t>
          </a:r>
          <a:r>
            <a:rPr kumimoji="1" lang="ja-JP" altLang="ja-JP" sz="900">
              <a:solidFill>
                <a:schemeClr val="dk1"/>
              </a:solidFill>
              <a:effectLst/>
              <a:latin typeface="+mn-lt"/>
              <a:ea typeface="+mn-ea"/>
              <a:cs typeface="+mn-cs"/>
            </a:rPr>
            <a:t>上回っており、前年度からはその差が縮まったものの、依然として平均値を上回っているため、「定員管理適正化計画」に基づき、引き続き定員数の適正管理を行うとともに、人件費の抑制に努めていく。</a:t>
          </a:r>
          <a:endParaRPr lang="ja-JP" altLang="ja-JP" sz="9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21844</xdr:rowOff>
    </xdr:from>
    <xdr:to>
      <xdr:col>24</xdr:col>
      <xdr:colOff>25400</xdr:colOff>
      <xdr:row>36</xdr:row>
      <xdr:rowOff>131572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9404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21844</xdr:rowOff>
    </xdr:from>
    <xdr:to>
      <xdr:col>19</xdr:col>
      <xdr:colOff>187325</xdr:colOff>
      <xdr:row>36</xdr:row>
      <xdr:rowOff>58420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94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113284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306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113284</xdr:rowOff>
    </xdr:from>
    <xdr:to>
      <xdr:col>11</xdr:col>
      <xdr:colOff>9525</xdr:colOff>
      <xdr:row>37</xdr:row>
      <xdr:rowOff>5842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85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80772</xdr:rowOff>
    </xdr:from>
    <xdr:to>
      <xdr:col>24</xdr:col>
      <xdr:colOff>76200</xdr:colOff>
      <xdr:row>37</xdr:row>
      <xdr:rowOff>10922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52849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142494</xdr:rowOff>
    </xdr:from>
    <xdr:to>
      <xdr:col>20</xdr:col>
      <xdr:colOff>38100</xdr:colOff>
      <xdr:row>36</xdr:row>
      <xdr:rowOff>72644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57421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229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93997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62484</xdr:rowOff>
    </xdr:from>
    <xdr:to>
      <xdr:col>11</xdr:col>
      <xdr:colOff>60325</xdr:colOff>
      <xdr:row>36</xdr:row>
      <xdr:rowOff>164084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148861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900">
              <a:solidFill>
                <a:schemeClr val="dk1"/>
              </a:solidFill>
              <a:effectLst/>
              <a:latin typeface="+mn-lt"/>
              <a:ea typeface="+mn-ea"/>
              <a:cs typeface="+mn-cs"/>
            </a:rPr>
            <a:t>物件費は、前年度比で</a:t>
          </a:r>
          <a:r>
            <a:rPr kumimoji="1" lang="en-US" altLang="ja-JP" sz="900">
              <a:solidFill>
                <a:schemeClr val="dk1"/>
              </a:solidFill>
              <a:effectLst/>
              <a:latin typeface="+mn-lt"/>
              <a:ea typeface="+mn-ea"/>
              <a:cs typeface="+mn-cs"/>
            </a:rPr>
            <a:t>0.7%</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の</a:t>
          </a:r>
          <a:r>
            <a:rPr kumimoji="1" lang="en-US" altLang="ja-JP" sz="900">
              <a:solidFill>
                <a:schemeClr val="dk1"/>
              </a:solidFill>
              <a:effectLst/>
              <a:latin typeface="+mn-lt"/>
              <a:ea typeface="+mn-ea"/>
              <a:cs typeface="+mn-cs"/>
            </a:rPr>
            <a:t>17.8%</a:t>
          </a:r>
          <a:r>
            <a:rPr kumimoji="1" lang="ja-JP" altLang="ja-JP" sz="900">
              <a:solidFill>
                <a:schemeClr val="dk1"/>
              </a:solidFill>
              <a:effectLst/>
              <a:latin typeface="+mn-lt"/>
              <a:ea typeface="+mn-ea"/>
              <a:cs typeface="+mn-cs"/>
            </a:rPr>
            <a:t>となった。</a:t>
          </a:r>
          <a:endParaRPr lang="ja-JP" altLang="ja-JP" sz="900">
            <a:effectLst/>
          </a:endParaRPr>
        </a:p>
        <a:p>
          <a:r>
            <a:rPr kumimoji="1" lang="ja-JP" altLang="ja-JP" sz="900">
              <a:solidFill>
                <a:schemeClr val="dk1"/>
              </a:solidFill>
              <a:effectLst/>
              <a:latin typeface="+mn-lt"/>
              <a:ea typeface="+mn-ea"/>
              <a:cs typeface="+mn-cs"/>
            </a:rPr>
            <a:t>　類似団体内平均値との比較では</a:t>
          </a:r>
          <a:r>
            <a:rPr kumimoji="1" lang="en-US" altLang="ja-JP" sz="900">
              <a:solidFill>
                <a:schemeClr val="dk1"/>
              </a:solidFill>
              <a:effectLst/>
              <a:latin typeface="+mn-lt"/>
              <a:ea typeface="+mn-ea"/>
              <a:cs typeface="+mn-cs"/>
            </a:rPr>
            <a:t>2.2%</a:t>
          </a:r>
          <a:r>
            <a:rPr kumimoji="1" lang="ja-JP" altLang="ja-JP" sz="900">
              <a:solidFill>
                <a:schemeClr val="dk1"/>
              </a:solidFill>
              <a:effectLst/>
              <a:latin typeface="+mn-lt"/>
              <a:ea typeface="+mn-ea"/>
              <a:cs typeface="+mn-cs"/>
            </a:rPr>
            <a:t>上回っており、若干高い水準となっている。</a:t>
          </a:r>
          <a:endParaRPr lang="ja-JP" altLang="ja-JP" sz="900">
            <a:effectLst/>
          </a:endParaRPr>
        </a:p>
        <a:p>
          <a:r>
            <a:rPr kumimoji="1" lang="ja-JP" altLang="ja-JP" sz="900">
              <a:solidFill>
                <a:schemeClr val="dk1"/>
              </a:solidFill>
              <a:effectLst/>
              <a:latin typeface="+mn-lt"/>
              <a:ea typeface="+mn-ea"/>
              <a:cs typeface="+mn-cs"/>
            </a:rPr>
            <a:t>　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年度においても、</a:t>
          </a:r>
          <a:r>
            <a:rPr kumimoji="1" lang="ja-JP" altLang="en-US" sz="900">
              <a:solidFill>
                <a:schemeClr val="dk1"/>
              </a:solidFill>
              <a:effectLst/>
              <a:latin typeface="+mn-lt"/>
              <a:ea typeface="+mn-ea"/>
              <a:cs typeface="+mn-cs"/>
            </a:rPr>
            <a:t>令和元</a:t>
          </a:r>
          <a:r>
            <a:rPr kumimoji="1" lang="ja-JP" altLang="ja-JP" sz="900">
              <a:solidFill>
                <a:schemeClr val="dk1"/>
              </a:solidFill>
              <a:effectLst/>
              <a:latin typeface="+mn-lt"/>
              <a:ea typeface="+mn-ea"/>
              <a:cs typeface="+mn-cs"/>
            </a:rPr>
            <a:t>年度に引き続き、財政を立て直し、引き続き健全で安定した財政運営を行うための取組みである「行政のスリム化に向けた全事務事業の点検・見直し」を実施しており、この行財政改革の取組みを推進していく中で、事業の必要性、効率性、有効性、緊急性などを精査し、物件費をはじめとした経常経費の抑制に努めていく。</a:t>
          </a:r>
          <a:endParaRPr lang="ja-JP" altLang="ja-JP" sz="9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111760</xdr:rowOff>
    </xdr:from>
    <xdr:to>
      <xdr:col>82</xdr:col>
      <xdr:colOff>107950</xdr:colOff>
      <xdr:row>18</xdr:row>
      <xdr:rowOff>165100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1978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27940</xdr:rowOff>
    </xdr:from>
    <xdr:to>
      <xdr:col>78</xdr:col>
      <xdr:colOff>69850</xdr:colOff>
      <xdr:row>18</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1140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27940</xdr:rowOff>
    </xdr:from>
    <xdr:to>
      <xdr:col>73</xdr:col>
      <xdr:colOff>180975</xdr:colOff>
      <xdr:row>18</xdr:row>
      <xdr:rowOff>81280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114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35560</xdr:rowOff>
    </xdr:from>
    <xdr:to>
      <xdr:col>69</xdr:col>
      <xdr:colOff>92075</xdr:colOff>
      <xdr:row>18</xdr:row>
      <xdr:rowOff>81280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21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60960</xdr:rowOff>
    </xdr:from>
    <xdr:to>
      <xdr:col>82</xdr:col>
      <xdr:colOff>158750</xdr:colOff>
      <xdr:row>18</xdr:row>
      <xdr:rowOff>162560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33037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114300</xdr:rowOff>
    </xdr:from>
    <xdr:to>
      <xdr:col>78</xdr:col>
      <xdr:colOff>120650</xdr:colOff>
      <xdr:row>19</xdr:row>
      <xdr:rowOff>44450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29227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148590</xdr:rowOff>
    </xdr:from>
    <xdr:to>
      <xdr:col>74</xdr:col>
      <xdr:colOff>31750</xdr:colOff>
      <xdr:row>18</xdr:row>
      <xdr:rowOff>78740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800">
              <a:solidFill>
                <a:schemeClr val="dk1"/>
              </a:solidFill>
              <a:effectLst/>
              <a:latin typeface="+mn-lt"/>
              <a:ea typeface="+mn-ea"/>
              <a:cs typeface="+mn-cs"/>
            </a:rPr>
            <a:t>扶助費は、前年度比で</a:t>
          </a:r>
          <a:r>
            <a:rPr kumimoji="1" lang="en-US" altLang="ja-JP" sz="800">
              <a:solidFill>
                <a:schemeClr val="dk1"/>
              </a:solidFill>
              <a:effectLst/>
              <a:latin typeface="+mn-lt"/>
              <a:ea typeface="+mn-ea"/>
              <a:cs typeface="+mn-cs"/>
            </a:rPr>
            <a:t>0.3%</a:t>
          </a:r>
          <a:r>
            <a:rPr kumimoji="1" lang="ja-JP" altLang="en-US" sz="800">
              <a:solidFill>
                <a:schemeClr val="dk1"/>
              </a:solidFill>
              <a:effectLst/>
              <a:latin typeface="+mn-lt"/>
              <a:ea typeface="+mn-ea"/>
              <a:cs typeface="+mn-cs"/>
            </a:rPr>
            <a:t>減</a:t>
          </a:r>
          <a:r>
            <a:rPr kumimoji="1" lang="ja-JP" altLang="ja-JP" sz="800">
              <a:solidFill>
                <a:schemeClr val="dk1"/>
              </a:solidFill>
              <a:effectLst/>
              <a:latin typeface="+mn-lt"/>
              <a:ea typeface="+mn-ea"/>
              <a:cs typeface="+mn-cs"/>
            </a:rPr>
            <a:t>の</a:t>
          </a:r>
          <a:r>
            <a:rPr kumimoji="1" lang="en-US" altLang="ja-JP" sz="800">
              <a:solidFill>
                <a:schemeClr val="dk1"/>
              </a:solidFill>
              <a:effectLst/>
              <a:latin typeface="+mn-lt"/>
              <a:ea typeface="+mn-ea"/>
              <a:cs typeface="+mn-cs"/>
            </a:rPr>
            <a:t>19.6</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となった。</a:t>
          </a:r>
          <a:r>
            <a:rPr kumimoji="1" lang="ja-JP" altLang="en-US" sz="800">
              <a:solidFill>
                <a:schemeClr val="dk1"/>
              </a:solidFill>
              <a:effectLst/>
              <a:latin typeface="+mn-lt"/>
              <a:ea typeface="+mn-ea"/>
              <a:cs typeface="+mn-cs"/>
            </a:rPr>
            <a:t>減額の理由は、保育・幼稚園の無償化により、国や都の特定財源が増加したことによるものである。</a:t>
          </a:r>
          <a:endParaRPr lang="ja-JP" altLang="ja-JP" sz="800">
            <a:effectLst/>
          </a:endParaRPr>
        </a:p>
        <a:p>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近年、</a:t>
          </a:r>
          <a:r>
            <a:rPr kumimoji="1" lang="ja-JP" altLang="ja-JP" sz="800">
              <a:solidFill>
                <a:schemeClr val="dk1"/>
              </a:solidFill>
              <a:effectLst/>
              <a:latin typeface="+mn-lt"/>
              <a:ea typeface="+mn-ea"/>
              <a:cs typeface="+mn-cs"/>
            </a:rPr>
            <a:t>障害福祉サービス費や生活保護費などの経常経費が増加しており、今後もこの傾向が続く見込みである。</a:t>
          </a:r>
          <a:endParaRPr lang="ja-JP" altLang="ja-JP" sz="800">
            <a:effectLst/>
          </a:endParaRPr>
        </a:p>
        <a:p>
          <a:r>
            <a:rPr kumimoji="1" lang="ja-JP" altLang="ja-JP" sz="800">
              <a:solidFill>
                <a:schemeClr val="dk1"/>
              </a:solidFill>
              <a:effectLst/>
              <a:latin typeface="+mn-lt"/>
              <a:ea typeface="+mn-ea"/>
              <a:cs typeface="+mn-cs"/>
            </a:rPr>
            <a:t>　類似団体内平均値との比較では</a:t>
          </a:r>
          <a:r>
            <a:rPr kumimoji="1" lang="en-US" altLang="ja-JP" sz="800">
              <a:solidFill>
                <a:schemeClr val="dk1"/>
              </a:solidFill>
              <a:effectLst/>
              <a:latin typeface="+mn-lt"/>
              <a:ea typeface="+mn-ea"/>
              <a:cs typeface="+mn-cs"/>
            </a:rPr>
            <a:t>9.2%</a:t>
          </a:r>
          <a:r>
            <a:rPr kumimoji="1" lang="ja-JP" altLang="ja-JP" sz="800">
              <a:solidFill>
                <a:schemeClr val="dk1"/>
              </a:solidFill>
              <a:effectLst/>
              <a:latin typeface="+mn-lt"/>
              <a:ea typeface="+mn-ea"/>
              <a:cs typeface="+mn-cs"/>
            </a:rPr>
            <a:t>上回っているが、これは子育て支援、高齢者福祉、障害者福祉などの各分野において、市独自の施策が充実しているためである。今後もこの独自施策を継続実施していくにあたっては、財源の確保が必要となることから、行財政改革の取組みを推進し、経常経費の削減に取り組むとともに、事業水準の見直しなども含めて検討していく。</a:t>
          </a:r>
          <a:endParaRPr lang="ja-JP" altLang="ja-JP" sz="8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124714</xdr:rowOff>
    </xdr:from>
    <xdr:to>
      <xdr:col>24</xdr:col>
      <xdr:colOff>25400</xdr:colOff>
      <xdr:row>61</xdr:row>
      <xdr:rowOff>60706</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1156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39641</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5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124714</xdr:rowOff>
    </xdr:from>
    <xdr:to>
      <xdr:col>24</xdr:col>
      <xdr:colOff>114300</xdr:colOff>
      <xdr:row>53</xdr:row>
      <xdr:rowOff>124714</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11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33274</xdr:rowOff>
    </xdr:from>
    <xdr:to>
      <xdr:col>24</xdr:col>
      <xdr:colOff>25400</xdr:colOff>
      <xdr:row>61</xdr:row>
      <xdr:rowOff>60706</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104917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15003</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44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169926</xdr:rowOff>
    </xdr:from>
    <xdr:to>
      <xdr:col>24</xdr:col>
      <xdr:colOff>76200</xdr:colOff>
      <xdr:row>56</xdr:row>
      <xdr:rowOff>100076</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33274</xdr:rowOff>
    </xdr:from>
    <xdr:to>
      <xdr:col>19</xdr:col>
      <xdr:colOff>187325</xdr:colOff>
      <xdr:row>61</xdr:row>
      <xdr:rowOff>60706</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104917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62484</xdr:rowOff>
    </xdr:from>
    <xdr:to>
      <xdr:col>20</xdr:col>
      <xdr:colOff>38100</xdr:colOff>
      <xdr:row>56</xdr:row>
      <xdr:rowOff>164084</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2811</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33274</xdr:rowOff>
    </xdr:from>
    <xdr:to>
      <xdr:col>15</xdr:col>
      <xdr:colOff>98425</xdr:colOff>
      <xdr:row>61</xdr:row>
      <xdr:rowOff>152146</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4917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35052</xdr:rowOff>
    </xdr:from>
    <xdr:to>
      <xdr:col>15</xdr:col>
      <xdr:colOff>149225</xdr:colOff>
      <xdr:row>56</xdr:row>
      <xdr:rowOff>136652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146829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33274</xdr:rowOff>
    </xdr:from>
    <xdr:to>
      <xdr:col>11</xdr:col>
      <xdr:colOff>9525</xdr:colOff>
      <xdr:row>61</xdr:row>
      <xdr:rowOff>152146</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4917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128541</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169926</xdr:rowOff>
    </xdr:from>
    <xdr:to>
      <xdr:col>6</xdr:col>
      <xdr:colOff>171450</xdr:colOff>
      <xdr:row>56</xdr:row>
      <xdr:rowOff>100076</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110253</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153924</xdr:rowOff>
    </xdr:from>
    <xdr:to>
      <xdr:col>24</xdr:col>
      <xdr:colOff>76200</xdr:colOff>
      <xdr:row>61</xdr:row>
      <xdr:rowOff>84074</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4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62501</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34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9906</xdr:rowOff>
    </xdr:from>
    <xdr:to>
      <xdr:col>20</xdr:col>
      <xdr:colOff>38100</xdr:colOff>
      <xdr:row>61</xdr:row>
      <xdr:rowOff>111506</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4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96283</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55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153924</xdr:rowOff>
    </xdr:from>
    <xdr:to>
      <xdr:col>15</xdr:col>
      <xdr:colOff>149225</xdr:colOff>
      <xdr:row>61</xdr:row>
      <xdr:rowOff>84074</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4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68851</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52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101346</xdr:rowOff>
    </xdr:from>
    <xdr:to>
      <xdr:col>11</xdr:col>
      <xdr:colOff>60325</xdr:colOff>
      <xdr:row>62</xdr:row>
      <xdr:rowOff>31496</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55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16273</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64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153924</xdr:rowOff>
    </xdr:from>
    <xdr:to>
      <xdr:col>6</xdr:col>
      <xdr:colOff>171450</xdr:colOff>
      <xdr:row>61</xdr:row>
      <xdr:rowOff>84074</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4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68851</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52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900">
              <a:solidFill>
                <a:schemeClr val="dk1"/>
              </a:solidFill>
              <a:effectLst/>
              <a:latin typeface="+mn-lt"/>
              <a:ea typeface="+mn-ea"/>
              <a:cs typeface="+mn-cs"/>
            </a:rPr>
            <a:t>その他は、前年度比で</a:t>
          </a:r>
          <a:r>
            <a:rPr kumimoji="1" lang="en-US" altLang="ja-JP" sz="900">
              <a:solidFill>
                <a:schemeClr val="dk1"/>
              </a:solidFill>
              <a:effectLst/>
              <a:latin typeface="+mn-lt"/>
              <a:ea typeface="+mn-ea"/>
              <a:cs typeface="+mn-cs"/>
            </a:rPr>
            <a:t>2.7%</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の</a:t>
          </a:r>
          <a:r>
            <a:rPr kumimoji="1" lang="en-US" altLang="ja-JP" sz="900">
              <a:solidFill>
                <a:schemeClr val="dk1"/>
              </a:solidFill>
              <a:effectLst/>
              <a:latin typeface="+mn-lt"/>
              <a:ea typeface="+mn-ea"/>
              <a:cs typeface="+mn-cs"/>
            </a:rPr>
            <a:t>11.1%</a:t>
          </a:r>
          <a:r>
            <a:rPr kumimoji="1" lang="ja-JP" altLang="ja-JP" sz="900">
              <a:solidFill>
                <a:schemeClr val="dk1"/>
              </a:solidFill>
              <a:effectLst/>
              <a:latin typeface="+mn-lt"/>
              <a:ea typeface="+mn-ea"/>
              <a:cs typeface="+mn-cs"/>
            </a:rPr>
            <a:t>となった。</a:t>
          </a:r>
          <a:endParaRPr lang="ja-JP" altLang="ja-JP" sz="1050">
            <a:effectLst/>
          </a:endParaRPr>
        </a:p>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令和</a:t>
          </a:r>
          <a:r>
            <a:rPr kumimoji="1" lang="en-US" altLang="ja-JP" sz="900">
              <a:solidFill>
                <a:schemeClr val="dk1"/>
              </a:solidFill>
              <a:effectLst/>
              <a:latin typeface="+mn-lt"/>
              <a:ea typeface="+mn-ea"/>
              <a:cs typeface="+mn-cs"/>
            </a:rPr>
            <a:t>2</a:t>
          </a:r>
          <a:r>
            <a:rPr kumimoji="1" lang="ja-JP" altLang="en-US" sz="900">
              <a:solidFill>
                <a:schemeClr val="dk1"/>
              </a:solidFill>
              <a:effectLst/>
              <a:latin typeface="+mn-lt"/>
              <a:ea typeface="+mn-ea"/>
              <a:cs typeface="+mn-cs"/>
            </a:rPr>
            <a:t>年度から特別会計の下水道事業会計が公営企業会計に移行したことにより、繰出金は減額したが、</a:t>
          </a:r>
          <a:r>
            <a:rPr kumimoji="1" lang="ja-JP" altLang="ja-JP" sz="900">
              <a:solidFill>
                <a:schemeClr val="dk1"/>
              </a:solidFill>
              <a:effectLst/>
              <a:latin typeface="+mn-lt"/>
              <a:ea typeface="+mn-ea"/>
              <a:cs typeface="+mn-cs"/>
            </a:rPr>
            <a:t>近年</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高齢化の進展に伴い後期高齢者医療会計や介護保険事業会計などの特別会計への繰出金が増加傾向にあり、今後も伸びが見込まれている。</a:t>
          </a:r>
          <a:endParaRPr lang="ja-JP" altLang="ja-JP" sz="1050">
            <a:effectLst/>
          </a:endParaRPr>
        </a:p>
        <a:p>
          <a:r>
            <a:rPr kumimoji="1" lang="ja-JP" altLang="ja-JP" sz="900">
              <a:solidFill>
                <a:schemeClr val="dk1"/>
              </a:solidFill>
              <a:effectLst/>
              <a:latin typeface="+mn-lt"/>
              <a:ea typeface="+mn-ea"/>
              <a:cs typeface="+mn-cs"/>
            </a:rPr>
            <a:t>　また、公共施設等の老朽化に伴い維持補修費の増加も見込まれることから、「公共施設等総合管理計画」及び「公共建築物維持保全計画」に基づき、公共施設の維持補修を計画的かつ効果的に行うとともに、行財政改革の取組みを推進し、経常経費の削減に取り組んでいく。</a:t>
          </a:r>
          <a:endParaRPr lang="ja-JP" altLang="ja-JP" sz="105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155575</xdr:rowOff>
    </xdr:from>
    <xdr:to>
      <xdr:col>82</xdr:col>
      <xdr:colOff>107950</xdr:colOff>
      <xdr:row>58</xdr:row>
      <xdr:rowOff>69850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756775"/>
          <a:ext cx="8382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155575</xdr:rowOff>
    </xdr:from>
    <xdr:to>
      <xdr:col>78</xdr:col>
      <xdr:colOff>69850</xdr:colOff>
      <xdr:row>58</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9282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121302</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155575</xdr:rowOff>
    </xdr:from>
    <xdr:to>
      <xdr:col>73</xdr:col>
      <xdr:colOff>180975</xdr:colOff>
      <xdr:row>58</xdr:row>
      <xdr:rowOff>88900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9282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88900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99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104775</xdr:rowOff>
    </xdr:from>
    <xdr:to>
      <xdr:col>82</xdr:col>
      <xdr:colOff>158750</xdr:colOff>
      <xdr:row>57</xdr:row>
      <xdr:rowOff>34925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121302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5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19050</xdr:rowOff>
    </xdr:from>
    <xdr:to>
      <xdr:col>78</xdr:col>
      <xdr:colOff>120650</xdr:colOff>
      <xdr:row>58</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105427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104775</xdr:rowOff>
    </xdr:from>
    <xdr:to>
      <xdr:col>74</xdr:col>
      <xdr:colOff>31750</xdr:colOff>
      <xdr:row>58</xdr:row>
      <xdr:rowOff>34925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45102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111777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補助費等は、前年度比で</a:t>
          </a:r>
          <a:r>
            <a:rPr kumimoji="1" lang="en-US" altLang="ja-JP" sz="800">
              <a:solidFill>
                <a:schemeClr val="dk1"/>
              </a:solidFill>
              <a:effectLst/>
              <a:latin typeface="+mn-lt"/>
              <a:ea typeface="+mn-ea"/>
              <a:cs typeface="+mn-cs"/>
            </a:rPr>
            <a:t>0.1%</a:t>
          </a:r>
          <a:r>
            <a:rPr kumimoji="1" lang="ja-JP" altLang="ja-JP" sz="800">
              <a:solidFill>
                <a:schemeClr val="dk1"/>
              </a:solidFill>
              <a:effectLst/>
              <a:latin typeface="+mn-lt"/>
              <a:ea typeface="+mn-ea"/>
              <a:cs typeface="+mn-cs"/>
            </a:rPr>
            <a:t>増の</a:t>
          </a:r>
          <a:r>
            <a:rPr kumimoji="1" lang="en-US" altLang="ja-JP" sz="800">
              <a:solidFill>
                <a:schemeClr val="dk1"/>
              </a:solidFill>
              <a:effectLst/>
              <a:latin typeface="+mn-lt"/>
              <a:ea typeface="+mn-ea"/>
              <a:cs typeface="+mn-cs"/>
            </a:rPr>
            <a:t>16.9%</a:t>
          </a:r>
          <a:r>
            <a:rPr kumimoji="1" lang="ja-JP" altLang="ja-JP" sz="800">
              <a:solidFill>
                <a:schemeClr val="dk1"/>
              </a:solidFill>
              <a:effectLst/>
              <a:latin typeface="+mn-lt"/>
              <a:ea typeface="+mn-ea"/>
              <a:cs typeface="+mn-cs"/>
            </a:rPr>
            <a:t>となった。</a:t>
          </a:r>
          <a:endParaRPr lang="ja-JP" altLang="ja-JP" sz="800">
            <a:effectLst/>
          </a:endParaRPr>
        </a:p>
        <a:p>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令和</a:t>
          </a:r>
          <a:r>
            <a:rPr kumimoji="1" lang="en-US" altLang="ja-JP" sz="800">
              <a:solidFill>
                <a:schemeClr val="dk1"/>
              </a:solidFill>
              <a:effectLst/>
              <a:latin typeface="+mn-lt"/>
              <a:ea typeface="+mn-ea"/>
              <a:cs typeface="+mn-cs"/>
            </a:rPr>
            <a:t>2</a:t>
          </a:r>
          <a:r>
            <a:rPr kumimoji="1" lang="ja-JP" altLang="en-US" sz="800">
              <a:solidFill>
                <a:schemeClr val="dk1"/>
              </a:solidFill>
              <a:effectLst/>
              <a:latin typeface="+mn-lt"/>
              <a:ea typeface="+mn-ea"/>
              <a:cs typeface="+mn-cs"/>
            </a:rPr>
            <a:t>年度から特別会計の下水道事業会計が公営企業会計に移行したことにより、下水道事業会計負担金が増となったことや、</a:t>
          </a:r>
          <a:r>
            <a:rPr kumimoji="1" lang="ja-JP" altLang="ja-JP" sz="800">
              <a:solidFill>
                <a:schemeClr val="dk1"/>
              </a:solidFill>
              <a:effectLst/>
              <a:latin typeface="+mn-lt"/>
              <a:ea typeface="+mn-ea"/>
              <a:cs typeface="+mn-cs"/>
            </a:rPr>
            <a:t>西多摩衛生組合をはじめとした一部事務組合に対する負担金等が増となったことなどにより、経常収支比率が増となった。</a:t>
          </a:r>
          <a:endParaRPr lang="ja-JP" altLang="ja-JP" sz="800">
            <a:effectLst/>
          </a:endParaRPr>
        </a:p>
        <a:p>
          <a:r>
            <a:rPr kumimoji="1" lang="ja-JP" altLang="ja-JP" sz="800">
              <a:solidFill>
                <a:schemeClr val="dk1"/>
              </a:solidFill>
              <a:effectLst/>
              <a:latin typeface="+mn-lt"/>
              <a:ea typeface="+mn-ea"/>
              <a:cs typeface="+mn-cs"/>
            </a:rPr>
            <a:t>　類似団体内平均値との比較では</a:t>
          </a:r>
          <a:r>
            <a:rPr kumimoji="1" lang="en-US" altLang="ja-JP" sz="800">
              <a:solidFill>
                <a:schemeClr val="dk1"/>
              </a:solidFill>
              <a:effectLst/>
              <a:latin typeface="+mn-lt"/>
              <a:ea typeface="+mn-ea"/>
              <a:cs typeface="+mn-cs"/>
            </a:rPr>
            <a:t>3.7%</a:t>
          </a:r>
          <a:r>
            <a:rPr kumimoji="1" lang="ja-JP" altLang="ja-JP" sz="800">
              <a:solidFill>
                <a:schemeClr val="dk1"/>
              </a:solidFill>
              <a:effectLst/>
              <a:latin typeface="+mn-lt"/>
              <a:ea typeface="+mn-ea"/>
              <a:cs typeface="+mn-cs"/>
            </a:rPr>
            <a:t>上回っているが、これは市民等に対する補助交付金が充実していることや一部事務組合における事務処理が多いためである。今後もこの補助制度などを継続実施していくにあたっては、財源の確保が必要となることから、行財政改革の取組みを推進し、経常経費の削減に取り組むとともに、補助水準の見直しなども含めて検討していく。</a:t>
          </a:r>
          <a:endParaRPr lang="ja-JP" altLang="ja-JP" sz="8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152146</xdr:rowOff>
    </xdr:from>
    <xdr:to>
      <xdr:col>82</xdr:col>
      <xdr:colOff>107950</xdr:colOff>
      <xdr:row>37</xdr:row>
      <xdr:rowOff>156718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4957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147574</xdr:rowOff>
    </xdr:from>
    <xdr:to>
      <xdr:col>78</xdr:col>
      <xdr:colOff>69850</xdr:colOff>
      <xdr:row>37</xdr:row>
      <xdr:rowOff>152146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491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147574</xdr:rowOff>
    </xdr:from>
    <xdr:to>
      <xdr:col>73</xdr:col>
      <xdr:colOff>180975</xdr:colOff>
      <xdr:row>37</xdr:row>
      <xdr:rowOff>170434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4912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129286</xdr:rowOff>
    </xdr:from>
    <xdr:to>
      <xdr:col>69</xdr:col>
      <xdr:colOff>92075</xdr:colOff>
      <xdr:row>37</xdr:row>
      <xdr:rowOff>170434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4729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105918</xdr:rowOff>
    </xdr:from>
    <xdr:to>
      <xdr:col>82</xdr:col>
      <xdr:colOff>158750</xdr:colOff>
      <xdr:row>38</xdr:row>
      <xdr:rowOff>36068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77995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96774</xdr:rowOff>
    </xdr:from>
    <xdr:to>
      <xdr:col>74</xdr:col>
      <xdr:colOff>31750</xdr:colOff>
      <xdr:row>38</xdr:row>
      <xdr:rowOff>26924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11701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119634</xdr:rowOff>
    </xdr:from>
    <xdr:to>
      <xdr:col>69</xdr:col>
      <xdr:colOff>142875</xdr:colOff>
      <xdr:row>38</xdr:row>
      <xdr:rowOff>49785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34561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78486</xdr:rowOff>
    </xdr:from>
    <xdr:to>
      <xdr:col>65</xdr:col>
      <xdr:colOff>53975</xdr:colOff>
      <xdr:row>38</xdr:row>
      <xdr:rowOff>8636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164863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公債費は、</a:t>
          </a:r>
          <a:r>
            <a:rPr kumimoji="1" lang="ja-JP" altLang="en-US" sz="900">
              <a:solidFill>
                <a:schemeClr val="dk1"/>
              </a:solidFill>
              <a:effectLst/>
              <a:latin typeface="+mn-lt"/>
              <a:ea typeface="+mn-ea"/>
              <a:cs typeface="+mn-cs"/>
            </a:rPr>
            <a:t>前年同</a:t>
          </a:r>
          <a:r>
            <a:rPr kumimoji="1" lang="ja-JP" altLang="ja-JP" sz="900">
              <a:solidFill>
                <a:schemeClr val="dk1"/>
              </a:solidFill>
              <a:effectLst/>
              <a:latin typeface="+mn-lt"/>
              <a:ea typeface="+mn-ea"/>
              <a:cs typeface="+mn-cs"/>
            </a:rPr>
            <a:t>の</a:t>
          </a:r>
          <a:r>
            <a:rPr kumimoji="1" lang="en-US" altLang="ja-JP" sz="900">
              <a:solidFill>
                <a:schemeClr val="dk1"/>
              </a:solidFill>
              <a:effectLst/>
              <a:latin typeface="+mn-lt"/>
              <a:ea typeface="+mn-ea"/>
              <a:cs typeface="+mn-cs"/>
            </a:rPr>
            <a:t>8.5%</a:t>
          </a:r>
          <a:r>
            <a:rPr kumimoji="1" lang="ja-JP" altLang="ja-JP" sz="900">
              <a:solidFill>
                <a:schemeClr val="dk1"/>
              </a:solidFill>
              <a:effectLst/>
              <a:latin typeface="+mn-lt"/>
              <a:ea typeface="+mn-ea"/>
              <a:cs typeface="+mn-cs"/>
            </a:rPr>
            <a:t>となった。</a:t>
          </a:r>
          <a:endParaRPr lang="ja-JP" altLang="ja-JP" sz="900">
            <a:effectLst/>
          </a:endParaRPr>
        </a:p>
        <a:p>
          <a:r>
            <a:rPr kumimoji="1" lang="ja-JP" altLang="ja-JP" sz="900">
              <a:solidFill>
                <a:schemeClr val="dk1"/>
              </a:solidFill>
              <a:effectLst/>
              <a:latin typeface="+mn-lt"/>
              <a:ea typeface="+mn-ea"/>
              <a:cs typeface="+mn-cs"/>
            </a:rPr>
            <a:t>　類似団体内平均値との比較では</a:t>
          </a:r>
          <a:r>
            <a:rPr kumimoji="1" lang="en-US" altLang="ja-JP" sz="900">
              <a:solidFill>
                <a:schemeClr val="dk1"/>
              </a:solidFill>
              <a:effectLst/>
              <a:latin typeface="+mn-lt"/>
              <a:ea typeface="+mn-ea"/>
              <a:cs typeface="+mn-cs"/>
            </a:rPr>
            <a:t>6.9%</a:t>
          </a:r>
          <a:r>
            <a:rPr kumimoji="1" lang="ja-JP" altLang="ja-JP" sz="900">
              <a:solidFill>
                <a:schemeClr val="dk1"/>
              </a:solidFill>
              <a:effectLst/>
              <a:latin typeface="+mn-lt"/>
              <a:ea typeface="+mn-ea"/>
              <a:cs typeface="+mn-cs"/>
            </a:rPr>
            <a:t>下回っており、低い水準となっている。</a:t>
          </a:r>
          <a:endParaRPr lang="ja-JP" altLang="ja-JP" sz="900">
            <a:effectLst/>
          </a:endParaRPr>
        </a:p>
        <a:p>
          <a:r>
            <a:rPr kumimoji="1" lang="ja-JP" altLang="ja-JP" sz="900">
              <a:solidFill>
                <a:schemeClr val="dk1"/>
              </a:solidFill>
              <a:effectLst/>
              <a:latin typeface="+mn-lt"/>
              <a:ea typeface="+mn-ea"/>
              <a:cs typeface="+mn-cs"/>
            </a:rPr>
            <a:t>　今後、羽村駅西口土地区画整理事業の進展や公共施設等の老朽化対応などに伴う地方債の新規発行が見込まれるが、借入額と償還額とのバランスを取るなど、世代間負担の公平性を意識しながら、地方債の活用を検討していく。</a:t>
          </a:r>
          <a:endParaRPr lang="ja-JP" altLang="ja-JP" sz="9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115570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2974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75</xdr:row>
      <xdr:rowOff>152146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29743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152146</xdr:rowOff>
    </xdr:from>
    <xdr:to>
      <xdr:col>15</xdr:col>
      <xdr:colOff>98425</xdr:colOff>
      <xdr:row>76</xdr:row>
      <xdr:rowOff>21844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0108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21844</xdr:rowOff>
    </xdr:from>
    <xdr:to>
      <xdr:col>11</xdr:col>
      <xdr:colOff>9525</xdr:colOff>
      <xdr:row>76</xdr:row>
      <xdr:rowOff>30987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0520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101346</xdr:rowOff>
    </xdr:from>
    <xdr:to>
      <xdr:col>15</xdr:col>
      <xdr:colOff>149225</xdr:colOff>
      <xdr:row>76</xdr:row>
      <xdr:rowOff>31496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41673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142494</xdr:rowOff>
    </xdr:from>
    <xdr:to>
      <xdr:col>11</xdr:col>
      <xdr:colOff>60325</xdr:colOff>
      <xdr:row>76</xdr:row>
      <xdr:rowOff>72644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82821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151637</xdr:rowOff>
    </xdr:from>
    <xdr:to>
      <xdr:col>6</xdr:col>
      <xdr:colOff>171450</xdr:colOff>
      <xdr:row>76</xdr:row>
      <xdr:rowOff>81787</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91965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800">
              <a:solidFill>
                <a:schemeClr val="dk1"/>
              </a:solidFill>
              <a:effectLst/>
              <a:latin typeface="+mn-lt"/>
              <a:ea typeface="+mn-ea"/>
              <a:cs typeface="+mn-cs"/>
            </a:rPr>
            <a:t>公債費を除く経常収支比率は、前年度比で</a:t>
          </a:r>
          <a:r>
            <a:rPr kumimoji="1" lang="en-US" altLang="ja-JP" sz="800">
              <a:solidFill>
                <a:schemeClr val="dk1"/>
              </a:solidFill>
              <a:effectLst/>
              <a:latin typeface="+mn-lt"/>
              <a:ea typeface="+mn-ea"/>
              <a:cs typeface="+mn-cs"/>
            </a:rPr>
            <a:t>2.4%</a:t>
          </a:r>
          <a:r>
            <a:rPr kumimoji="1" lang="ja-JP" altLang="en-US" sz="800">
              <a:solidFill>
                <a:schemeClr val="dk1"/>
              </a:solidFill>
              <a:effectLst/>
              <a:latin typeface="+mn-lt"/>
              <a:ea typeface="+mn-ea"/>
              <a:cs typeface="+mn-cs"/>
            </a:rPr>
            <a:t>減</a:t>
          </a:r>
          <a:r>
            <a:rPr kumimoji="1" lang="ja-JP" altLang="ja-JP" sz="800">
              <a:solidFill>
                <a:schemeClr val="dk1"/>
              </a:solidFill>
              <a:effectLst/>
              <a:latin typeface="+mn-lt"/>
              <a:ea typeface="+mn-ea"/>
              <a:cs typeface="+mn-cs"/>
            </a:rPr>
            <a:t>の</a:t>
          </a:r>
          <a:r>
            <a:rPr kumimoji="1" lang="en-US" altLang="ja-JP" sz="800">
              <a:solidFill>
                <a:schemeClr val="dk1"/>
              </a:solidFill>
              <a:effectLst/>
              <a:latin typeface="+mn-lt"/>
              <a:ea typeface="+mn-ea"/>
              <a:cs typeface="+mn-cs"/>
            </a:rPr>
            <a:t>91.7%</a:t>
          </a:r>
          <a:r>
            <a:rPr kumimoji="1" lang="ja-JP" altLang="ja-JP" sz="800">
              <a:solidFill>
                <a:schemeClr val="dk1"/>
              </a:solidFill>
              <a:effectLst/>
              <a:latin typeface="+mn-lt"/>
              <a:ea typeface="+mn-ea"/>
              <a:cs typeface="+mn-cs"/>
            </a:rPr>
            <a:t>となった。</a:t>
          </a:r>
          <a:endParaRPr lang="ja-JP"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令和</a:t>
          </a:r>
          <a:r>
            <a:rPr kumimoji="1" lang="en-US" altLang="ja-JP" sz="800">
              <a:solidFill>
                <a:schemeClr val="dk1"/>
              </a:solidFill>
              <a:effectLst/>
              <a:latin typeface="+mn-lt"/>
              <a:ea typeface="+mn-ea"/>
              <a:cs typeface="+mn-cs"/>
            </a:rPr>
            <a:t>2</a:t>
          </a:r>
          <a:r>
            <a:rPr kumimoji="1" lang="ja-JP" altLang="en-US" sz="800">
              <a:solidFill>
                <a:schemeClr val="dk1"/>
              </a:solidFill>
              <a:effectLst/>
              <a:latin typeface="+mn-lt"/>
              <a:ea typeface="+mn-ea"/>
              <a:cs typeface="+mn-cs"/>
            </a:rPr>
            <a:t>年度は、事業の中止などに伴う物件費や補助費等の減少により経常経費充当一般財源が減少したことに加え、市税が減少したものの、地方消費税交付金、減収補てん債特例分や臨時財政対策債の増加により経常一般財源等が微増となったため、比率は減少した。</a:t>
          </a:r>
          <a:endParaRPr lang="ja-JP" altLang="ja-JP" sz="800">
            <a:solidFill>
              <a:schemeClr val="tx1"/>
            </a:solidFill>
            <a:effectLst/>
          </a:endParaRPr>
        </a:p>
        <a:p>
          <a:r>
            <a:rPr kumimoji="1" lang="ja-JP" altLang="ja-JP" sz="800">
              <a:solidFill>
                <a:schemeClr val="dk1"/>
              </a:solidFill>
              <a:effectLst/>
              <a:latin typeface="+mn-lt"/>
              <a:ea typeface="+mn-ea"/>
              <a:cs typeface="+mn-cs"/>
            </a:rPr>
            <a:t>　今後の税制改正により法人市民税などの経常一般財源等の減が見込まれることや少子高齢化を背景とした扶助費や特別会計への繰出金の増加に伴い、比率がさらに上昇する可能性があることから、財源の確保に努めるとともに、経常経費の削減など行財政改革の取組みを推進し、比率の上昇抑制・改善に努めていく。</a:t>
          </a:r>
          <a:endParaRPr lang="ja-JP" altLang="ja-JP" sz="10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80</xdr:row>
      <xdr:rowOff>1270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22860"/>
          <a:ext cx="0" cy="994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144797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68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xdr:rowOff>
    </xdr:from>
    <xdr:to>
      <xdr:col>82</xdr:col>
      <xdr:colOff>196850</xdr:colOff>
      <xdr:row>80</xdr:row>
      <xdr:rowOff>1270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1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1270</xdr:rowOff>
    </xdr:from>
    <xdr:to>
      <xdr:col>82</xdr:col>
      <xdr:colOff>107950</xdr:colOff>
      <xdr:row>80</xdr:row>
      <xdr:rowOff>92711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71727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161289</xdr:rowOff>
    </xdr:from>
    <xdr:to>
      <xdr:col>78</xdr:col>
      <xdr:colOff>69850</xdr:colOff>
      <xdr:row>80</xdr:row>
      <xdr:rowOff>92711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70583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161289</xdr:rowOff>
    </xdr:from>
    <xdr:to>
      <xdr:col>73</xdr:col>
      <xdr:colOff>180975</xdr:colOff>
      <xdr:row>80</xdr:row>
      <xdr:rowOff>149861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7058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54611</xdr:rowOff>
    </xdr:from>
    <xdr:to>
      <xdr:col>69</xdr:col>
      <xdr:colOff>92075</xdr:colOff>
      <xdr:row>80</xdr:row>
      <xdr:rowOff>149861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77061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19050</xdr:rowOff>
    </xdr:from>
    <xdr:to>
      <xdr:col>69</xdr:col>
      <xdr:colOff>142875</xdr:colOff>
      <xdr:row>76</xdr:row>
      <xdr:rowOff>120650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130827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121920</xdr:rowOff>
    </xdr:from>
    <xdr:to>
      <xdr:col>82</xdr:col>
      <xdr:colOff>158750</xdr:colOff>
      <xdr:row>80</xdr:row>
      <xdr:rowOff>52070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30497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57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41911</xdr:rowOff>
    </xdr:from>
    <xdr:to>
      <xdr:col>78</xdr:col>
      <xdr:colOff>120650</xdr:colOff>
      <xdr:row>80</xdr:row>
      <xdr:rowOff>143511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128288</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844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110489</xdr:rowOff>
    </xdr:from>
    <xdr:to>
      <xdr:col>74</xdr:col>
      <xdr:colOff>31750</xdr:colOff>
      <xdr:row>80</xdr:row>
      <xdr:rowOff>40639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99061</xdr:rowOff>
    </xdr:from>
    <xdr:to>
      <xdr:col>69</xdr:col>
      <xdr:colOff>142875</xdr:colOff>
      <xdr:row>81</xdr:row>
      <xdr:rowOff>29211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13988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3811</xdr:rowOff>
    </xdr:from>
    <xdr:to>
      <xdr:col>65</xdr:col>
      <xdr:colOff>53975</xdr:colOff>
      <xdr:row>80</xdr:row>
      <xdr:rowOff>105411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90188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806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121476</xdr:rowOff>
    </xdr:from>
    <xdr:to>
      <xdr:col>29</xdr:col>
      <xdr:colOff>127000</xdr:colOff>
      <xdr:row>17</xdr:row>
      <xdr:rowOff>146409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83751"/>
          <a:ext cx="647700" cy="24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143274</xdr:rowOff>
    </xdr:from>
    <xdr:to>
      <xdr:col>26</xdr:col>
      <xdr:colOff>50800</xdr:colOff>
      <xdr:row>17</xdr:row>
      <xdr:rowOff>146409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105549"/>
          <a:ext cx="698500" cy="3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143274</xdr:rowOff>
    </xdr:from>
    <xdr:to>
      <xdr:col>22</xdr:col>
      <xdr:colOff>114300</xdr:colOff>
      <xdr:row>17</xdr:row>
      <xdr:rowOff>161742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05549"/>
          <a:ext cx="698500" cy="18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161742</xdr:rowOff>
    </xdr:from>
    <xdr:to>
      <xdr:col>18</xdr:col>
      <xdr:colOff>177800</xdr:colOff>
      <xdr:row>18</xdr:row>
      <xdr:rowOff>10866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24017"/>
          <a:ext cx="698500" cy="20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70676</xdr:rowOff>
    </xdr:from>
    <xdr:to>
      <xdr:col>29</xdr:col>
      <xdr:colOff>177800</xdr:colOff>
      <xdr:row>18</xdr:row>
      <xdr:rowOff>826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32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42753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95609</xdr:rowOff>
    </xdr:from>
    <xdr:to>
      <xdr:col>26</xdr:col>
      <xdr:colOff>101600</xdr:colOff>
      <xdr:row>18</xdr:row>
      <xdr:rowOff>25759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57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10536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44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92474</xdr:rowOff>
    </xdr:from>
    <xdr:to>
      <xdr:col>22</xdr:col>
      <xdr:colOff>165100</xdr:colOff>
      <xdr:row>18</xdr:row>
      <xdr:rowOff>22624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54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7401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4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110942</xdr:rowOff>
    </xdr:from>
    <xdr:to>
      <xdr:col>19</xdr:col>
      <xdr:colOff>38100</xdr:colOff>
      <xdr:row>18</xdr:row>
      <xdr:rowOff>41092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73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25869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5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131516</xdr:rowOff>
    </xdr:from>
    <xdr:to>
      <xdr:col>15</xdr:col>
      <xdr:colOff>101600</xdr:colOff>
      <xdr:row>18</xdr:row>
      <xdr:rowOff>61666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93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46443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8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1156</xdr:rowOff>
    </xdr:from>
    <xdr:to>
      <xdr:col>29</xdr:col>
      <xdr:colOff>127000</xdr:colOff>
      <xdr:row>38</xdr:row>
      <xdr:rowOff>51638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68756"/>
          <a:ext cx="647700" cy="50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339369</xdr:rowOff>
    </xdr:from>
    <xdr:to>
      <xdr:col>26</xdr:col>
      <xdr:colOff>50800</xdr:colOff>
      <xdr:row>38</xdr:row>
      <xdr:rowOff>1156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464069"/>
          <a:ext cx="698500" cy="4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262407</xdr:rowOff>
    </xdr:from>
    <xdr:to>
      <xdr:col>22</xdr:col>
      <xdr:colOff>114300</xdr:colOff>
      <xdr:row>37</xdr:row>
      <xdr:rowOff>339369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387107"/>
          <a:ext cx="698500" cy="76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262407</xdr:rowOff>
    </xdr:from>
    <xdr:to>
      <xdr:col>18</xdr:col>
      <xdr:colOff>177800</xdr:colOff>
      <xdr:row>37</xdr:row>
      <xdr:rowOff>268922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387107"/>
          <a:ext cx="698500" cy="6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838</xdr:rowOff>
    </xdr:from>
    <xdr:to>
      <xdr:col>29</xdr:col>
      <xdr:colOff>177800</xdr:colOff>
      <xdr:row>38</xdr:row>
      <xdr:rowOff>102438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68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252315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77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293256</xdr:rowOff>
    </xdr:from>
    <xdr:to>
      <xdr:col>26</xdr:col>
      <xdr:colOff>101600</xdr:colOff>
      <xdr:row>38</xdr:row>
      <xdr:rowOff>51956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17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36733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04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288569</xdr:rowOff>
    </xdr:from>
    <xdr:to>
      <xdr:col>22</xdr:col>
      <xdr:colOff>165100</xdr:colOff>
      <xdr:row>38</xdr:row>
      <xdr:rowOff>47269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13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32046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499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211607</xdr:rowOff>
    </xdr:from>
    <xdr:to>
      <xdr:col>19</xdr:col>
      <xdr:colOff>38100</xdr:colOff>
      <xdr:row>37</xdr:row>
      <xdr:rowOff>313207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36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297984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42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218122</xdr:rowOff>
    </xdr:from>
    <xdr:to>
      <xdr:col>15</xdr:col>
      <xdr:colOff>101600</xdr:colOff>
      <xdr:row>37</xdr:row>
      <xdr:rowOff>319722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42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304499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429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54,725
53,253
9.90
30,408,654
29,332,265
1,071,819
11,588,578
10,264,698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73177</xdr:rowOff>
    </xdr:from>
    <xdr:to>
      <xdr:col>24</xdr:col>
      <xdr:colOff>63500</xdr:colOff>
      <xdr:row>36</xdr:row>
      <xdr:rowOff>150063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45377"/>
          <a:ext cx="838200" cy="7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138576</xdr:rowOff>
    </xdr:from>
    <xdr:to>
      <xdr:col>19</xdr:col>
      <xdr:colOff>177800</xdr:colOff>
      <xdr:row>36</xdr:row>
      <xdr:rowOff>150063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10776"/>
          <a:ext cx="889000" cy="1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138576</xdr:rowOff>
    </xdr:from>
    <xdr:to>
      <xdr:col>15</xdr:col>
      <xdr:colOff>50800</xdr:colOff>
      <xdr:row>37</xdr:row>
      <xdr:rowOff>3416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10776"/>
          <a:ext cx="889000" cy="3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167227</xdr:rowOff>
    </xdr:from>
    <xdr:to>
      <xdr:col>10</xdr:col>
      <xdr:colOff>114300</xdr:colOff>
      <xdr:row>37</xdr:row>
      <xdr:rowOff>3416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39427"/>
          <a:ext cx="889000" cy="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22377</xdr:rowOff>
    </xdr:from>
    <xdr:to>
      <xdr:col>24</xdr:col>
      <xdr:colOff>114300</xdr:colOff>
      <xdr:row>36</xdr:row>
      <xdr:rowOff>123977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99263</xdr:rowOff>
    </xdr:from>
    <xdr:to>
      <xdr:col>20</xdr:col>
      <xdr:colOff>38100</xdr:colOff>
      <xdr:row>37</xdr:row>
      <xdr:rowOff>29413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7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20540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6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87776</xdr:rowOff>
    </xdr:from>
    <xdr:to>
      <xdr:col>15</xdr:col>
      <xdr:colOff>101600</xdr:colOff>
      <xdr:row>37</xdr:row>
      <xdr:rowOff>17926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5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9053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5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124066</xdr:rowOff>
    </xdr:from>
    <xdr:to>
      <xdr:col>10</xdr:col>
      <xdr:colOff>165100</xdr:colOff>
      <xdr:row>37</xdr:row>
      <xdr:rowOff>54216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9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45343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116427</xdr:rowOff>
    </xdr:from>
    <xdr:to>
      <xdr:col>6</xdr:col>
      <xdr:colOff>38100</xdr:colOff>
      <xdr:row>37</xdr:row>
      <xdr:rowOff>46577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8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37704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8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29752</xdr:rowOff>
    </xdr:from>
    <xdr:to>
      <xdr:col>24</xdr:col>
      <xdr:colOff>63500</xdr:colOff>
      <xdr:row>58</xdr:row>
      <xdr:rowOff>45919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73852"/>
          <a:ext cx="8382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38440</xdr:rowOff>
    </xdr:from>
    <xdr:to>
      <xdr:col>19</xdr:col>
      <xdr:colOff>177800</xdr:colOff>
      <xdr:row>58</xdr:row>
      <xdr:rowOff>45919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82540"/>
          <a:ext cx="889000" cy="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38440</xdr:rowOff>
    </xdr:from>
    <xdr:to>
      <xdr:col>15</xdr:col>
      <xdr:colOff>50800</xdr:colOff>
      <xdr:row>58</xdr:row>
      <xdr:rowOff>52210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82540"/>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52210</xdr:rowOff>
    </xdr:from>
    <xdr:to>
      <xdr:col>10</xdr:col>
      <xdr:colOff>114300</xdr:colOff>
      <xdr:row>58</xdr:row>
      <xdr:rowOff>67335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96310"/>
          <a:ext cx="8890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150402</xdr:rowOff>
    </xdr:from>
    <xdr:to>
      <xdr:col>24</xdr:col>
      <xdr:colOff>114300</xdr:colOff>
      <xdr:row>58</xdr:row>
      <xdr:rowOff>80552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2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128829</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0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166569</xdr:rowOff>
    </xdr:from>
    <xdr:to>
      <xdr:col>20</xdr:col>
      <xdr:colOff>38100</xdr:colOff>
      <xdr:row>58</xdr:row>
      <xdr:rowOff>96719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3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87846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03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159090</xdr:rowOff>
    </xdr:from>
    <xdr:to>
      <xdr:col>15</xdr:col>
      <xdr:colOff>101600</xdr:colOff>
      <xdr:row>58</xdr:row>
      <xdr:rowOff>89240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3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80367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2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1410</xdr:rowOff>
    </xdr:from>
    <xdr:to>
      <xdr:col>10</xdr:col>
      <xdr:colOff>165100</xdr:colOff>
      <xdr:row>58</xdr:row>
      <xdr:rowOff>103010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4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94137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3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16535</xdr:rowOff>
    </xdr:from>
    <xdr:to>
      <xdr:col>6</xdr:col>
      <xdr:colOff>38100</xdr:colOff>
      <xdr:row>58</xdr:row>
      <xdr:rowOff>118135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109262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5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12770</xdr:rowOff>
    </xdr:from>
    <xdr:to>
      <xdr:col>24</xdr:col>
      <xdr:colOff>63500</xdr:colOff>
      <xdr:row>77</xdr:row>
      <xdr:rowOff>30544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214420"/>
          <a:ext cx="838200" cy="1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23915</xdr:rowOff>
    </xdr:from>
    <xdr:to>
      <xdr:col>19</xdr:col>
      <xdr:colOff>177800</xdr:colOff>
      <xdr:row>77</xdr:row>
      <xdr:rowOff>30544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225565"/>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14142</xdr:rowOff>
    </xdr:from>
    <xdr:to>
      <xdr:col>15</xdr:col>
      <xdr:colOff>50800</xdr:colOff>
      <xdr:row>77</xdr:row>
      <xdr:rowOff>23915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215792"/>
          <a:ext cx="8890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14142</xdr:rowOff>
    </xdr:from>
    <xdr:to>
      <xdr:col>10</xdr:col>
      <xdr:colOff>114300</xdr:colOff>
      <xdr:row>77</xdr:row>
      <xdr:rowOff>14542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215792"/>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133420</xdr:rowOff>
    </xdr:from>
    <xdr:to>
      <xdr:col>24</xdr:col>
      <xdr:colOff>114300</xdr:colOff>
      <xdr:row>77</xdr:row>
      <xdr:rowOff>63570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16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111847</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4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151194</xdr:rowOff>
    </xdr:from>
    <xdr:to>
      <xdr:col>20</xdr:col>
      <xdr:colOff>38100</xdr:colOff>
      <xdr:row>77</xdr:row>
      <xdr:rowOff>81344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18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72471</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27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144565</xdr:rowOff>
    </xdr:from>
    <xdr:to>
      <xdr:col>15</xdr:col>
      <xdr:colOff>101600</xdr:colOff>
      <xdr:row>77</xdr:row>
      <xdr:rowOff>74715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1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65842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26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134792</xdr:rowOff>
    </xdr:from>
    <xdr:to>
      <xdr:col>10</xdr:col>
      <xdr:colOff>165100</xdr:colOff>
      <xdr:row>77</xdr:row>
      <xdr:rowOff>64942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16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56069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2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135192</xdr:rowOff>
    </xdr:from>
    <xdr:to>
      <xdr:col>6</xdr:col>
      <xdr:colOff>38100</xdr:colOff>
      <xdr:row>77</xdr:row>
      <xdr:rowOff>65342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1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56469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25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67805</xdr:rowOff>
    </xdr:from>
    <xdr:to>
      <xdr:col>24</xdr:col>
      <xdr:colOff>63500</xdr:colOff>
      <xdr:row>93</xdr:row>
      <xdr:rowOff>156502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012655"/>
          <a:ext cx="8382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156502</xdr:rowOff>
    </xdr:from>
    <xdr:to>
      <xdr:col>19</xdr:col>
      <xdr:colOff>177800</xdr:colOff>
      <xdr:row>94</xdr:row>
      <xdr:rowOff>72682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101352"/>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72682</xdr:rowOff>
    </xdr:from>
    <xdr:to>
      <xdr:col>15</xdr:col>
      <xdr:colOff>50800</xdr:colOff>
      <xdr:row>94</xdr:row>
      <xdr:rowOff>84773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188982"/>
          <a:ext cx="889000" cy="1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84773</xdr:rowOff>
    </xdr:from>
    <xdr:to>
      <xdr:col>10</xdr:col>
      <xdr:colOff>114300</xdr:colOff>
      <xdr:row>95</xdr:row>
      <xdr:rowOff>2806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201073"/>
          <a:ext cx="889000" cy="8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17005</xdr:rowOff>
    </xdr:from>
    <xdr:to>
      <xdr:col>24</xdr:col>
      <xdr:colOff>114300</xdr:colOff>
      <xdr:row>93</xdr:row>
      <xdr:rowOff>118605</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59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39882</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581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105702</xdr:rowOff>
    </xdr:from>
    <xdr:to>
      <xdr:col>20</xdr:col>
      <xdr:colOff>38100</xdr:colOff>
      <xdr:row>94</xdr:row>
      <xdr:rowOff>35852</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0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52379</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5825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21882</xdr:rowOff>
    </xdr:from>
    <xdr:to>
      <xdr:col>15</xdr:col>
      <xdr:colOff>101600</xdr:colOff>
      <xdr:row>94</xdr:row>
      <xdr:rowOff>123482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13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140009</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08795" y="1591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33973</xdr:rowOff>
    </xdr:from>
    <xdr:to>
      <xdr:col>10</xdr:col>
      <xdr:colOff>165100</xdr:colOff>
      <xdr:row>94</xdr:row>
      <xdr:rowOff>135573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15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152100</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19795" y="1592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123456</xdr:rowOff>
    </xdr:from>
    <xdr:to>
      <xdr:col>6</xdr:col>
      <xdr:colOff>38100</xdr:colOff>
      <xdr:row>95</xdr:row>
      <xdr:rowOff>53606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2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70133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30795" y="1601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69360</xdr:rowOff>
    </xdr:from>
    <xdr:to>
      <xdr:col>55</xdr:col>
      <xdr:colOff>0</xdr:colOff>
      <xdr:row>37</xdr:row>
      <xdr:rowOff>59343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898660"/>
          <a:ext cx="838200" cy="5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59343</xdr:rowOff>
    </xdr:from>
    <xdr:to>
      <xdr:col>50</xdr:col>
      <xdr:colOff>114300</xdr:colOff>
      <xdr:row>37</xdr:row>
      <xdr:rowOff>64925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402993"/>
          <a:ext cx="889000" cy="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127371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64925</xdr:rowOff>
    </xdr:from>
    <xdr:to>
      <xdr:col>45</xdr:col>
      <xdr:colOff>177800</xdr:colOff>
      <xdr:row>37</xdr:row>
      <xdr:rowOff>66228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408575"/>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66228</xdr:rowOff>
    </xdr:from>
    <xdr:to>
      <xdr:col>41</xdr:col>
      <xdr:colOff>50800</xdr:colOff>
      <xdr:row>37</xdr:row>
      <xdr:rowOff>72853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409878"/>
          <a:ext cx="889000" cy="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153486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4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18560</xdr:rowOff>
    </xdr:from>
    <xdr:to>
      <xdr:col>55</xdr:col>
      <xdr:colOff>50800</xdr:colOff>
      <xdr:row>34</xdr:row>
      <xdr:rowOff>120160</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8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41437</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699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8543</xdr:rowOff>
    </xdr:from>
    <xdr:to>
      <xdr:col>50</xdr:col>
      <xdr:colOff>165100</xdr:colOff>
      <xdr:row>37</xdr:row>
      <xdr:rowOff>110143</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3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126670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12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14125</xdr:rowOff>
    </xdr:from>
    <xdr:to>
      <xdr:col>46</xdr:col>
      <xdr:colOff>38100</xdr:colOff>
      <xdr:row>37</xdr:row>
      <xdr:rowOff>115725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35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132252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13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15428</xdr:rowOff>
    </xdr:from>
    <xdr:to>
      <xdr:col>41</xdr:col>
      <xdr:colOff>101600</xdr:colOff>
      <xdr:row>37</xdr:row>
      <xdr:rowOff>117028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35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133555</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13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22053</xdr:rowOff>
    </xdr:from>
    <xdr:to>
      <xdr:col>36</xdr:col>
      <xdr:colOff>165100</xdr:colOff>
      <xdr:row>37</xdr:row>
      <xdr:rowOff>123653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36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140180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14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163954</xdr:rowOff>
    </xdr:from>
    <xdr:to>
      <xdr:col>55</xdr:col>
      <xdr:colOff>0</xdr:colOff>
      <xdr:row>59</xdr:row>
      <xdr:rowOff>12151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10108054"/>
          <a:ext cx="838200" cy="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160277</xdr:rowOff>
    </xdr:from>
    <xdr:to>
      <xdr:col>50</xdr:col>
      <xdr:colOff>114300</xdr:colOff>
      <xdr:row>59</xdr:row>
      <xdr:rowOff>12151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10104377"/>
          <a:ext cx="889000" cy="2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160277</xdr:rowOff>
    </xdr:from>
    <xdr:to>
      <xdr:col>45</xdr:col>
      <xdr:colOff>177800</xdr:colOff>
      <xdr:row>58</xdr:row>
      <xdr:rowOff>165310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10104377"/>
          <a:ext cx="889000" cy="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139768</xdr:rowOff>
    </xdr:from>
    <xdr:to>
      <xdr:col>41</xdr:col>
      <xdr:colOff>50800</xdr:colOff>
      <xdr:row>58</xdr:row>
      <xdr:rowOff>165310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10083868"/>
          <a:ext cx="889000" cy="2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113154</xdr:rowOff>
    </xdr:from>
    <xdr:to>
      <xdr:col>55</xdr:col>
      <xdr:colOff>50800</xdr:colOff>
      <xdr:row>59</xdr:row>
      <xdr:rowOff>43304</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1005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28081</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7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132801</xdr:rowOff>
    </xdr:from>
    <xdr:to>
      <xdr:col>50</xdr:col>
      <xdr:colOff>165100</xdr:colOff>
      <xdr:row>59</xdr:row>
      <xdr:rowOff>62951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1007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54078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16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109477</xdr:rowOff>
    </xdr:from>
    <xdr:to>
      <xdr:col>46</xdr:col>
      <xdr:colOff>38100</xdr:colOff>
      <xdr:row>59</xdr:row>
      <xdr:rowOff>39627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1005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30754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14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114510</xdr:rowOff>
    </xdr:from>
    <xdr:to>
      <xdr:col>41</xdr:col>
      <xdr:colOff>101600</xdr:colOff>
      <xdr:row>59</xdr:row>
      <xdr:rowOff>44660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35787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15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88968</xdr:rowOff>
    </xdr:from>
    <xdr:to>
      <xdr:col>36</xdr:col>
      <xdr:colOff>165100</xdr:colOff>
      <xdr:row>59</xdr:row>
      <xdr:rowOff>19118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10245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12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114320</xdr:rowOff>
    </xdr:from>
    <xdr:to>
      <xdr:col>55</xdr:col>
      <xdr:colOff>0</xdr:colOff>
      <xdr:row>78</xdr:row>
      <xdr:rowOff>127242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487420"/>
          <a:ext cx="838200" cy="1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101381</xdr:rowOff>
    </xdr:from>
    <xdr:to>
      <xdr:col>50</xdr:col>
      <xdr:colOff>114300</xdr:colOff>
      <xdr:row>78</xdr:row>
      <xdr:rowOff>114320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474481"/>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101381</xdr:rowOff>
    </xdr:from>
    <xdr:to>
      <xdr:col>45</xdr:col>
      <xdr:colOff>177800</xdr:colOff>
      <xdr:row>78</xdr:row>
      <xdr:rowOff>121408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474481"/>
          <a:ext cx="889000" cy="2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121408</xdr:rowOff>
    </xdr:from>
    <xdr:to>
      <xdr:col>41</xdr:col>
      <xdr:colOff>50800</xdr:colOff>
      <xdr:row>78</xdr:row>
      <xdr:rowOff>131563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494508"/>
          <a:ext cx="889000" cy="1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76442</xdr:rowOff>
    </xdr:from>
    <xdr:to>
      <xdr:col>55</xdr:col>
      <xdr:colOff>50800</xdr:colOff>
      <xdr:row>79</xdr:row>
      <xdr:rowOff>6592</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4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162819</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6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63520</xdr:rowOff>
    </xdr:from>
    <xdr:to>
      <xdr:col>50</xdr:col>
      <xdr:colOff>165100</xdr:colOff>
      <xdr:row>78</xdr:row>
      <xdr:rowOff>165120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156247</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50581</xdr:rowOff>
    </xdr:from>
    <xdr:to>
      <xdr:col>46</xdr:col>
      <xdr:colOff>38100</xdr:colOff>
      <xdr:row>78</xdr:row>
      <xdr:rowOff>152181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143308</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1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70608</xdr:rowOff>
    </xdr:from>
    <xdr:to>
      <xdr:col>41</xdr:col>
      <xdr:colOff>101600</xdr:colOff>
      <xdr:row>79</xdr:row>
      <xdr:rowOff>758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163335</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53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80763</xdr:rowOff>
    </xdr:from>
    <xdr:to>
      <xdr:col>36</xdr:col>
      <xdr:colOff>165100</xdr:colOff>
      <xdr:row>79</xdr:row>
      <xdr:rowOff>10913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2040</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54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112943</xdr:rowOff>
    </xdr:from>
    <xdr:to>
      <xdr:col>55</xdr:col>
      <xdr:colOff>0</xdr:colOff>
      <xdr:row>98</xdr:row>
      <xdr:rowOff>121901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915043"/>
          <a:ext cx="838200" cy="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121901</xdr:rowOff>
    </xdr:from>
    <xdr:to>
      <xdr:col>50</xdr:col>
      <xdr:colOff>114300</xdr:colOff>
      <xdr:row>98</xdr:row>
      <xdr:rowOff>156530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924001"/>
          <a:ext cx="889000" cy="3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156530</xdr:rowOff>
    </xdr:from>
    <xdr:to>
      <xdr:col>45</xdr:col>
      <xdr:colOff>177800</xdr:colOff>
      <xdr:row>98</xdr:row>
      <xdr:rowOff>163051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958630"/>
          <a:ext cx="889000" cy="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47171</xdr:rowOff>
    </xdr:from>
    <xdr:to>
      <xdr:col>41</xdr:col>
      <xdr:colOff>50800</xdr:colOff>
      <xdr:row>98</xdr:row>
      <xdr:rowOff>163051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849271"/>
          <a:ext cx="889000" cy="11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62143</xdr:rowOff>
    </xdr:from>
    <xdr:to>
      <xdr:col>55</xdr:col>
      <xdr:colOff>50800</xdr:colOff>
      <xdr:row>98</xdr:row>
      <xdr:rowOff>163743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8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148520</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77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71101</xdr:rowOff>
    </xdr:from>
    <xdr:to>
      <xdr:col>50</xdr:col>
      <xdr:colOff>165100</xdr:colOff>
      <xdr:row>99</xdr:row>
      <xdr:rowOff>1251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87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163828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96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105730</xdr:rowOff>
    </xdr:from>
    <xdr:to>
      <xdr:col>46</xdr:col>
      <xdr:colOff>38100</xdr:colOff>
      <xdr:row>99</xdr:row>
      <xdr:rowOff>35880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90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27007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700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112251</xdr:rowOff>
    </xdr:from>
    <xdr:to>
      <xdr:col>41</xdr:col>
      <xdr:colOff>101600</xdr:colOff>
      <xdr:row>99</xdr:row>
      <xdr:rowOff>42401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91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33528</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26428" y="1700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167821</xdr:rowOff>
    </xdr:from>
    <xdr:to>
      <xdr:col>36</xdr:col>
      <xdr:colOff>165100</xdr:colOff>
      <xdr:row>98</xdr:row>
      <xdr:rowOff>97971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79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89098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89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35512</xdr:rowOff>
    </xdr:from>
    <xdr:to>
      <xdr:col>85</xdr:col>
      <xdr:colOff>127000</xdr:colOff>
      <xdr:row>39</xdr:row>
      <xdr:rowOff>41021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722062"/>
          <a:ext cx="838200" cy="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41021</xdr:rowOff>
    </xdr:from>
    <xdr:to>
      <xdr:col>81</xdr:col>
      <xdr:colOff>50800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72757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156162</xdr:rowOff>
    </xdr:from>
    <xdr:to>
      <xdr:col>85</xdr:col>
      <xdr:colOff>177800</xdr:colOff>
      <xdr:row>39</xdr:row>
      <xdr:rowOff>86312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7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110716</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2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161671</xdr:rowOff>
    </xdr:from>
    <xdr:to>
      <xdr:col>81</xdr:col>
      <xdr:colOff>101600</xdr:colOff>
      <xdr:row>39</xdr:row>
      <xdr:rowOff>91821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82948</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2017" y="6769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41439</xdr:rowOff>
    </xdr:from>
    <xdr:to>
      <xdr:col>85</xdr:col>
      <xdr:colOff>127000</xdr:colOff>
      <xdr:row>77</xdr:row>
      <xdr:rowOff>43878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243089"/>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2484</xdr:rowOff>
    </xdr:from>
    <xdr:to>
      <xdr:col>81</xdr:col>
      <xdr:colOff>50800</xdr:colOff>
      <xdr:row>77</xdr:row>
      <xdr:rowOff>43878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3204134"/>
          <a:ext cx="889000" cy="4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163074</xdr:rowOff>
    </xdr:from>
    <xdr:to>
      <xdr:col>76</xdr:col>
      <xdr:colOff>114300</xdr:colOff>
      <xdr:row>77</xdr:row>
      <xdr:rowOff>2484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3193274"/>
          <a:ext cx="889000" cy="1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154769</xdr:rowOff>
    </xdr:from>
    <xdr:to>
      <xdr:col>71</xdr:col>
      <xdr:colOff>177800</xdr:colOff>
      <xdr:row>76</xdr:row>
      <xdr:rowOff>163074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3184969"/>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162089</xdr:rowOff>
    </xdr:from>
    <xdr:to>
      <xdr:col>85</xdr:col>
      <xdr:colOff>177800</xdr:colOff>
      <xdr:row>77</xdr:row>
      <xdr:rowOff>92239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19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140516</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17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164528</xdr:rowOff>
    </xdr:from>
    <xdr:to>
      <xdr:col>81</xdr:col>
      <xdr:colOff>101600</xdr:colOff>
      <xdr:row>77</xdr:row>
      <xdr:rowOff>94678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19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85805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28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123134</xdr:rowOff>
    </xdr:from>
    <xdr:to>
      <xdr:col>76</xdr:col>
      <xdr:colOff>165100</xdr:colOff>
      <xdr:row>77</xdr:row>
      <xdr:rowOff>53284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15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44411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24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112274</xdr:rowOff>
    </xdr:from>
    <xdr:to>
      <xdr:col>72</xdr:col>
      <xdr:colOff>38100</xdr:colOff>
      <xdr:row>77</xdr:row>
      <xdr:rowOff>42424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1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33551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23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103969</xdr:rowOff>
    </xdr:from>
    <xdr:to>
      <xdr:col>67</xdr:col>
      <xdr:colOff>101600</xdr:colOff>
      <xdr:row>77</xdr:row>
      <xdr:rowOff>34119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13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25246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22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47485</xdr:rowOff>
    </xdr:from>
    <xdr:to>
      <xdr:col>85</xdr:col>
      <xdr:colOff>127000</xdr:colOff>
      <xdr:row>98</xdr:row>
      <xdr:rowOff>114249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849585"/>
          <a:ext cx="838200" cy="6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69304</xdr:rowOff>
    </xdr:from>
    <xdr:to>
      <xdr:col>81</xdr:col>
      <xdr:colOff>50800</xdr:colOff>
      <xdr:row>98</xdr:row>
      <xdr:rowOff>114249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871404"/>
          <a:ext cx="889000" cy="4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69304</xdr:rowOff>
    </xdr:from>
    <xdr:to>
      <xdr:col>76</xdr:col>
      <xdr:colOff>114300</xdr:colOff>
      <xdr:row>98</xdr:row>
      <xdr:rowOff>78460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871404"/>
          <a:ext cx="889000" cy="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155473</xdr:rowOff>
    </xdr:from>
    <xdr:to>
      <xdr:col>71</xdr:col>
      <xdr:colOff>177800</xdr:colOff>
      <xdr:row>98</xdr:row>
      <xdr:rowOff>78460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786123"/>
          <a:ext cx="889000" cy="9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70362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8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168135</xdr:rowOff>
    </xdr:from>
    <xdr:to>
      <xdr:col>85</xdr:col>
      <xdr:colOff>177800</xdr:colOff>
      <xdr:row>98</xdr:row>
      <xdr:rowOff>98285</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79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146562</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63449</xdr:rowOff>
    </xdr:from>
    <xdr:to>
      <xdr:col>81</xdr:col>
      <xdr:colOff>101600</xdr:colOff>
      <xdr:row>98</xdr:row>
      <xdr:rowOff>165049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6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156176</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695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18504</xdr:rowOff>
    </xdr:from>
    <xdr:to>
      <xdr:col>76</xdr:col>
      <xdr:colOff>165100</xdr:colOff>
      <xdr:row>98</xdr:row>
      <xdr:rowOff>120104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2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111231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91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27660</xdr:rowOff>
    </xdr:from>
    <xdr:to>
      <xdr:col>72</xdr:col>
      <xdr:colOff>38100</xdr:colOff>
      <xdr:row>98</xdr:row>
      <xdr:rowOff>129260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2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120387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92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104673</xdr:rowOff>
    </xdr:from>
    <xdr:to>
      <xdr:col>67</xdr:col>
      <xdr:colOff>101600</xdr:colOff>
      <xdr:row>98</xdr:row>
      <xdr:rowOff>34823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73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51350</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1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130823</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645923"/>
          <a:ext cx="838200" cy="8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80023</xdr:rowOff>
    </xdr:from>
    <xdr:to>
      <xdr:col>116</xdr:col>
      <xdr:colOff>114300</xdr:colOff>
      <xdr:row>39</xdr:row>
      <xdr:rowOff>10173</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59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3700</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105018</xdr:rowOff>
    </xdr:from>
    <xdr:to>
      <xdr:col>116</xdr:col>
      <xdr:colOff>63500</xdr:colOff>
      <xdr:row>75</xdr:row>
      <xdr:rowOff>23375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620868"/>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105018</xdr:rowOff>
    </xdr:from>
    <xdr:to>
      <xdr:col>111</xdr:col>
      <xdr:colOff>177800</xdr:colOff>
      <xdr:row>73</xdr:row>
      <xdr:rowOff>113737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620868"/>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706</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6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161515</xdr:rowOff>
    </xdr:from>
    <xdr:to>
      <xdr:col>107</xdr:col>
      <xdr:colOff>50800</xdr:colOff>
      <xdr:row>73</xdr:row>
      <xdr:rowOff>113737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2505915"/>
          <a:ext cx="889000" cy="12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161515</xdr:rowOff>
    </xdr:from>
    <xdr:to>
      <xdr:col>102</xdr:col>
      <xdr:colOff>114300</xdr:colOff>
      <xdr:row>73</xdr:row>
      <xdr:rowOff>41076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505915"/>
          <a:ext cx="889000" cy="5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118436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63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94335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6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144025</xdr:rowOff>
    </xdr:from>
    <xdr:to>
      <xdr:col>116</xdr:col>
      <xdr:colOff>114300</xdr:colOff>
      <xdr:row>75</xdr:row>
      <xdr:rowOff>74175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83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122452</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8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54218</xdr:rowOff>
    </xdr:from>
    <xdr:to>
      <xdr:col>112</xdr:col>
      <xdr:colOff>38100</xdr:colOff>
      <xdr:row>73</xdr:row>
      <xdr:rowOff>155818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57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895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34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62937</xdr:rowOff>
    </xdr:from>
    <xdr:to>
      <xdr:col>107</xdr:col>
      <xdr:colOff>101600</xdr:colOff>
      <xdr:row>73</xdr:row>
      <xdr:rowOff>164537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5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155664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67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110715</xdr:rowOff>
    </xdr:from>
    <xdr:to>
      <xdr:col>102</xdr:col>
      <xdr:colOff>165100</xdr:colOff>
      <xdr:row>73</xdr:row>
      <xdr:rowOff>40865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45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57392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2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161726</xdr:rowOff>
    </xdr:from>
    <xdr:to>
      <xdr:col>98</xdr:col>
      <xdr:colOff>38100</xdr:colOff>
      <xdr:row>73</xdr:row>
      <xdr:rowOff>91876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50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108403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28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900">
              <a:solidFill>
                <a:schemeClr val="dk1"/>
              </a:solidFill>
              <a:effectLst/>
              <a:latin typeface="+mn-lt"/>
              <a:ea typeface="+mn-ea"/>
              <a:cs typeface="+mn-cs"/>
            </a:rPr>
            <a:t>住民一人当たりのコスト（性質別）のうち扶助費は、前年度比で</a:t>
          </a:r>
          <a:r>
            <a:rPr kumimoji="1" lang="en-US" altLang="ja-JP" sz="900">
              <a:solidFill>
                <a:schemeClr val="dk1"/>
              </a:solidFill>
              <a:effectLst/>
              <a:latin typeface="+mn-lt"/>
              <a:ea typeface="+mn-ea"/>
              <a:cs typeface="+mn-cs"/>
            </a:rPr>
            <a:t>6,984</a:t>
          </a:r>
          <a:r>
            <a:rPr kumimoji="1" lang="ja-JP" altLang="ja-JP" sz="900">
              <a:solidFill>
                <a:schemeClr val="dk1"/>
              </a:solidFill>
              <a:effectLst/>
              <a:latin typeface="+mn-lt"/>
              <a:ea typeface="+mn-ea"/>
              <a:cs typeface="+mn-cs"/>
            </a:rPr>
            <a:t>円</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5.3</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増の</a:t>
          </a:r>
          <a:r>
            <a:rPr kumimoji="1" lang="en-US" altLang="ja-JP" sz="900">
              <a:solidFill>
                <a:schemeClr val="dk1"/>
              </a:solidFill>
              <a:effectLst/>
              <a:latin typeface="+mn-lt"/>
              <a:ea typeface="+mn-ea"/>
              <a:cs typeface="+mn-cs"/>
            </a:rPr>
            <a:t>139,161</a:t>
          </a:r>
          <a:r>
            <a:rPr kumimoji="1" lang="ja-JP" altLang="ja-JP" sz="900">
              <a:solidFill>
                <a:schemeClr val="dk1"/>
              </a:solidFill>
              <a:effectLst/>
              <a:latin typeface="+mn-lt"/>
              <a:ea typeface="+mn-ea"/>
              <a:cs typeface="+mn-cs"/>
            </a:rPr>
            <a:t>円となった。類似団体内順位は</a:t>
          </a:r>
          <a:r>
            <a:rPr kumimoji="1" lang="en-US" altLang="ja-JP" sz="900">
              <a:solidFill>
                <a:schemeClr val="dk1"/>
              </a:solidFill>
              <a:effectLst/>
              <a:latin typeface="+mn-lt"/>
              <a:ea typeface="+mn-ea"/>
              <a:cs typeface="+mn-cs"/>
            </a:rPr>
            <a:t>82</a:t>
          </a:r>
          <a:r>
            <a:rPr kumimoji="1" lang="ja-JP" altLang="ja-JP" sz="900">
              <a:solidFill>
                <a:schemeClr val="dk1"/>
              </a:solidFill>
              <a:effectLst/>
              <a:latin typeface="+mn-lt"/>
              <a:ea typeface="+mn-ea"/>
              <a:cs typeface="+mn-cs"/>
            </a:rPr>
            <a:t>団体中</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位となっており高い水準にある。扶助費については、市独自の施策が他自治体よりも充実していることや少子高齢化などを背景とした給付費等の増により、今後も引き続き伸びていくことが見込まれている。</a:t>
          </a:r>
          <a:endParaRPr lang="ja-JP" altLang="ja-JP" sz="900">
            <a:effectLst/>
          </a:endParaRPr>
        </a:p>
        <a:p>
          <a:r>
            <a:rPr kumimoji="1" lang="ja-JP" altLang="ja-JP" sz="900">
              <a:solidFill>
                <a:schemeClr val="dk1"/>
              </a:solidFill>
              <a:effectLst/>
              <a:latin typeface="+mn-lt"/>
              <a:ea typeface="+mn-ea"/>
              <a:cs typeface="+mn-cs"/>
            </a:rPr>
            <a:t>　補助費等は、前年度比で</a:t>
          </a:r>
          <a:r>
            <a:rPr kumimoji="1" lang="en-US" altLang="ja-JP" sz="900">
              <a:solidFill>
                <a:schemeClr val="dk1"/>
              </a:solidFill>
              <a:effectLst/>
              <a:latin typeface="+mn-lt"/>
              <a:ea typeface="+mn-ea"/>
              <a:cs typeface="+mn-cs"/>
            </a:rPr>
            <a:t>109,309</a:t>
          </a:r>
          <a:r>
            <a:rPr kumimoji="1" lang="ja-JP" altLang="ja-JP" sz="900">
              <a:solidFill>
                <a:schemeClr val="dk1"/>
              </a:solidFill>
              <a:effectLst/>
              <a:latin typeface="+mn-lt"/>
              <a:ea typeface="+mn-ea"/>
              <a:cs typeface="+mn-cs"/>
            </a:rPr>
            <a:t>円（</a:t>
          </a:r>
          <a:r>
            <a:rPr kumimoji="1" lang="en-US" altLang="ja-JP" sz="900">
              <a:solidFill>
                <a:schemeClr val="dk1"/>
              </a:solidFill>
              <a:effectLst/>
              <a:latin typeface="+mn-lt"/>
              <a:ea typeface="+mn-ea"/>
              <a:cs typeface="+mn-cs"/>
            </a:rPr>
            <a:t>195</a:t>
          </a:r>
          <a:r>
            <a:rPr kumimoji="1" lang="ja-JP" altLang="ja-JP" sz="900">
              <a:solidFill>
                <a:schemeClr val="dk1"/>
              </a:solidFill>
              <a:effectLst/>
              <a:latin typeface="+mn-lt"/>
              <a:ea typeface="+mn-ea"/>
              <a:cs typeface="+mn-cs"/>
            </a:rPr>
            <a:t>％）増の</a:t>
          </a:r>
          <a:r>
            <a:rPr kumimoji="1" lang="en-US" altLang="ja-JP" sz="900">
              <a:solidFill>
                <a:schemeClr val="dk1"/>
              </a:solidFill>
              <a:effectLst/>
              <a:latin typeface="+mn-lt"/>
              <a:ea typeface="+mn-ea"/>
              <a:cs typeface="+mn-cs"/>
            </a:rPr>
            <a:t>165,385</a:t>
          </a:r>
          <a:r>
            <a:rPr kumimoji="1" lang="ja-JP" altLang="ja-JP" sz="900">
              <a:solidFill>
                <a:schemeClr val="dk1"/>
              </a:solidFill>
              <a:effectLst/>
              <a:latin typeface="+mn-lt"/>
              <a:ea typeface="+mn-ea"/>
              <a:cs typeface="+mn-cs"/>
            </a:rPr>
            <a:t>円となった。</a:t>
          </a:r>
          <a:r>
            <a:rPr kumimoji="1" lang="ja-JP" altLang="en-US" sz="900">
              <a:solidFill>
                <a:schemeClr val="dk1"/>
              </a:solidFill>
              <a:effectLst/>
              <a:latin typeface="+mn-lt"/>
              <a:ea typeface="+mn-ea"/>
              <a:cs typeface="+mn-cs"/>
            </a:rPr>
            <a:t>大幅増の主な要因は、特別定額給付金である。</a:t>
          </a:r>
          <a:r>
            <a:rPr kumimoji="1" lang="ja-JP" altLang="ja-JP" sz="900">
              <a:solidFill>
                <a:schemeClr val="dk1"/>
              </a:solidFill>
              <a:effectLst/>
              <a:latin typeface="+mn-lt"/>
              <a:ea typeface="+mn-ea"/>
              <a:cs typeface="+mn-cs"/>
            </a:rPr>
            <a:t>類似団体内順位は</a:t>
          </a:r>
          <a:r>
            <a:rPr kumimoji="1" lang="en-US" altLang="ja-JP" sz="900">
              <a:solidFill>
                <a:schemeClr val="dk1"/>
              </a:solidFill>
              <a:effectLst/>
              <a:latin typeface="+mn-lt"/>
              <a:ea typeface="+mn-ea"/>
              <a:cs typeface="+mn-cs"/>
            </a:rPr>
            <a:t>82</a:t>
          </a:r>
          <a:r>
            <a:rPr kumimoji="1" lang="ja-JP" altLang="ja-JP" sz="900">
              <a:solidFill>
                <a:schemeClr val="dk1"/>
              </a:solidFill>
              <a:effectLst/>
              <a:latin typeface="+mn-lt"/>
              <a:ea typeface="+mn-ea"/>
              <a:cs typeface="+mn-cs"/>
            </a:rPr>
            <a:t>団体中</a:t>
          </a:r>
          <a:r>
            <a:rPr kumimoji="1" lang="en-US" altLang="ja-JP" sz="900">
              <a:solidFill>
                <a:schemeClr val="dk1"/>
              </a:solidFill>
              <a:effectLst/>
              <a:latin typeface="+mn-lt"/>
              <a:ea typeface="+mn-ea"/>
              <a:cs typeface="+mn-cs"/>
            </a:rPr>
            <a:t>35</a:t>
          </a:r>
          <a:r>
            <a:rPr kumimoji="1" lang="ja-JP" altLang="ja-JP" sz="900">
              <a:solidFill>
                <a:schemeClr val="dk1"/>
              </a:solidFill>
              <a:effectLst/>
              <a:latin typeface="+mn-lt"/>
              <a:ea typeface="+mn-ea"/>
              <a:cs typeface="+mn-cs"/>
            </a:rPr>
            <a:t>位となっており、性質別歳出の中では扶助費の次に高い水準にある。補助費等については、市民等に対する補助交付金が充実していることや一部事務組合における事務処理が多いため他自治体よりも高い水準にあると分析している。</a:t>
          </a:r>
          <a:endParaRPr lang="ja-JP" altLang="ja-JP" sz="900">
            <a:effectLst/>
          </a:endParaRPr>
        </a:p>
        <a:p>
          <a:r>
            <a:rPr kumimoji="1" lang="ja-JP" altLang="ja-JP" sz="900">
              <a:solidFill>
                <a:schemeClr val="dk1"/>
              </a:solidFill>
              <a:effectLst/>
              <a:latin typeface="+mn-lt"/>
              <a:ea typeface="+mn-ea"/>
              <a:cs typeface="+mn-cs"/>
            </a:rPr>
            <a:t>　繰出金は、前年度比で</a:t>
          </a:r>
          <a:r>
            <a:rPr kumimoji="1" lang="en-US" altLang="ja-JP" sz="900">
              <a:solidFill>
                <a:schemeClr val="dk1"/>
              </a:solidFill>
              <a:effectLst/>
              <a:latin typeface="+mn-lt"/>
              <a:ea typeface="+mn-ea"/>
              <a:cs typeface="+mn-cs"/>
            </a:rPr>
            <a:t>8,000</a:t>
          </a:r>
          <a:r>
            <a:rPr kumimoji="1" lang="ja-JP" altLang="ja-JP" sz="900">
              <a:solidFill>
                <a:schemeClr val="dk1"/>
              </a:solidFill>
              <a:effectLst/>
              <a:latin typeface="+mn-lt"/>
              <a:ea typeface="+mn-ea"/>
              <a:cs typeface="+mn-cs"/>
            </a:rPr>
            <a:t>円（</a:t>
          </a:r>
          <a:r>
            <a:rPr kumimoji="1" lang="en-US" altLang="ja-JP" sz="900">
              <a:solidFill>
                <a:schemeClr val="dk1"/>
              </a:solidFill>
              <a:effectLst/>
              <a:latin typeface="+mn-lt"/>
              <a:ea typeface="+mn-ea"/>
              <a:cs typeface="+mn-cs"/>
            </a:rPr>
            <a:t>19.4</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の</a:t>
          </a:r>
          <a:r>
            <a:rPr kumimoji="1" lang="en-US" altLang="ja-JP" sz="900">
              <a:solidFill>
                <a:schemeClr val="dk1"/>
              </a:solidFill>
              <a:effectLst/>
              <a:latin typeface="+mn-lt"/>
              <a:ea typeface="+mn-ea"/>
              <a:cs typeface="+mn-cs"/>
            </a:rPr>
            <a:t>33,312</a:t>
          </a:r>
          <a:r>
            <a:rPr kumimoji="1" lang="ja-JP" altLang="ja-JP" sz="900">
              <a:solidFill>
                <a:schemeClr val="dk1"/>
              </a:solidFill>
              <a:effectLst/>
              <a:latin typeface="+mn-lt"/>
              <a:ea typeface="+mn-ea"/>
              <a:cs typeface="+mn-cs"/>
            </a:rPr>
            <a:t>円となった。</a:t>
          </a:r>
          <a:r>
            <a:rPr kumimoji="1" lang="ja-JP" altLang="en-US" sz="900">
              <a:solidFill>
                <a:schemeClr val="dk1"/>
              </a:solidFill>
              <a:effectLst/>
              <a:latin typeface="+mn-lt"/>
              <a:ea typeface="+mn-ea"/>
              <a:cs typeface="+mn-cs"/>
            </a:rPr>
            <a:t>減額の主な理由は、下水道事業会計の公営企業会計への移行による繰出金の減額である。このことにより、繰出金は減額となったが、補助費と投資及び出資金が増となっている。</a:t>
          </a:r>
          <a:r>
            <a:rPr kumimoji="1" lang="ja-JP" altLang="ja-JP" sz="900">
              <a:solidFill>
                <a:schemeClr val="dk1"/>
              </a:solidFill>
              <a:effectLst/>
              <a:latin typeface="+mn-lt"/>
              <a:ea typeface="+mn-ea"/>
              <a:cs typeface="+mn-cs"/>
            </a:rPr>
            <a:t>今後の繰出金の推移見込みは、国民健康保険事業会計において、「国保財政健全化計画」に基づき法定外繰出金の解消・削減に向けた取組みを進めていることから減が見込まれる一方で、高齢化の進展により後期高齢者医療会計、介護保険事業会計への繰出金の増が見込まれている。</a:t>
          </a:r>
          <a:endParaRPr lang="ja-JP" altLang="ja-JP" sz="900">
            <a:effectLst/>
          </a:endParaRPr>
        </a:p>
        <a:p>
          <a:r>
            <a:rPr kumimoji="1" lang="ja-JP" altLang="ja-JP" sz="900">
              <a:solidFill>
                <a:schemeClr val="dk1"/>
              </a:solidFill>
              <a:effectLst/>
              <a:latin typeface="+mn-lt"/>
              <a:ea typeface="+mn-ea"/>
              <a:cs typeface="+mn-cs"/>
            </a:rPr>
            <a:t>　普通建設事業費は、前年度比で</a:t>
          </a:r>
          <a:r>
            <a:rPr kumimoji="1" lang="en-US" altLang="ja-JP" sz="900">
              <a:solidFill>
                <a:schemeClr val="dk1"/>
              </a:solidFill>
              <a:effectLst/>
              <a:latin typeface="+mn-lt"/>
              <a:ea typeface="+mn-ea"/>
              <a:cs typeface="+mn-cs"/>
            </a:rPr>
            <a:t>6,016</a:t>
          </a:r>
          <a:r>
            <a:rPr kumimoji="1" lang="ja-JP" altLang="ja-JP" sz="900">
              <a:solidFill>
                <a:schemeClr val="dk1"/>
              </a:solidFill>
              <a:effectLst/>
              <a:latin typeface="+mn-lt"/>
              <a:ea typeface="+mn-ea"/>
              <a:cs typeface="+mn-cs"/>
            </a:rPr>
            <a:t>円（</a:t>
          </a:r>
          <a:r>
            <a:rPr kumimoji="1" lang="en-US" altLang="ja-JP" sz="900">
              <a:solidFill>
                <a:schemeClr val="dk1"/>
              </a:solidFill>
              <a:effectLst/>
              <a:latin typeface="+mn-lt"/>
              <a:ea typeface="+mn-ea"/>
              <a:cs typeface="+mn-cs"/>
            </a:rPr>
            <a:t>18.5</a:t>
          </a:r>
          <a:r>
            <a:rPr kumimoji="1" lang="ja-JP" altLang="ja-JP" sz="900">
              <a:solidFill>
                <a:schemeClr val="dk1"/>
              </a:solidFill>
              <a:effectLst/>
              <a:latin typeface="+mn-lt"/>
              <a:ea typeface="+mn-ea"/>
              <a:cs typeface="+mn-cs"/>
            </a:rPr>
            <a:t>％）減の</a:t>
          </a:r>
          <a:r>
            <a:rPr kumimoji="1" lang="en-US" altLang="ja-JP" sz="900">
              <a:solidFill>
                <a:schemeClr val="dk1"/>
              </a:solidFill>
              <a:effectLst/>
              <a:latin typeface="+mn-lt"/>
              <a:ea typeface="+mn-ea"/>
              <a:cs typeface="+mn-cs"/>
            </a:rPr>
            <a:t>32,573</a:t>
          </a:r>
          <a:r>
            <a:rPr kumimoji="1" lang="ja-JP" altLang="ja-JP" sz="900">
              <a:solidFill>
                <a:schemeClr val="dk1"/>
              </a:solidFill>
              <a:effectLst/>
              <a:latin typeface="+mn-lt"/>
              <a:ea typeface="+mn-ea"/>
              <a:cs typeface="+mn-cs"/>
            </a:rPr>
            <a:t>円となった。類似団体と比較すると低い水準にはあるが、</a:t>
          </a:r>
          <a:r>
            <a:rPr kumimoji="1" lang="ja-JP" altLang="en-US" sz="900">
              <a:solidFill>
                <a:schemeClr val="dk1"/>
              </a:solidFill>
              <a:effectLst/>
              <a:latin typeface="+mn-lt"/>
              <a:ea typeface="+mn-ea"/>
              <a:cs typeface="+mn-cs"/>
            </a:rPr>
            <a:t>、今後、</a:t>
          </a:r>
          <a:r>
            <a:rPr kumimoji="1" lang="ja-JP" altLang="ja-JP" sz="900">
              <a:solidFill>
                <a:schemeClr val="dk1"/>
              </a:solidFill>
              <a:effectLst/>
              <a:latin typeface="+mn-lt"/>
              <a:ea typeface="+mn-ea"/>
              <a:cs typeface="+mn-cs"/>
            </a:rPr>
            <a:t>羽村駅西口土地区画整理事業の進展や公共施設等の老朽化対応などにより増が見込まれている。</a:t>
          </a:r>
          <a:endParaRPr lang="ja-JP" altLang="ja-JP" sz="900">
            <a:effectLst/>
          </a:endParaRPr>
        </a:p>
        <a:p>
          <a:r>
            <a:rPr kumimoji="1" lang="ja-JP" altLang="ja-JP" sz="900">
              <a:solidFill>
                <a:schemeClr val="dk1"/>
              </a:solidFill>
              <a:effectLst/>
              <a:latin typeface="+mn-lt"/>
              <a:ea typeface="+mn-ea"/>
              <a:cs typeface="+mn-cs"/>
            </a:rPr>
            <a:t>　扶助費など今後増加が見込まれる経費が多くあることから、市税収納率向上に向けた取組みや国都支出金の獲得など財源の確保に努めるとともに、経常経費の削減など行財政改革の取組みを推進し、健全で安定的な財政運営ができるよう取組んでいく。</a:t>
          </a:r>
          <a:endParaRPr lang="ja-JP" altLang="ja-JP" sz="9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54,725
53,253
9.90
30,408,654
29,332,265
1,071,819
11,588,578
10,264,698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52832</xdr:rowOff>
    </xdr:from>
    <xdr:to>
      <xdr:col>24</xdr:col>
      <xdr:colOff>63500</xdr:colOff>
      <xdr:row>32</xdr:row>
      <xdr:rowOff>96266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53923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36830</xdr:rowOff>
    </xdr:from>
    <xdr:to>
      <xdr:col>19</xdr:col>
      <xdr:colOff>177800</xdr:colOff>
      <xdr:row>32</xdr:row>
      <xdr:rowOff>52832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52323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90644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12141</xdr:rowOff>
    </xdr:from>
    <xdr:to>
      <xdr:col>15</xdr:col>
      <xdr:colOff>50800</xdr:colOff>
      <xdr:row>32</xdr:row>
      <xdr:rowOff>36830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498541"/>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12141</xdr:rowOff>
    </xdr:from>
    <xdr:to>
      <xdr:col>10</xdr:col>
      <xdr:colOff>114300</xdr:colOff>
      <xdr:row>32</xdr:row>
      <xdr:rowOff>29972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498541"/>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34866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45466</xdr:rowOff>
    </xdr:from>
    <xdr:to>
      <xdr:col>24</xdr:col>
      <xdr:colOff>114300</xdr:colOff>
      <xdr:row>32</xdr:row>
      <xdr:rowOff>147066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53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131843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4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2032</xdr:rowOff>
    </xdr:from>
    <xdr:to>
      <xdr:col>20</xdr:col>
      <xdr:colOff>38100</xdr:colOff>
      <xdr:row>32</xdr:row>
      <xdr:rowOff>103632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48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120159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26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157480</xdr:rowOff>
    </xdr:from>
    <xdr:to>
      <xdr:col>15</xdr:col>
      <xdr:colOff>101600</xdr:colOff>
      <xdr:row>32</xdr:row>
      <xdr:rowOff>87630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4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104157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2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132791</xdr:rowOff>
    </xdr:from>
    <xdr:to>
      <xdr:col>10</xdr:col>
      <xdr:colOff>165100</xdr:colOff>
      <xdr:row>32</xdr:row>
      <xdr:rowOff>62941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44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79468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22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150622</xdr:rowOff>
    </xdr:from>
    <xdr:to>
      <xdr:col>6</xdr:col>
      <xdr:colOff>38100</xdr:colOff>
      <xdr:row>32</xdr:row>
      <xdr:rowOff>80772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97299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24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136789</xdr:rowOff>
    </xdr:from>
    <xdr:to>
      <xdr:col>24</xdr:col>
      <xdr:colOff>63500</xdr:colOff>
      <xdr:row>58</xdr:row>
      <xdr:rowOff>34929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66539"/>
          <a:ext cx="838200" cy="41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32791</xdr:rowOff>
    </xdr:from>
    <xdr:to>
      <xdr:col>19</xdr:col>
      <xdr:colOff>177800</xdr:colOff>
      <xdr:row>58</xdr:row>
      <xdr:rowOff>34929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976891"/>
          <a:ext cx="889000" cy="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28277</xdr:rowOff>
    </xdr:from>
    <xdr:to>
      <xdr:col>15</xdr:col>
      <xdr:colOff>50800</xdr:colOff>
      <xdr:row>58</xdr:row>
      <xdr:rowOff>32791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972377"/>
          <a:ext cx="889000" cy="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18005</xdr:rowOff>
    </xdr:from>
    <xdr:to>
      <xdr:col>10</xdr:col>
      <xdr:colOff>114300</xdr:colOff>
      <xdr:row>58</xdr:row>
      <xdr:rowOff>28277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62105"/>
          <a:ext cx="889000" cy="1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85989</xdr:rowOff>
    </xdr:from>
    <xdr:to>
      <xdr:col>24</xdr:col>
      <xdr:colOff>114300</xdr:colOff>
      <xdr:row>56</xdr:row>
      <xdr:rowOff>16139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1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20571</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5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155579</xdr:rowOff>
    </xdr:from>
    <xdr:to>
      <xdr:col>20</xdr:col>
      <xdr:colOff>38100</xdr:colOff>
      <xdr:row>58</xdr:row>
      <xdr:rowOff>85729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2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76856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1002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153441</xdr:rowOff>
    </xdr:from>
    <xdr:to>
      <xdr:col>15</xdr:col>
      <xdr:colOff>101600</xdr:colOff>
      <xdr:row>58</xdr:row>
      <xdr:rowOff>83591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2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74718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01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148927</xdr:rowOff>
    </xdr:from>
    <xdr:to>
      <xdr:col>10</xdr:col>
      <xdr:colOff>165100</xdr:colOff>
      <xdr:row>58</xdr:row>
      <xdr:rowOff>79077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2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70204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1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138655</xdr:rowOff>
    </xdr:from>
    <xdr:to>
      <xdr:col>6</xdr:col>
      <xdr:colOff>38100</xdr:colOff>
      <xdr:row>58</xdr:row>
      <xdr:rowOff>68805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1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59932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0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135651</xdr:rowOff>
    </xdr:from>
    <xdr:to>
      <xdr:col>24</xdr:col>
      <xdr:colOff>63500</xdr:colOff>
      <xdr:row>73</xdr:row>
      <xdr:rowOff>19827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480051"/>
          <a:ext cx="8382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14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19827</xdr:rowOff>
    </xdr:from>
    <xdr:to>
      <xdr:col>19</xdr:col>
      <xdr:colOff>177800</xdr:colOff>
      <xdr:row>73</xdr:row>
      <xdr:rowOff>37668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535677"/>
          <a:ext cx="889000" cy="1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56616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170278</xdr:rowOff>
    </xdr:from>
    <xdr:to>
      <xdr:col>15</xdr:col>
      <xdr:colOff>50800</xdr:colOff>
      <xdr:row>73</xdr:row>
      <xdr:rowOff>37668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514678"/>
          <a:ext cx="889000" cy="3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170278</xdr:rowOff>
    </xdr:from>
    <xdr:to>
      <xdr:col>10</xdr:col>
      <xdr:colOff>114300</xdr:colOff>
      <xdr:row>73</xdr:row>
      <xdr:rowOff>149573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514678"/>
          <a:ext cx="889000" cy="15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95173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41854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84851</xdr:rowOff>
    </xdr:from>
    <xdr:to>
      <xdr:col>24</xdr:col>
      <xdr:colOff>114300</xdr:colOff>
      <xdr:row>73</xdr:row>
      <xdr:rowOff>15001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42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107728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280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140477</xdr:rowOff>
    </xdr:from>
    <xdr:to>
      <xdr:col>20</xdr:col>
      <xdr:colOff>38100</xdr:colOff>
      <xdr:row>73</xdr:row>
      <xdr:rowOff>70627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48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87154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26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158318</xdr:rowOff>
    </xdr:from>
    <xdr:to>
      <xdr:col>15</xdr:col>
      <xdr:colOff>101600</xdr:colOff>
      <xdr:row>73</xdr:row>
      <xdr:rowOff>88468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50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104995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27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119478</xdr:rowOff>
    </xdr:from>
    <xdr:to>
      <xdr:col>10</xdr:col>
      <xdr:colOff>165100</xdr:colOff>
      <xdr:row>73</xdr:row>
      <xdr:rowOff>49628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46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66155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23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98773</xdr:rowOff>
    </xdr:from>
    <xdr:to>
      <xdr:col>6</xdr:col>
      <xdr:colOff>38100</xdr:colOff>
      <xdr:row>74</xdr:row>
      <xdr:rowOff>28923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61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45450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389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102980</xdr:rowOff>
    </xdr:from>
    <xdr:to>
      <xdr:col>24</xdr:col>
      <xdr:colOff>63500</xdr:colOff>
      <xdr:row>97</xdr:row>
      <xdr:rowOff>118067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33630"/>
          <a:ext cx="8382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118067</xdr:rowOff>
    </xdr:from>
    <xdr:to>
      <xdr:col>19</xdr:col>
      <xdr:colOff>177800</xdr:colOff>
      <xdr:row>97</xdr:row>
      <xdr:rowOff>119484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48717"/>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119484</xdr:rowOff>
    </xdr:from>
    <xdr:to>
      <xdr:col>15</xdr:col>
      <xdr:colOff>50800</xdr:colOff>
      <xdr:row>97</xdr:row>
      <xdr:rowOff>127341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50134"/>
          <a:ext cx="889000" cy="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123972</xdr:rowOff>
    </xdr:from>
    <xdr:to>
      <xdr:col>10</xdr:col>
      <xdr:colOff>114300</xdr:colOff>
      <xdr:row>97</xdr:row>
      <xdr:rowOff>127341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754622"/>
          <a:ext cx="889000" cy="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52180</xdr:rowOff>
    </xdr:from>
    <xdr:to>
      <xdr:col>24</xdr:col>
      <xdr:colOff>114300</xdr:colOff>
      <xdr:row>97</xdr:row>
      <xdr:rowOff>153780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8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30607</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6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67267</xdr:rowOff>
    </xdr:from>
    <xdr:to>
      <xdr:col>20</xdr:col>
      <xdr:colOff>38100</xdr:colOff>
      <xdr:row>97</xdr:row>
      <xdr:rowOff>168867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9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159994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68684</xdr:rowOff>
    </xdr:from>
    <xdr:to>
      <xdr:col>15</xdr:col>
      <xdr:colOff>101600</xdr:colOff>
      <xdr:row>97</xdr:row>
      <xdr:rowOff>170284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9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161411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9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76541</xdr:rowOff>
    </xdr:from>
    <xdr:to>
      <xdr:col>10</xdr:col>
      <xdr:colOff>165100</xdr:colOff>
      <xdr:row>98</xdr:row>
      <xdr:rowOff>6691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0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169268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9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73172</xdr:rowOff>
    </xdr:from>
    <xdr:to>
      <xdr:col>6</xdr:col>
      <xdr:colOff>38100</xdr:colOff>
      <xdr:row>98</xdr:row>
      <xdr:rowOff>3322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0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165899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9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52318</xdr:rowOff>
    </xdr:from>
    <xdr:to>
      <xdr:col>55</xdr:col>
      <xdr:colOff>0</xdr:colOff>
      <xdr:row>37</xdr:row>
      <xdr:rowOff>59690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395968"/>
          <a:ext cx="8382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53839</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97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44545</xdr:rowOff>
    </xdr:from>
    <xdr:to>
      <xdr:col>50</xdr:col>
      <xdr:colOff>114300</xdr:colOff>
      <xdr:row>37</xdr:row>
      <xdr:rowOff>52318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388195"/>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160824</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50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44545</xdr:rowOff>
    </xdr:from>
    <xdr:to>
      <xdr:col>45</xdr:col>
      <xdr:colOff>177800</xdr:colOff>
      <xdr:row>37</xdr:row>
      <xdr:rowOff>58890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388195"/>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156538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56661</xdr:rowOff>
    </xdr:from>
    <xdr:to>
      <xdr:col>41</xdr:col>
      <xdr:colOff>50800</xdr:colOff>
      <xdr:row>37</xdr:row>
      <xdr:rowOff>58890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400311"/>
          <a:ext cx="8890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155338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148023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8890</xdr:rowOff>
    </xdr:from>
    <xdr:to>
      <xdr:col>55</xdr:col>
      <xdr:colOff>50800</xdr:colOff>
      <xdr:row>37</xdr:row>
      <xdr:rowOff>110490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31767</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20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1518</xdr:rowOff>
    </xdr:from>
    <xdr:to>
      <xdr:col>50</xdr:col>
      <xdr:colOff>165100</xdr:colOff>
      <xdr:row>37</xdr:row>
      <xdr:rowOff>103118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34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119645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612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165195</xdr:rowOff>
    </xdr:from>
    <xdr:to>
      <xdr:col>46</xdr:col>
      <xdr:colOff>38100</xdr:colOff>
      <xdr:row>37</xdr:row>
      <xdr:rowOff>95345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3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111872</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11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8090</xdr:rowOff>
    </xdr:from>
    <xdr:to>
      <xdr:col>41</xdr:col>
      <xdr:colOff>101600</xdr:colOff>
      <xdr:row>37</xdr:row>
      <xdr:rowOff>109690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35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126217</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612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5861</xdr:rowOff>
    </xdr:from>
    <xdr:to>
      <xdr:col>36</xdr:col>
      <xdr:colOff>165100</xdr:colOff>
      <xdr:row>37</xdr:row>
      <xdr:rowOff>107461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34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123988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12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133876</xdr:rowOff>
    </xdr:from>
    <xdr:to>
      <xdr:col>55</xdr:col>
      <xdr:colOff>0</xdr:colOff>
      <xdr:row>58</xdr:row>
      <xdr:rowOff>134826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10077976"/>
          <a:ext cx="838200" cy="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132623</xdr:rowOff>
    </xdr:from>
    <xdr:to>
      <xdr:col>50</xdr:col>
      <xdr:colOff>114300</xdr:colOff>
      <xdr:row>58</xdr:row>
      <xdr:rowOff>133876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10076723"/>
          <a:ext cx="889000" cy="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132623</xdr:rowOff>
    </xdr:from>
    <xdr:to>
      <xdr:col>45</xdr:col>
      <xdr:colOff>177800</xdr:colOff>
      <xdr:row>58</xdr:row>
      <xdr:rowOff>133693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076723"/>
          <a:ext cx="8890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133693</xdr:rowOff>
    </xdr:from>
    <xdr:to>
      <xdr:col>41</xdr:col>
      <xdr:colOff>50800</xdr:colOff>
      <xdr:row>58</xdr:row>
      <xdr:rowOff>134589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077793"/>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84026</xdr:rowOff>
    </xdr:from>
    <xdr:to>
      <xdr:col>55</xdr:col>
      <xdr:colOff>50800</xdr:colOff>
      <xdr:row>59</xdr:row>
      <xdr:rowOff>14176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2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170403</xdr:rowOff>
    </xdr:from>
    <xdr:ext cx="378565"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943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83076</xdr:rowOff>
    </xdr:from>
    <xdr:to>
      <xdr:col>50</xdr:col>
      <xdr:colOff>165100</xdr:colOff>
      <xdr:row>59</xdr:row>
      <xdr:rowOff>13226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2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4353</xdr:rowOff>
    </xdr:from>
    <xdr:ext cx="378565"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50017" y="1011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81823</xdr:rowOff>
    </xdr:from>
    <xdr:to>
      <xdr:col>46</xdr:col>
      <xdr:colOff>38100</xdr:colOff>
      <xdr:row>59</xdr:row>
      <xdr:rowOff>11973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2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3100</xdr:rowOff>
    </xdr:from>
    <xdr:ext cx="378565"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61017" y="10118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82893</xdr:rowOff>
    </xdr:from>
    <xdr:to>
      <xdr:col>41</xdr:col>
      <xdr:colOff>101600</xdr:colOff>
      <xdr:row>59</xdr:row>
      <xdr:rowOff>13043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2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4170</xdr:rowOff>
    </xdr:from>
    <xdr:ext cx="378565"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2017" y="10119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83789</xdr:rowOff>
    </xdr:from>
    <xdr:to>
      <xdr:col>36</xdr:col>
      <xdr:colOff>165100</xdr:colOff>
      <xdr:row>59</xdr:row>
      <xdr:rowOff>13939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5066</xdr:rowOff>
    </xdr:from>
    <xdr:ext cx="378565"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3017" y="10120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113571</xdr:rowOff>
    </xdr:from>
    <xdr:to>
      <xdr:col>55</xdr:col>
      <xdr:colOff>0</xdr:colOff>
      <xdr:row>78</xdr:row>
      <xdr:rowOff>5260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315221"/>
          <a:ext cx="838200" cy="6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5215</xdr:rowOff>
    </xdr:from>
    <xdr:to>
      <xdr:col>50</xdr:col>
      <xdr:colOff>114300</xdr:colOff>
      <xdr:row>78</xdr:row>
      <xdr:rowOff>5260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378315"/>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4758</xdr:rowOff>
    </xdr:from>
    <xdr:to>
      <xdr:col>45</xdr:col>
      <xdr:colOff>177800</xdr:colOff>
      <xdr:row>78</xdr:row>
      <xdr:rowOff>5215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37785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4758</xdr:rowOff>
    </xdr:from>
    <xdr:to>
      <xdr:col>41</xdr:col>
      <xdr:colOff>50800</xdr:colOff>
      <xdr:row>78</xdr:row>
      <xdr:rowOff>10678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377858"/>
          <a:ext cx="889000" cy="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62771</xdr:rowOff>
    </xdr:from>
    <xdr:to>
      <xdr:col>55</xdr:col>
      <xdr:colOff>50800</xdr:colOff>
      <xdr:row>77</xdr:row>
      <xdr:rowOff>164371</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26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41198</xdr:rowOff>
    </xdr:from>
    <xdr:ext cx="469744"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24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125910</xdr:rowOff>
    </xdr:from>
    <xdr:to>
      <xdr:col>50</xdr:col>
      <xdr:colOff>165100</xdr:colOff>
      <xdr:row>78</xdr:row>
      <xdr:rowOff>56060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32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47187</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42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125865</xdr:rowOff>
    </xdr:from>
    <xdr:to>
      <xdr:col>46</xdr:col>
      <xdr:colOff>38100</xdr:colOff>
      <xdr:row>78</xdr:row>
      <xdr:rowOff>56015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2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47142</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42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125408</xdr:rowOff>
    </xdr:from>
    <xdr:to>
      <xdr:col>41</xdr:col>
      <xdr:colOff>101600</xdr:colOff>
      <xdr:row>78</xdr:row>
      <xdr:rowOff>55558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2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46685</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41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131328</xdr:rowOff>
    </xdr:from>
    <xdr:to>
      <xdr:col>36</xdr:col>
      <xdr:colOff>165100</xdr:colOff>
      <xdr:row>78</xdr:row>
      <xdr:rowOff>61478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3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52605</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42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50512</xdr:rowOff>
    </xdr:from>
    <xdr:to>
      <xdr:col>55</xdr:col>
      <xdr:colOff>0</xdr:colOff>
      <xdr:row>98</xdr:row>
      <xdr:rowOff>59294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852612"/>
          <a:ext cx="8382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25750</xdr:rowOff>
    </xdr:from>
    <xdr:to>
      <xdr:col>50</xdr:col>
      <xdr:colOff>114300</xdr:colOff>
      <xdr:row>98</xdr:row>
      <xdr:rowOff>59294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827850"/>
          <a:ext cx="889000" cy="3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25750</xdr:rowOff>
    </xdr:from>
    <xdr:to>
      <xdr:col>45</xdr:col>
      <xdr:colOff>177800</xdr:colOff>
      <xdr:row>98</xdr:row>
      <xdr:rowOff>33027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827850"/>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91867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31641</xdr:rowOff>
    </xdr:from>
    <xdr:to>
      <xdr:col>41</xdr:col>
      <xdr:colOff>50800</xdr:colOff>
      <xdr:row>98</xdr:row>
      <xdr:rowOff>33027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833741"/>
          <a:ext cx="889000" cy="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87279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87611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171162</xdr:rowOff>
    </xdr:from>
    <xdr:to>
      <xdr:col>55</xdr:col>
      <xdr:colOff>50800</xdr:colOff>
      <xdr:row>98</xdr:row>
      <xdr:rowOff>101312</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80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144270</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7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8494</xdr:rowOff>
    </xdr:from>
    <xdr:to>
      <xdr:col>50</xdr:col>
      <xdr:colOff>165100</xdr:colOff>
      <xdr:row>98</xdr:row>
      <xdr:rowOff>110094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81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101221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90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146400</xdr:rowOff>
    </xdr:from>
    <xdr:to>
      <xdr:col>46</xdr:col>
      <xdr:colOff>38100</xdr:colOff>
      <xdr:row>98</xdr:row>
      <xdr:rowOff>76550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93077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5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153677</xdr:rowOff>
    </xdr:from>
    <xdr:to>
      <xdr:col>41</xdr:col>
      <xdr:colOff>101600</xdr:colOff>
      <xdr:row>98</xdr:row>
      <xdr:rowOff>83827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8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100354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55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152291</xdr:rowOff>
    </xdr:from>
    <xdr:to>
      <xdr:col>36</xdr:col>
      <xdr:colOff>165100</xdr:colOff>
      <xdr:row>98</xdr:row>
      <xdr:rowOff>82441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8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55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134900</xdr:rowOff>
    </xdr:from>
    <xdr:to>
      <xdr:col>85</xdr:col>
      <xdr:colOff>127000</xdr:colOff>
      <xdr:row>37</xdr:row>
      <xdr:rowOff>65039</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307100"/>
          <a:ext cx="838200" cy="10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65039</xdr:rowOff>
    </xdr:from>
    <xdr:to>
      <xdr:col>81</xdr:col>
      <xdr:colOff>50800</xdr:colOff>
      <xdr:row>37</xdr:row>
      <xdr:rowOff>131379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408689"/>
          <a:ext cx="889000" cy="6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116337</xdr:rowOff>
    </xdr:from>
    <xdr:to>
      <xdr:col>76</xdr:col>
      <xdr:colOff>114300</xdr:colOff>
      <xdr:row>37</xdr:row>
      <xdr:rowOff>131379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6459987"/>
          <a:ext cx="889000" cy="1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116337</xdr:rowOff>
    </xdr:from>
    <xdr:to>
      <xdr:col>71</xdr:col>
      <xdr:colOff>177800</xdr:colOff>
      <xdr:row>37</xdr:row>
      <xdr:rowOff>153690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459987"/>
          <a:ext cx="889000" cy="3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84100</xdr:rowOff>
    </xdr:from>
    <xdr:to>
      <xdr:col>85</xdr:col>
      <xdr:colOff>177800</xdr:colOff>
      <xdr:row>37</xdr:row>
      <xdr:rowOff>14250</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2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106977</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10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14239</xdr:rowOff>
    </xdr:from>
    <xdr:to>
      <xdr:col>81</xdr:col>
      <xdr:colOff>101600</xdr:colOff>
      <xdr:row>37</xdr:row>
      <xdr:rowOff>115839</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35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106966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45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80579</xdr:rowOff>
    </xdr:from>
    <xdr:to>
      <xdr:col>76</xdr:col>
      <xdr:colOff>165100</xdr:colOff>
      <xdr:row>38</xdr:row>
      <xdr:rowOff>10729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42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1856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51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65537</xdr:rowOff>
    </xdr:from>
    <xdr:to>
      <xdr:col>72</xdr:col>
      <xdr:colOff>38100</xdr:colOff>
      <xdr:row>37</xdr:row>
      <xdr:rowOff>167137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40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158264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0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102890</xdr:rowOff>
    </xdr:from>
    <xdr:to>
      <xdr:col>67</xdr:col>
      <xdr:colOff>101600</xdr:colOff>
      <xdr:row>38</xdr:row>
      <xdr:rowOff>33040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44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24168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53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29743</xdr:rowOff>
    </xdr:from>
    <xdr:to>
      <xdr:col>85</xdr:col>
      <xdr:colOff>127000</xdr:colOff>
      <xdr:row>58</xdr:row>
      <xdr:rowOff>155454</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973843"/>
          <a:ext cx="838200" cy="12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43825</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645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155454</xdr:rowOff>
    </xdr:from>
    <xdr:to>
      <xdr:col>81</xdr:col>
      <xdr:colOff>50800</xdr:colOff>
      <xdr:row>59</xdr:row>
      <xdr:rowOff>32906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10099554"/>
          <a:ext cx="889000" cy="4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25481</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6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32906</xdr:rowOff>
    </xdr:from>
    <xdr:to>
      <xdr:col>76</xdr:col>
      <xdr:colOff>114300</xdr:colOff>
      <xdr:row>59</xdr:row>
      <xdr:rowOff>124346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101484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140867</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74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1283</xdr:rowOff>
    </xdr:from>
    <xdr:to>
      <xdr:col>71</xdr:col>
      <xdr:colOff>177800</xdr:colOff>
      <xdr:row>59</xdr:row>
      <xdr:rowOff>124346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9945383"/>
          <a:ext cx="889000" cy="29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161669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153985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100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150393</xdr:rowOff>
    </xdr:from>
    <xdr:to>
      <xdr:col>85</xdr:col>
      <xdr:colOff>177800</xdr:colOff>
      <xdr:row>58</xdr:row>
      <xdr:rowOff>80543</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92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128820</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90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104654</xdr:rowOff>
    </xdr:from>
    <xdr:to>
      <xdr:col>81</xdr:col>
      <xdr:colOff>101600</xdr:colOff>
      <xdr:row>59</xdr:row>
      <xdr:rowOff>34804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1004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25931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1014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153556</xdr:rowOff>
    </xdr:from>
    <xdr:to>
      <xdr:col>76</xdr:col>
      <xdr:colOff>165100</xdr:colOff>
      <xdr:row>59</xdr:row>
      <xdr:rowOff>83706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100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74833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1019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73546</xdr:rowOff>
    </xdr:from>
    <xdr:to>
      <xdr:col>72</xdr:col>
      <xdr:colOff>38100</xdr:colOff>
      <xdr:row>60</xdr:row>
      <xdr:rowOff>3696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1018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166273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102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121933</xdr:rowOff>
    </xdr:from>
    <xdr:to>
      <xdr:col>67</xdr:col>
      <xdr:colOff>101600</xdr:colOff>
      <xdr:row>58</xdr:row>
      <xdr:rowOff>52083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89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68610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66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35511</xdr:rowOff>
    </xdr:from>
    <xdr:to>
      <xdr:col>85</xdr:col>
      <xdr:colOff>127000</xdr:colOff>
      <xdr:row>79</xdr:row>
      <xdr:rowOff>41021</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5481300" y="13580061"/>
          <a:ext cx="8382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41021</xdr:rowOff>
    </xdr:from>
    <xdr:to>
      <xdr:col>81</xdr:col>
      <xdr:colOff>50800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4592300" y="1358557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156161</xdr:rowOff>
    </xdr:from>
    <xdr:to>
      <xdr:col>85</xdr:col>
      <xdr:colOff>177800</xdr:colOff>
      <xdr:row>79</xdr:row>
      <xdr:rowOff>86311</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110646</xdr:rowOff>
    </xdr:from>
    <xdr:ext cx="469744"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48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161671</xdr:rowOff>
    </xdr:from>
    <xdr:to>
      <xdr:col>81</xdr:col>
      <xdr:colOff>101600</xdr:colOff>
      <xdr:row>79</xdr:row>
      <xdr:rowOff>91821</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3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82948</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2017" y="13627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41439</xdr:rowOff>
    </xdr:from>
    <xdr:to>
      <xdr:col>85</xdr:col>
      <xdr:colOff>127000</xdr:colOff>
      <xdr:row>97</xdr:row>
      <xdr:rowOff>43878</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672089"/>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2484</xdr:rowOff>
    </xdr:from>
    <xdr:to>
      <xdr:col>81</xdr:col>
      <xdr:colOff>50800</xdr:colOff>
      <xdr:row>97</xdr:row>
      <xdr:rowOff>43878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633134"/>
          <a:ext cx="889000" cy="4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163074</xdr:rowOff>
    </xdr:from>
    <xdr:to>
      <xdr:col>76</xdr:col>
      <xdr:colOff>114300</xdr:colOff>
      <xdr:row>97</xdr:row>
      <xdr:rowOff>2484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622274"/>
          <a:ext cx="889000" cy="1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154769</xdr:rowOff>
    </xdr:from>
    <xdr:to>
      <xdr:col>71</xdr:col>
      <xdr:colOff>177800</xdr:colOff>
      <xdr:row>96</xdr:row>
      <xdr:rowOff>163074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613969"/>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162089</xdr:rowOff>
    </xdr:from>
    <xdr:to>
      <xdr:col>85</xdr:col>
      <xdr:colOff>177800</xdr:colOff>
      <xdr:row>97</xdr:row>
      <xdr:rowOff>92239</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62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140516</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59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164528</xdr:rowOff>
    </xdr:from>
    <xdr:to>
      <xdr:col>81</xdr:col>
      <xdr:colOff>101600</xdr:colOff>
      <xdr:row>97</xdr:row>
      <xdr:rowOff>94678</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62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85805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71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123134</xdr:rowOff>
    </xdr:from>
    <xdr:to>
      <xdr:col>76</xdr:col>
      <xdr:colOff>165100</xdr:colOff>
      <xdr:row>97</xdr:row>
      <xdr:rowOff>53284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58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44411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7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112274</xdr:rowOff>
    </xdr:from>
    <xdr:to>
      <xdr:col>72</xdr:col>
      <xdr:colOff>38100</xdr:colOff>
      <xdr:row>97</xdr:row>
      <xdr:rowOff>42424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5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33551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66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103969</xdr:rowOff>
    </xdr:from>
    <xdr:to>
      <xdr:col>67</xdr:col>
      <xdr:colOff>101600</xdr:colOff>
      <xdr:row>97</xdr:row>
      <xdr:rowOff>34119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56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25246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900">
              <a:solidFill>
                <a:schemeClr val="tx1"/>
              </a:solidFill>
              <a:effectLst/>
              <a:latin typeface="+mn-lt"/>
              <a:ea typeface="+mn-ea"/>
              <a:cs typeface="+mn-cs"/>
            </a:rPr>
            <a:t>住民一人当たりのコスト（目的別）のうち民生費は、前年度比で</a:t>
          </a:r>
          <a:r>
            <a:rPr kumimoji="1" lang="en-US" altLang="ja-JP" sz="900">
              <a:solidFill>
                <a:schemeClr val="tx1"/>
              </a:solidFill>
              <a:effectLst/>
              <a:latin typeface="+mn-lt"/>
              <a:ea typeface="+mn-ea"/>
              <a:cs typeface="+mn-cs"/>
            </a:rPr>
            <a:t>5,110</a:t>
          </a:r>
          <a:r>
            <a:rPr kumimoji="1" lang="ja-JP" altLang="ja-JP" sz="900">
              <a:solidFill>
                <a:schemeClr val="tx1"/>
              </a:solidFill>
              <a:effectLst/>
              <a:latin typeface="+mn-lt"/>
              <a:ea typeface="+mn-ea"/>
              <a:cs typeface="+mn-cs"/>
            </a:rPr>
            <a:t>円（</a:t>
          </a:r>
          <a:r>
            <a:rPr kumimoji="1" lang="en-US" altLang="ja-JP" sz="900">
              <a:solidFill>
                <a:schemeClr val="tx1"/>
              </a:solidFill>
              <a:effectLst/>
              <a:latin typeface="+mn-lt"/>
              <a:ea typeface="+mn-ea"/>
              <a:cs typeface="+mn-cs"/>
            </a:rPr>
            <a:t>2.6</a:t>
          </a:r>
          <a:r>
            <a:rPr kumimoji="1" lang="ja-JP" altLang="ja-JP" sz="900">
              <a:solidFill>
                <a:schemeClr val="tx1"/>
              </a:solidFill>
              <a:effectLst/>
              <a:latin typeface="+mn-lt"/>
              <a:ea typeface="+mn-ea"/>
              <a:cs typeface="+mn-cs"/>
            </a:rPr>
            <a:t>％）増の</a:t>
          </a:r>
          <a:r>
            <a:rPr kumimoji="1" lang="en-US" altLang="ja-JP" sz="900">
              <a:solidFill>
                <a:schemeClr val="tx1"/>
              </a:solidFill>
              <a:effectLst/>
              <a:latin typeface="+mn-lt"/>
              <a:ea typeface="+mn-ea"/>
              <a:cs typeface="+mn-cs"/>
            </a:rPr>
            <a:t>196,872</a:t>
          </a:r>
          <a:r>
            <a:rPr kumimoji="1" lang="ja-JP" altLang="ja-JP" sz="900">
              <a:solidFill>
                <a:schemeClr val="tx1"/>
              </a:solidFill>
              <a:effectLst/>
              <a:latin typeface="+mn-lt"/>
              <a:ea typeface="+mn-ea"/>
              <a:cs typeface="+mn-cs"/>
            </a:rPr>
            <a:t>円となった。障害福祉サービス費や生活保護費などの増により一人当たりコストが増となっている。また、類似団体内順位は全</a:t>
          </a:r>
          <a:r>
            <a:rPr kumimoji="1" lang="en-US" altLang="ja-JP" sz="900">
              <a:solidFill>
                <a:schemeClr val="tx1"/>
              </a:solidFill>
              <a:effectLst/>
              <a:latin typeface="+mn-lt"/>
              <a:ea typeface="+mn-ea"/>
              <a:cs typeface="+mn-cs"/>
            </a:rPr>
            <a:t>82</a:t>
          </a:r>
          <a:r>
            <a:rPr kumimoji="1" lang="ja-JP" altLang="ja-JP" sz="900">
              <a:solidFill>
                <a:schemeClr val="tx1"/>
              </a:solidFill>
              <a:effectLst/>
              <a:latin typeface="+mn-lt"/>
              <a:ea typeface="+mn-ea"/>
              <a:cs typeface="+mn-cs"/>
            </a:rPr>
            <a:t>団体中</a:t>
          </a:r>
          <a:r>
            <a:rPr kumimoji="1" lang="en-US" altLang="ja-JP" sz="900">
              <a:solidFill>
                <a:schemeClr val="tx1"/>
              </a:solidFill>
              <a:effectLst/>
              <a:latin typeface="+mn-lt"/>
              <a:ea typeface="+mn-ea"/>
              <a:cs typeface="+mn-cs"/>
            </a:rPr>
            <a:t>5</a:t>
          </a:r>
          <a:r>
            <a:rPr kumimoji="1" lang="ja-JP" altLang="ja-JP" sz="900">
              <a:solidFill>
                <a:schemeClr val="tx1"/>
              </a:solidFill>
              <a:effectLst/>
              <a:latin typeface="+mn-lt"/>
              <a:ea typeface="+mn-ea"/>
              <a:cs typeface="+mn-cs"/>
            </a:rPr>
            <a:t>位となっており、高い水準にある。</a:t>
          </a:r>
          <a:endParaRPr lang="ja-JP" altLang="ja-JP" sz="900">
            <a:solidFill>
              <a:schemeClr val="tx1"/>
            </a:solidFill>
            <a:effectLst/>
          </a:endParaRPr>
        </a:p>
        <a:p>
          <a:r>
            <a:rPr kumimoji="1" lang="ja-JP" altLang="ja-JP" sz="900">
              <a:solidFill>
                <a:schemeClr val="tx1"/>
              </a:solidFill>
              <a:effectLst/>
              <a:latin typeface="+mn-lt"/>
              <a:ea typeface="+mn-ea"/>
              <a:cs typeface="+mn-cs"/>
            </a:rPr>
            <a:t>　土木費は、前年度比で</a:t>
          </a:r>
          <a:r>
            <a:rPr kumimoji="1" lang="en-US" altLang="ja-JP" sz="900">
              <a:solidFill>
                <a:schemeClr val="tx1"/>
              </a:solidFill>
              <a:effectLst/>
              <a:latin typeface="+mn-lt"/>
              <a:ea typeface="+mn-ea"/>
              <a:cs typeface="+mn-cs"/>
            </a:rPr>
            <a:t>2,305</a:t>
          </a:r>
          <a:r>
            <a:rPr kumimoji="1" lang="ja-JP" altLang="ja-JP" sz="900">
              <a:solidFill>
                <a:schemeClr val="tx1"/>
              </a:solidFill>
              <a:effectLst/>
              <a:latin typeface="+mn-lt"/>
              <a:ea typeface="+mn-ea"/>
              <a:cs typeface="+mn-cs"/>
            </a:rPr>
            <a:t>円（</a:t>
          </a:r>
          <a:r>
            <a:rPr kumimoji="1" lang="en-US" altLang="ja-JP" sz="900">
              <a:solidFill>
                <a:schemeClr val="tx1"/>
              </a:solidFill>
              <a:effectLst/>
              <a:latin typeface="+mn-lt"/>
              <a:ea typeface="+mn-ea"/>
              <a:cs typeface="+mn-cs"/>
            </a:rPr>
            <a:t>5.6</a:t>
          </a:r>
          <a:r>
            <a:rPr kumimoji="1" lang="ja-JP"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増</a:t>
          </a:r>
          <a:r>
            <a:rPr kumimoji="1" lang="ja-JP" altLang="ja-JP" sz="900">
              <a:solidFill>
                <a:schemeClr val="tx1"/>
              </a:solidFill>
              <a:effectLst/>
              <a:latin typeface="+mn-lt"/>
              <a:ea typeface="+mn-ea"/>
              <a:cs typeface="+mn-cs"/>
            </a:rPr>
            <a:t>の</a:t>
          </a:r>
          <a:r>
            <a:rPr kumimoji="1" lang="en-US" altLang="ja-JP" sz="900">
              <a:solidFill>
                <a:schemeClr val="tx1"/>
              </a:solidFill>
              <a:effectLst/>
              <a:latin typeface="+mn-lt"/>
              <a:ea typeface="+mn-ea"/>
              <a:cs typeface="+mn-cs"/>
            </a:rPr>
            <a:t>43,409</a:t>
          </a:r>
          <a:r>
            <a:rPr kumimoji="1" lang="ja-JP" altLang="ja-JP" sz="900">
              <a:solidFill>
                <a:schemeClr val="tx1"/>
              </a:solidFill>
              <a:effectLst/>
              <a:latin typeface="+mn-lt"/>
              <a:ea typeface="+mn-ea"/>
              <a:cs typeface="+mn-cs"/>
            </a:rPr>
            <a:t>円となった。羽村駅西口土地区画整理事業委託料や</a:t>
          </a:r>
          <a:r>
            <a:rPr kumimoji="1" lang="ja-JP" altLang="en-US" sz="900">
              <a:solidFill>
                <a:schemeClr val="tx1"/>
              </a:solidFill>
              <a:effectLst/>
              <a:latin typeface="+mn-lt"/>
              <a:ea typeface="+mn-ea"/>
              <a:cs typeface="+mn-cs"/>
            </a:rPr>
            <a:t>加美緑地公園改修工事費の増</a:t>
          </a:r>
          <a:r>
            <a:rPr kumimoji="1" lang="ja-JP" altLang="ja-JP" sz="900">
              <a:solidFill>
                <a:schemeClr val="tx1"/>
              </a:solidFill>
              <a:effectLst/>
              <a:latin typeface="+mn-lt"/>
              <a:ea typeface="+mn-ea"/>
              <a:cs typeface="+mn-cs"/>
            </a:rPr>
            <a:t>などにより一人当たりコストは</a:t>
          </a:r>
          <a:r>
            <a:rPr kumimoji="1" lang="ja-JP" altLang="en-US" sz="900">
              <a:solidFill>
                <a:schemeClr val="tx1"/>
              </a:solidFill>
              <a:effectLst/>
              <a:latin typeface="+mn-lt"/>
              <a:ea typeface="+mn-ea"/>
              <a:cs typeface="+mn-cs"/>
            </a:rPr>
            <a:t>増</a:t>
          </a:r>
          <a:r>
            <a:rPr kumimoji="1" lang="ja-JP" altLang="ja-JP" sz="900">
              <a:solidFill>
                <a:schemeClr val="tx1"/>
              </a:solidFill>
              <a:effectLst/>
              <a:latin typeface="+mn-lt"/>
              <a:ea typeface="+mn-ea"/>
              <a:cs typeface="+mn-cs"/>
            </a:rPr>
            <a:t>と</a:t>
          </a:r>
          <a:r>
            <a:rPr kumimoji="1" lang="ja-JP" altLang="en-US" sz="900">
              <a:solidFill>
                <a:schemeClr val="tx1"/>
              </a:solidFill>
              <a:effectLst/>
              <a:latin typeface="+mn-lt"/>
              <a:ea typeface="+mn-ea"/>
              <a:cs typeface="+mn-cs"/>
            </a:rPr>
            <a:t>なったものの、類似団体内平均値を下回っている</a:t>
          </a:r>
          <a:r>
            <a:rPr kumimoji="1" lang="ja-JP" altLang="ja-JP" sz="900">
              <a:solidFill>
                <a:schemeClr val="tx1"/>
              </a:solidFill>
              <a:effectLst/>
              <a:latin typeface="+mn-lt"/>
              <a:ea typeface="+mn-ea"/>
              <a:cs typeface="+mn-cs"/>
            </a:rPr>
            <a:t>。</a:t>
          </a:r>
          <a:endParaRPr lang="ja-JP" altLang="ja-JP" sz="900">
            <a:solidFill>
              <a:schemeClr val="tx1"/>
            </a:solidFill>
            <a:effectLst/>
          </a:endParaRPr>
        </a:p>
        <a:p>
          <a:r>
            <a:rPr kumimoji="1" lang="ja-JP" altLang="ja-JP" sz="900">
              <a:solidFill>
                <a:schemeClr val="tx1"/>
              </a:solidFill>
              <a:effectLst/>
              <a:latin typeface="+mn-lt"/>
              <a:ea typeface="+mn-ea"/>
              <a:cs typeface="+mn-cs"/>
            </a:rPr>
            <a:t>　教育費は、前年度比で</a:t>
          </a:r>
          <a:r>
            <a:rPr kumimoji="1" lang="en-US" altLang="ja-JP" sz="900">
              <a:solidFill>
                <a:schemeClr val="tx1"/>
              </a:solidFill>
              <a:effectLst/>
              <a:latin typeface="+mn-lt"/>
              <a:ea typeface="+mn-ea"/>
              <a:cs typeface="+mn-cs"/>
            </a:rPr>
            <a:t>6,599</a:t>
          </a:r>
          <a:r>
            <a:rPr kumimoji="1" lang="ja-JP" altLang="ja-JP" sz="900">
              <a:solidFill>
                <a:schemeClr val="tx1"/>
              </a:solidFill>
              <a:effectLst/>
              <a:latin typeface="+mn-lt"/>
              <a:ea typeface="+mn-ea"/>
              <a:cs typeface="+mn-cs"/>
            </a:rPr>
            <a:t>円（</a:t>
          </a:r>
          <a:r>
            <a:rPr kumimoji="1" lang="en-US" altLang="ja-JP" sz="900">
              <a:solidFill>
                <a:schemeClr val="tx1"/>
              </a:solidFill>
              <a:effectLst/>
              <a:latin typeface="+mn-lt"/>
              <a:ea typeface="+mn-ea"/>
              <a:cs typeface="+mn-cs"/>
            </a:rPr>
            <a:t>15.2</a:t>
          </a:r>
          <a:r>
            <a:rPr kumimoji="1" lang="ja-JP" altLang="ja-JP" sz="900">
              <a:solidFill>
                <a:schemeClr val="tx1"/>
              </a:solidFill>
              <a:effectLst/>
              <a:latin typeface="+mn-lt"/>
              <a:ea typeface="+mn-ea"/>
              <a:cs typeface="+mn-cs"/>
            </a:rPr>
            <a:t>％）増の</a:t>
          </a:r>
          <a:r>
            <a:rPr kumimoji="1" lang="en-US" altLang="ja-JP" sz="900">
              <a:solidFill>
                <a:schemeClr val="tx1"/>
              </a:solidFill>
              <a:effectLst/>
              <a:latin typeface="+mn-lt"/>
              <a:ea typeface="+mn-ea"/>
              <a:cs typeface="+mn-cs"/>
            </a:rPr>
            <a:t>49,772</a:t>
          </a:r>
          <a:r>
            <a:rPr kumimoji="1" lang="ja-JP" altLang="ja-JP" sz="900">
              <a:solidFill>
                <a:schemeClr val="tx1"/>
              </a:solidFill>
              <a:effectLst/>
              <a:latin typeface="+mn-lt"/>
              <a:ea typeface="+mn-ea"/>
              <a:cs typeface="+mn-cs"/>
            </a:rPr>
            <a:t>円となった。</a:t>
          </a:r>
          <a:r>
            <a:rPr kumimoji="1" lang="ja-JP" altLang="en-US" sz="900">
              <a:solidFill>
                <a:schemeClr val="tx1"/>
              </a:solidFill>
              <a:effectLst/>
              <a:latin typeface="+mn-lt"/>
              <a:ea typeface="+mn-ea"/>
              <a:cs typeface="+mn-cs"/>
            </a:rPr>
            <a:t>スイミングセンター天井等改修工事</a:t>
          </a:r>
          <a:r>
            <a:rPr kumimoji="1" lang="ja-JP" altLang="ja-JP" sz="900">
              <a:solidFill>
                <a:schemeClr val="tx1"/>
              </a:solidFill>
              <a:effectLst/>
              <a:latin typeface="+mn-lt"/>
              <a:ea typeface="+mn-ea"/>
              <a:cs typeface="+mn-cs"/>
            </a:rPr>
            <a:t>や</a:t>
          </a:r>
          <a:r>
            <a:rPr kumimoji="1" lang="ja-JP" altLang="en-US" sz="900">
              <a:solidFill>
                <a:schemeClr val="tx1"/>
              </a:solidFill>
              <a:effectLst/>
              <a:latin typeface="+mn-lt"/>
              <a:ea typeface="+mn-ea"/>
              <a:cs typeface="+mn-cs"/>
            </a:rPr>
            <a:t>学習・指導用端末</a:t>
          </a:r>
          <a:r>
            <a:rPr kumimoji="1" lang="ja-JP" altLang="ja-JP" sz="900">
              <a:solidFill>
                <a:schemeClr val="tx1"/>
              </a:solidFill>
              <a:effectLst/>
              <a:latin typeface="+mn-lt"/>
              <a:ea typeface="+mn-ea"/>
              <a:cs typeface="+mn-cs"/>
            </a:rPr>
            <a:t>などの投資的経費の増</a:t>
          </a:r>
          <a:r>
            <a:rPr kumimoji="1" lang="ja-JP" altLang="en-US" sz="900">
              <a:solidFill>
                <a:schemeClr val="tx1"/>
              </a:solidFill>
              <a:effectLst/>
              <a:latin typeface="+mn-lt"/>
              <a:ea typeface="+mn-ea"/>
              <a:cs typeface="+mn-cs"/>
            </a:rPr>
            <a:t>など</a:t>
          </a:r>
          <a:r>
            <a:rPr kumimoji="1" lang="ja-JP" altLang="ja-JP" sz="900">
              <a:solidFill>
                <a:schemeClr val="tx1"/>
              </a:solidFill>
              <a:effectLst/>
              <a:latin typeface="+mn-lt"/>
              <a:ea typeface="+mn-ea"/>
              <a:cs typeface="+mn-cs"/>
            </a:rPr>
            <a:t>により一人当たりコストが増となったものの、類似団体内平均値を下回っている。</a:t>
          </a:r>
          <a:endParaRPr lang="ja-JP" altLang="ja-JP" sz="900">
            <a:solidFill>
              <a:schemeClr val="tx1"/>
            </a:solidFill>
            <a:effectLst/>
          </a:endParaRPr>
        </a:p>
        <a:p>
          <a:r>
            <a:rPr kumimoji="1" lang="ja-JP" altLang="ja-JP" sz="900">
              <a:solidFill>
                <a:schemeClr val="tx1"/>
              </a:solidFill>
              <a:effectLst/>
              <a:latin typeface="+mn-lt"/>
              <a:ea typeface="+mn-ea"/>
              <a:cs typeface="+mn-cs"/>
            </a:rPr>
            <a:t>　今後、</a:t>
          </a:r>
          <a:r>
            <a:rPr kumimoji="1" lang="ja-JP" altLang="en-US" sz="900">
              <a:solidFill>
                <a:schemeClr val="tx1"/>
              </a:solidFill>
              <a:effectLst/>
              <a:latin typeface="+mn-lt"/>
              <a:ea typeface="+mn-ea"/>
              <a:cs typeface="+mn-cs"/>
            </a:rPr>
            <a:t>扶助費などの</a:t>
          </a:r>
          <a:r>
            <a:rPr kumimoji="1" lang="ja-JP" altLang="ja-JP" sz="900">
              <a:solidFill>
                <a:schemeClr val="tx1"/>
              </a:solidFill>
              <a:effectLst/>
              <a:latin typeface="+mn-lt"/>
              <a:ea typeface="+mn-ea"/>
              <a:cs typeface="+mn-cs"/>
            </a:rPr>
            <a:t>財政需要が拡大し、民生費の増加が見込まれること、また、羽村駅西口土地区画整理事業の進展により土木費の増加が見込まれることから、経常経費の削減など行財政改革の取組みを推進し、健全で安定的な財政運営ができるよう取組んでいく。</a:t>
          </a:r>
          <a:endParaRPr lang="ja-JP" altLang="ja-JP" sz="900">
            <a:solidFill>
              <a:schemeClr val="tx1"/>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東京都羽村市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　標準財政規模に対する財政調整基金残高の割合は、前年度比で</a:t>
          </a:r>
          <a:r>
            <a:rPr kumimoji="1" lang="en-US" altLang="ja-JP" sz="900">
              <a:solidFill>
                <a:schemeClr val="dk1"/>
              </a:solidFill>
              <a:effectLst/>
              <a:latin typeface="+mn-lt"/>
              <a:ea typeface="+mn-ea"/>
              <a:cs typeface="+mn-cs"/>
            </a:rPr>
            <a:t>4.0%</a:t>
          </a:r>
          <a:r>
            <a:rPr kumimoji="1" lang="ja-JP" altLang="ja-JP" sz="900">
              <a:solidFill>
                <a:schemeClr val="dk1"/>
              </a:solidFill>
              <a:effectLst/>
              <a:latin typeface="+mn-lt"/>
              <a:ea typeface="+mn-ea"/>
              <a:cs typeface="+mn-cs"/>
            </a:rPr>
            <a:t>増となる</a:t>
          </a:r>
          <a:r>
            <a:rPr kumimoji="1" lang="en-US" altLang="ja-JP" sz="900">
              <a:solidFill>
                <a:schemeClr val="dk1"/>
              </a:solidFill>
              <a:effectLst/>
              <a:latin typeface="+mn-lt"/>
              <a:ea typeface="+mn-ea"/>
              <a:cs typeface="+mn-cs"/>
            </a:rPr>
            <a:t>12.4%</a:t>
          </a:r>
          <a:r>
            <a:rPr kumimoji="1" lang="ja-JP" altLang="ja-JP" sz="900">
              <a:solidFill>
                <a:schemeClr val="dk1"/>
              </a:solidFill>
              <a:effectLst/>
              <a:latin typeface="+mn-lt"/>
              <a:ea typeface="+mn-ea"/>
              <a:cs typeface="+mn-cs"/>
            </a:rPr>
            <a:t>となった。新型コロナウイルス感染症の影響による事業の中止などにより歳出が抑制されたことで、基金の取り崩しが減少し財政調整基金残高の目標額である標準財政規模の</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割を上回った。</a:t>
          </a:r>
          <a:endParaRPr lang="ja-JP" altLang="ja-JP" sz="1050">
            <a:effectLst/>
          </a:endParaRPr>
        </a:p>
        <a:p>
          <a:r>
            <a:rPr kumimoji="1" lang="ja-JP" altLang="ja-JP" sz="900">
              <a:solidFill>
                <a:schemeClr val="dk1"/>
              </a:solidFill>
              <a:effectLst/>
              <a:latin typeface="+mn-lt"/>
              <a:ea typeface="+mn-ea"/>
              <a:cs typeface="+mn-cs"/>
            </a:rPr>
            <a:t>　実質収支比率は、前述のとおり歳出が抑制されたこともあり、前年度比で</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％増となる</a:t>
          </a:r>
          <a:r>
            <a:rPr kumimoji="1" lang="en-US" altLang="ja-JP" sz="900">
              <a:solidFill>
                <a:schemeClr val="dk1"/>
              </a:solidFill>
              <a:effectLst/>
              <a:latin typeface="+mn-lt"/>
              <a:ea typeface="+mn-ea"/>
              <a:cs typeface="+mn-cs"/>
            </a:rPr>
            <a:t>9.3%</a:t>
          </a:r>
          <a:r>
            <a:rPr kumimoji="1" lang="ja-JP" altLang="ja-JP" sz="900">
              <a:solidFill>
                <a:schemeClr val="dk1"/>
              </a:solidFill>
              <a:effectLst/>
              <a:latin typeface="+mn-lt"/>
              <a:ea typeface="+mn-ea"/>
              <a:cs typeface="+mn-cs"/>
            </a:rPr>
            <a:t>となった。</a:t>
          </a:r>
          <a:endParaRPr lang="ja-JP" altLang="ja-JP" sz="1050">
            <a:effectLst/>
          </a:endParaRPr>
        </a:p>
        <a:p>
          <a:r>
            <a:rPr kumimoji="1" lang="ja-JP" altLang="ja-JP" sz="900">
              <a:solidFill>
                <a:schemeClr val="dk1"/>
              </a:solidFill>
              <a:effectLst/>
              <a:latin typeface="+mn-lt"/>
              <a:ea typeface="+mn-ea"/>
              <a:cs typeface="+mn-cs"/>
            </a:rPr>
            <a:t>　実質単年度収支は、市税や地方特例交付金の歳入減があったが、前述の理由により歳出が抑制されたこともあり、</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年ぶりに黒字となった。</a:t>
          </a:r>
          <a:endParaRPr lang="ja-JP" altLang="ja-JP" sz="1050">
            <a:effectLst/>
          </a:endParaRPr>
        </a:p>
        <a:p>
          <a:r>
            <a:rPr kumimoji="1" lang="ja-JP" altLang="ja-JP" sz="900">
              <a:solidFill>
                <a:schemeClr val="dk1"/>
              </a:solidFill>
              <a:effectLst/>
              <a:latin typeface="+mn-lt"/>
              <a:ea typeface="+mn-ea"/>
              <a:cs typeface="+mn-cs"/>
            </a:rPr>
            <a:t>　今後の取組みとして、経常経費の削減など行財政改革を推進し、基金の取り崩しに頼らずに安定的な財政運営ができるよう取組んでいく。</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東京都羽村市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一般会計、特別会計、公営企業会計いずれの会計も黒字となった。</a:t>
          </a:r>
          <a:endParaRPr lang="ja-JP" altLang="ja-JP" sz="1400">
            <a:effectLst/>
          </a:endParaRPr>
        </a:p>
        <a:p>
          <a:r>
            <a:rPr kumimoji="1" lang="ja-JP" altLang="ja-JP" sz="1100">
              <a:solidFill>
                <a:schemeClr val="dk1"/>
              </a:solidFill>
              <a:effectLst/>
              <a:latin typeface="+mn-lt"/>
              <a:ea typeface="+mn-ea"/>
              <a:cs typeface="+mn-cs"/>
            </a:rPr>
            <a:t>　標準財政規模に対する連結実質収支額（黒字）割合は</a:t>
          </a:r>
          <a:r>
            <a:rPr kumimoji="1" lang="en-US" altLang="ja-JP" sz="1100">
              <a:solidFill>
                <a:schemeClr val="dk1"/>
              </a:solidFill>
              <a:effectLst/>
              <a:latin typeface="+mn-lt"/>
              <a:ea typeface="+mn-ea"/>
              <a:cs typeface="+mn-cs"/>
            </a:rPr>
            <a:t>15.9%</a:t>
          </a:r>
          <a:r>
            <a:rPr kumimoji="1" lang="ja-JP" altLang="ja-JP" sz="1100">
              <a:solidFill>
                <a:schemeClr val="dk1"/>
              </a:solidFill>
              <a:effectLst/>
              <a:latin typeface="+mn-lt"/>
              <a:ea typeface="+mn-ea"/>
              <a:cs typeface="+mn-cs"/>
            </a:rPr>
            <a:t>で、前年度と比較して</a:t>
          </a:r>
          <a:r>
            <a:rPr kumimoji="1" lang="en-US" altLang="ja-JP" sz="1100">
              <a:solidFill>
                <a:schemeClr val="dk1"/>
              </a:solidFill>
              <a:effectLst/>
              <a:latin typeface="+mn-lt"/>
              <a:ea typeface="+mn-ea"/>
              <a:cs typeface="+mn-cs"/>
            </a:rPr>
            <a:t>3.05%</a:t>
          </a:r>
          <a:r>
            <a:rPr kumimoji="1" lang="ja-JP" altLang="ja-JP" sz="1100">
              <a:solidFill>
                <a:schemeClr val="dk1"/>
              </a:solidFill>
              <a:effectLst/>
              <a:latin typeface="+mn-lt"/>
              <a:ea typeface="+mn-ea"/>
              <a:cs typeface="+mn-cs"/>
            </a:rPr>
            <a:t>の増となった。</a:t>
          </a:r>
          <a:endParaRPr lang="ja-JP" altLang="ja-JP" sz="1400">
            <a:effectLst/>
          </a:endParaRPr>
        </a:p>
        <a:p>
          <a:r>
            <a:rPr kumimoji="1" lang="ja-JP" altLang="ja-JP" sz="1100">
              <a:solidFill>
                <a:schemeClr val="dk1"/>
              </a:solidFill>
              <a:effectLst/>
              <a:latin typeface="+mn-lt"/>
              <a:ea typeface="+mn-ea"/>
              <a:cs typeface="+mn-cs"/>
            </a:rPr>
            <a:t>　いずれの会計においても黒字となってはいるが、経常経費の削減など行財政改革を推進し、健全で安定的な財政運営ができるよう引き続き取組んでいく。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298;&#22238;&#30446;/R40907&#12304;&#26481;&#20140;&#37117;&#24066;&#30010;&#26449;&#35506;&#12539;916&#12294;&#12305;&#20196;&#21644;&#65298;&#24180;&#24230;&#36001;&#25919;&#29366;&#27841;&#36039;&#26009;&#38598;&#12398;&#20316;&#25104;&#12395;&#12388;&#12356;&#12390;&#65288;2&#22238;&#30446;&#65289;/&#12304;&#36001;&#25919;&#29366;&#27841;&#36039;&#26009;&#38598;&#12305;_132276_&#32701;&#26449;&#24066;_2020/&#12304;&#36001;&#25919;&#29366;&#27841;&#36039;&#26009;&#38598;&#12305;_132276_&#32701;&#26449;&#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X51">
            <v>5.3</v>
          </cell>
          <cell r="CF51">
            <v>7.7</v>
          </cell>
          <cell r="CN51">
            <v>15.1</v>
          </cell>
          <cell r="CV51">
            <v>9.6</v>
          </cell>
        </row>
        <row r="53">
          <cell r="BP53">
            <v>58.1</v>
          </cell>
          <cell r="BX53">
            <v>60.1</v>
          </cell>
          <cell r="CF53">
            <v>61.6</v>
          </cell>
          <cell r="CN53">
            <v>62.7</v>
          </cell>
          <cell r="CV53">
            <v>64.2</v>
          </cell>
        </row>
        <row r="55">
          <cell r="AN55" t="str">
            <v>類似団体内平均値</v>
          </cell>
          <cell r="BP55">
            <v>33.1</v>
          </cell>
          <cell r="BX55">
            <v>31.3</v>
          </cell>
          <cell r="CF55">
            <v>25.3</v>
          </cell>
          <cell r="CN55">
            <v>25.5</v>
          </cell>
          <cell r="CV55">
            <v>25.1</v>
          </cell>
        </row>
        <row r="57">
          <cell r="BP57">
            <v>57.2</v>
          </cell>
          <cell r="BX57">
            <v>58.5</v>
          </cell>
          <cell r="CF57">
            <v>59.8</v>
          </cell>
          <cell r="CN57">
            <v>61.1</v>
          </cell>
          <cell r="CV57">
            <v>61</v>
          </cell>
        </row>
        <row r="72">
          <cell r="BP72" t="str">
            <v>H28</v>
          </cell>
          <cell r="BX72" t="str">
            <v>H29</v>
          </cell>
          <cell r="CF72" t="str">
            <v>H30</v>
          </cell>
          <cell r="CN72" t="str">
            <v>R01</v>
          </cell>
          <cell r="CV72" t="str">
            <v>R02</v>
          </cell>
        </row>
        <row r="73">
          <cell r="AN73" t="str">
            <v>当該団体値</v>
          </cell>
          <cell r="BX73">
            <v>5.3</v>
          </cell>
          <cell r="CF73">
            <v>7.7</v>
          </cell>
          <cell r="CN73">
            <v>15.1</v>
          </cell>
          <cell r="CV73">
            <v>9.6</v>
          </cell>
        </row>
        <row r="75">
          <cell r="BP75">
            <v>1.5</v>
          </cell>
          <cell r="BX75">
            <v>2</v>
          </cell>
          <cell r="CF75">
            <v>2</v>
          </cell>
          <cell r="CN75">
            <v>1.6</v>
          </cell>
          <cell r="CV75">
            <v>1</v>
          </cell>
        </row>
        <row r="77">
          <cell r="AN77" t="str">
            <v>類似団体内平均値</v>
          </cell>
          <cell r="BP77">
            <v>33.1</v>
          </cell>
          <cell r="BX77">
            <v>31.3</v>
          </cell>
          <cell r="CF77">
            <v>25.3</v>
          </cell>
          <cell r="CN77">
            <v>25.5</v>
          </cell>
          <cell r="CV77">
            <v>25.1</v>
          </cell>
        </row>
        <row r="79">
          <cell r="BP79">
            <v>7.5</v>
          </cell>
          <cell r="BX79">
            <v>7.2</v>
          </cell>
          <cell r="CF79">
            <v>6.9</v>
          </cell>
          <cell r="CN79">
            <v>6.6</v>
          </cell>
          <cell r="CV79">
            <v>6.4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78</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80</v>
      </c>
      <c r="C3" s="405"/>
      <c r="D3" s="405"/>
      <c r="E3" s="406"/>
      <c r="F3" s="406"/>
      <c r="G3" s="406"/>
      <c r="H3" s="406"/>
      <c r="I3" s="406"/>
      <c r="J3" s="406"/>
      <c r="K3" s="406"/>
      <c r="L3" s="406" t="s">
        <v>81</v>
      </c>
      <c r="M3" s="406"/>
      <c r="N3" s="406"/>
      <c r="O3" s="406"/>
      <c r="P3" s="406"/>
      <c r="Q3" s="406"/>
      <c r="R3" s="413"/>
      <c r="S3" s="413"/>
      <c r="T3" s="413"/>
      <c r="U3" s="413"/>
      <c r="V3" s="414"/>
      <c r="W3" s="388" t="s">
        <v>82</v>
      </c>
      <c r="X3" s="389"/>
      <c r="Y3" s="389"/>
      <c r="Z3" s="389"/>
      <c r="AA3" s="389"/>
      <c r="AB3" s="405"/>
      <c r="AC3" s="413" t="s">
        <v>83</v>
      </c>
      <c r="AD3" s="389"/>
      <c r="AE3" s="389"/>
      <c r="AF3" s="389"/>
      <c r="AG3" s="389"/>
      <c r="AH3" s="389"/>
      <c r="AI3" s="389"/>
      <c r="AJ3" s="389"/>
      <c r="AK3" s="389"/>
      <c r="AL3" s="390"/>
      <c r="AM3" s="388" t="s">
        <v>84</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85</v>
      </c>
      <c r="BO3" s="389"/>
      <c r="BP3" s="389"/>
      <c r="BQ3" s="389"/>
      <c r="BR3" s="389"/>
      <c r="BS3" s="389"/>
      <c r="BT3" s="389"/>
      <c r="BU3" s="390"/>
      <c r="BV3" s="388" t="s">
        <v>86</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87</v>
      </c>
      <c r="CU3" s="389"/>
      <c r="CV3" s="389"/>
      <c r="CW3" s="389"/>
      <c r="CX3" s="389"/>
      <c r="CY3" s="389"/>
      <c r="CZ3" s="389"/>
      <c r="DA3" s="390"/>
      <c r="DB3" s="388" t="s">
        <v>88</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89</v>
      </c>
      <c r="AZ4" s="392"/>
      <c r="BA4" s="392"/>
      <c r="BB4" s="392"/>
      <c r="BC4" s="392"/>
      <c r="BD4" s="392"/>
      <c r="BE4" s="392"/>
      <c r="BF4" s="392"/>
      <c r="BG4" s="392"/>
      <c r="BH4" s="392"/>
      <c r="BI4" s="392"/>
      <c r="BJ4" s="392"/>
      <c r="BK4" s="392"/>
      <c r="BL4" s="392"/>
      <c r="BM4" s="393"/>
      <c r="BN4" s="394">
        <v>30408654</v>
      </c>
      <c r="BO4" s="395"/>
      <c r="BP4" s="395"/>
      <c r="BQ4" s="395"/>
      <c r="BR4" s="395"/>
      <c r="BS4" s="395"/>
      <c r="BT4" s="395"/>
      <c r="BU4" s="396"/>
      <c r="BV4" s="394">
        <v>23200272</v>
      </c>
      <c r="BW4" s="395"/>
      <c r="BX4" s="395"/>
      <c r="BY4" s="395"/>
      <c r="BZ4" s="395"/>
      <c r="CA4" s="395"/>
      <c r="CB4" s="395"/>
      <c r="CC4" s="396"/>
      <c r="CD4" s="397" t="s">
        <v>90</v>
      </c>
      <c r="CE4" s="398"/>
      <c r="CF4" s="398"/>
      <c r="CG4" s="398"/>
      <c r="CH4" s="398"/>
      <c r="CI4" s="398"/>
      <c r="CJ4" s="398"/>
      <c r="CK4" s="398"/>
      <c r="CL4" s="398"/>
      <c r="CM4" s="398"/>
      <c r="CN4" s="398"/>
      <c r="CO4" s="398"/>
      <c r="CP4" s="398"/>
      <c r="CQ4" s="398"/>
      <c r="CR4" s="398"/>
      <c r="CS4" s="399"/>
      <c r="CT4" s="400">
        <v>9.1999999999999993</v>
      </c>
      <c r="CU4" s="401"/>
      <c r="CV4" s="401"/>
      <c r="CW4" s="401"/>
      <c r="CX4" s="401"/>
      <c r="CY4" s="401"/>
      <c r="CZ4" s="401"/>
      <c r="DA4" s="402"/>
      <c r="DB4" s="400">
        <v>6.2</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91</v>
      </c>
      <c r="AN5" s="461"/>
      <c r="AO5" s="461"/>
      <c r="AP5" s="461"/>
      <c r="AQ5" s="461"/>
      <c r="AR5" s="461"/>
      <c r="AS5" s="461"/>
      <c r="AT5" s="462"/>
      <c r="AU5" s="463" t="s">
        <v>92</v>
      </c>
      <c r="AV5" s="464"/>
      <c r="AW5" s="464"/>
      <c r="AX5" s="464"/>
      <c r="AY5" s="465" t="s">
        <v>93</v>
      </c>
      <c r="AZ5" s="466"/>
      <c r="BA5" s="466"/>
      <c r="BB5" s="466"/>
      <c r="BC5" s="466"/>
      <c r="BD5" s="466"/>
      <c r="BE5" s="466"/>
      <c r="BF5" s="466"/>
      <c r="BG5" s="466"/>
      <c r="BH5" s="466"/>
      <c r="BI5" s="466"/>
      <c r="BJ5" s="466"/>
      <c r="BK5" s="466"/>
      <c r="BL5" s="466"/>
      <c r="BM5" s="467"/>
      <c r="BN5" s="431">
        <v>29332265</v>
      </c>
      <c r="BO5" s="432"/>
      <c r="BP5" s="432"/>
      <c r="BQ5" s="432"/>
      <c r="BR5" s="432"/>
      <c r="BS5" s="432"/>
      <c r="BT5" s="432"/>
      <c r="BU5" s="433"/>
      <c r="BV5" s="431">
        <v>22486389</v>
      </c>
      <c r="BW5" s="432"/>
      <c r="BX5" s="432"/>
      <c r="BY5" s="432"/>
      <c r="BZ5" s="432"/>
      <c r="CA5" s="432"/>
      <c r="CB5" s="432"/>
      <c r="CC5" s="433"/>
      <c r="CD5" s="434" t="s">
        <v>94</v>
      </c>
      <c r="CE5" s="435"/>
      <c r="CF5" s="435"/>
      <c r="CG5" s="435"/>
      <c r="CH5" s="435"/>
      <c r="CI5" s="435"/>
      <c r="CJ5" s="435"/>
      <c r="CK5" s="435"/>
      <c r="CL5" s="435"/>
      <c r="CM5" s="435"/>
      <c r="CN5" s="435"/>
      <c r="CO5" s="435"/>
      <c r="CP5" s="435"/>
      <c r="CQ5" s="435"/>
      <c r="CR5" s="435"/>
      <c r="CS5" s="436"/>
      <c r="CT5" s="428">
        <v>100.2</v>
      </c>
      <c r="CU5" s="429"/>
      <c r="CV5" s="429"/>
      <c r="CW5" s="429"/>
      <c r="CX5" s="429"/>
      <c r="CY5" s="429"/>
      <c r="CZ5" s="429"/>
      <c r="DA5" s="430"/>
      <c r="DB5" s="428">
        <v>102.6</v>
      </c>
      <c r="DC5" s="429"/>
      <c r="DD5" s="429"/>
      <c r="DE5" s="429"/>
      <c r="DF5" s="429"/>
      <c r="DG5" s="429"/>
      <c r="DH5" s="429"/>
      <c r="DI5" s="430"/>
      <c r="DJ5" s="186"/>
      <c r="DK5" s="186"/>
      <c r="DL5" s="186"/>
      <c r="DM5" s="186"/>
      <c r="DN5" s="186"/>
      <c r="DO5" s="186"/>
    </row>
    <row r="6" spans="1:119" ht="18.75" customHeight="1" x14ac:dyDescent="0.15">
      <c r="A6" s="187"/>
      <c r="B6" s="437" t="s">
        <v>95</v>
      </c>
      <c r="C6" s="438"/>
      <c r="D6" s="438"/>
      <c r="E6" s="439"/>
      <c r="F6" s="439"/>
      <c r="G6" s="439"/>
      <c r="H6" s="439"/>
      <c r="I6" s="439"/>
      <c r="J6" s="439"/>
      <c r="K6" s="439"/>
      <c r="L6" s="439" t="s">
        <v>96</v>
      </c>
      <c r="M6" s="439"/>
      <c r="N6" s="439"/>
      <c r="O6" s="439"/>
      <c r="P6" s="439"/>
      <c r="Q6" s="439"/>
      <c r="R6" s="443"/>
      <c r="S6" s="443"/>
      <c r="T6" s="443"/>
      <c r="U6" s="443"/>
      <c r="V6" s="444"/>
      <c r="W6" s="447" t="s">
        <v>97</v>
      </c>
      <c r="X6" s="448"/>
      <c r="Y6" s="448"/>
      <c r="Z6" s="448"/>
      <c r="AA6" s="448"/>
      <c r="AB6" s="438"/>
      <c r="AC6" s="451" t="s">
        <v>98</v>
      </c>
      <c r="AD6" s="452"/>
      <c r="AE6" s="452"/>
      <c r="AF6" s="452"/>
      <c r="AG6" s="452"/>
      <c r="AH6" s="452"/>
      <c r="AI6" s="452"/>
      <c r="AJ6" s="452"/>
      <c r="AK6" s="452"/>
      <c r="AL6" s="453"/>
      <c r="AM6" s="460" t="s">
        <v>99</v>
      </c>
      <c r="AN6" s="461"/>
      <c r="AO6" s="461"/>
      <c r="AP6" s="461"/>
      <c r="AQ6" s="461"/>
      <c r="AR6" s="461"/>
      <c r="AS6" s="461"/>
      <c r="AT6" s="462"/>
      <c r="AU6" s="463" t="s">
        <v>100</v>
      </c>
      <c r="AV6" s="464"/>
      <c r="AW6" s="464"/>
      <c r="AX6" s="464"/>
      <c r="AY6" s="465" t="s">
        <v>101</v>
      </c>
      <c r="AZ6" s="466"/>
      <c r="BA6" s="466"/>
      <c r="BB6" s="466"/>
      <c r="BC6" s="466"/>
      <c r="BD6" s="466"/>
      <c r="BE6" s="466"/>
      <c r="BF6" s="466"/>
      <c r="BG6" s="466"/>
      <c r="BH6" s="466"/>
      <c r="BI6" s="466"/>
      <c r="BJ6" s="466"/>
      <c r="BK6" s="466"/>
      <c r="BL6" s="466"/>
      <c r="BM6" s="467"/>
      <c r="BN6" s="431">
        <v>1076389</v>
      </c>
      <c r="BO6" s="432"/>
      <c r="BP6" s="432"/>
      <c r="BQ6" s="432"/>
      <c r="BR6" s="432"/>
      <c r="BS6" s="432"/>
      <c r="BT6" s="432"/>
      <c r="BU6" s="433"/>
      <c r="BV6" s="431">
        <v>713883</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103.3</v>
      </c>
      <c r="CU6" s="469"/>
      <c r="CV6" s="469"/>
      <c r="CW6" s="469"/>
      <c r="CX6" s="469"/>
      <c r="CY6" s="469"/>
      <c r="CZ6" s="469"/>
      <c r="DA6" s="470"/>
      <c r="DB6" s="468">
        <v>105.3</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104</v>
      </c>
      <c r="AV7" s="464"/>
      <c r="AW7" s="464"/>
      <c r="AX7" s="464"/>
      <c r="AY7" s="465" t="s">
        <v>105</v>
      </c>
      <c r="AZ7" s="466"/>
      <c r="BA7" s="466"/>
      <c r="BB7" s="466"/>
      <c r="BC7" s="466"/>
      <c r="BD7" s="466"/>
      <c r="BE7" s="466"/>
      <c r="BF7" s="466"/>
      <c r="BG7" s="466"/>
      <c r="BH7" s="466"/>
      <c r="BI7" s="466"/>
      <c r="BJ7" s="466"/>
      <c r="BK7" s="466"/>
      <c r="BL7" s="466"/>
      <c r="BM7" s="467"/>
      <c r="BN7" s="431">
        <v>4570</v>
      </c>
      <c r="BO7" s="432"/>
      <c r="BP7" s="432"/>
      <c r="BQ7" s="432"/>
      <c r="BR7" s="432"/>
      <c r="BS7" s="432"/>
      <c r="BT7" s="432"/>
      <c r="BU7" s="433"/>
      <c r="BV7" s="431">
        <v>12844</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11588578</v>
      </c>
      <c r="CU7" s="432"/>
      <c r="CV7" s="432"/>
      <c r="CW7" s="432"/>
      <c r="CX7" s="432"/>
      <c r="CY7" s="432"/>
      <c r="CZ7" s="432"/>
      <c r="DA7" s="433"/>
      <c r="DB7" s="431">
        <v>11267181</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1071819</v>
      </c>
      <c r="BO8" s="432"/>
      <c r="BP8" s="432"/>
      <c r="BQ8" s="432"/>
      <c r="BR8" s="432"/>
      <c r="BS8" s="432"/>
      <c r="BT8" s="432"/>
      <c r="BU8" s="433"/>
      <c r="BV8" s="431">
        <v>701039</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0.98</v>
      </c>
      <c r="CU8" s="472"/>
      <c r="CV8" s="472"/>
      <c r="CW8" s="472"/>
      <c r="CX8" s="472"/>
      <c r="CY8" s="472"/>
      <c r="CZ8" s="472"/>
      <c r="DA8" s="473"/>
      <c r="DB8" s="471">
        <v>0.99</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54326</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100</v>
      </c>
      <c r="AV9" s="464"/>
      <c r="AW9" s="464"/>
      <c r="AX9" s="464"/>
      <c r="AY9" s="465" t="s">
        <v>115</v>
      </c>
      <c r="AZ9" s="466"/>
      <c r="BA9" s="466"/>
      <c r="BB9" s="466"/>
      <c r="BC9" s="466"/>
      <c r="BD9" s="466"/>
      <c r="BE9" s="466"/>
      <c r="BF9" s="466"/>
      <c r="BG9" s="466"/>
      <c r="BH9" s="466"/>
      <c r="BI9" s="466"/>
      <c r="BJ9" s="466"/>
      <c r="BK9" s="466"/>
      <c r="BL9" s="466"/>
      <c r="BM9" s="467"/>
      <c r="BN9" s="431">
        <v>370780</v>
      </c>
      <c r="BO9" s="432"/>
      <c r="BP9" s="432"/>
      <c r="BQ9" s="432"/>
      <c r="BR9" s="432"/>
      <c r="BS9" s="432"/>
      <c r="BT9" s="432"/>
      <c r="BU9" s="433"/>
      <c r="BV9" s="431">
        <v>132202</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6.6</v>
      </c>
      <c r="CU9" s="429"/>
      <c r="CV9" s="429"/>
      <c r="CW9" s="429"/>
      <c r="CX9" s="429"/>
      <c r="CY9" s="429"/>
      <c r="CZ9" s="429"/>
      <c r="DA9" s="430"/>
      <c r="DB9" s="428">
        <v>6.9</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55833</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488829</v>
      </c>
      <c r="BO10" s="432"/>
      <c r="BP10" s="432"/>
      <c r="BQ10" s="432"/>
      <c r="BR10" s="432"/>
      <c r="BS10" s="432"/>
      <c r="BT10" s="432"/>
      <c r="BU10" s="433"/>
      <c r="BV10" s="431">
        <v>324815</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92</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54725</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134</v>
      </c>
      <c r="AV12" s="464"/>
      <c r="AW12" s="464"/>
      <c r="AX12" s="464"/>
      <c r="AY12" s="465" t="s">
        <v>135</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642218</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127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53253</v>
      </c>
      <c r="S13" s="516"/>
      <c r="T13" s="516"/>
      <c r="U13" s="516"/>
      <c r="V13" s="517"/>
      <c r="W13" s="447" t="s">
        <v>139</v>
      </c>
      <c r="X13" s="448"/>
      <c r="Y13" s="448"/>
      <c r="Z13" s="448"/>
      <c r="AA13" s="448"/>
      <c r="AB13" s="438"/>
      <c r="AC13" s="482">
        <v>194</v>
      </c>
      <c r="AD13" s="483"/>
      <c r="AE13" s="483"/>
      <c r="AF13" s="483"/>
      <c r="AG13" s="525"/>
      <c r="AH13" s="482">
        <v>185</v>
      </c>
      <c r="AI13" s="483"/>
      <c r="AJ13" s="483"/>
      <c r="AK13" s="483"/>
      <c r="AL13" s="484"/>
      <c r="AM13" s="460" t="s">
        <v>140</v>
      </c>
      <c r="AN13" s="461"/>
      <c r="AO13" s="461"/>
      <c r="AP13" s="461"/>
      <c r="AQ13" s="461"/>
      <c r="AR13" s="461"/>
      <c r="AS13" s="461"/>
      <c r="AT13" s="462"/>
      <c r="AU13" s="463" t="s">
        <v>141</v>
      </c>
      <c r="AV13" s="464"/>
      <c r="AW13" s="464"/>
      <c r="AX13" s="464"/>
      <c r="AY13" s="465" t="s">
        <v>142</v>
      </c>
      <c r="AZ13" s="466"/>
      <c r="BA13" s="466"/>
      <c r="BB13" s="466"/>
      <c r="BC13" s="466"/>
      <c r="BD13" s="466"/>
      <c r="BE13" s="466"/>
      <c r="BF13" s="466"/>
      <c r="BG13" s="466"/>
      <c r="BH13" s="466"/>
      <c r="BI13" s="466"/>
      <c r="BJ13" s="466"/>
      <c r="BK13" s="466"/>
      <c r="BL13" s="466"/>
      <c r="BM13" s="467"/>
      <c r="BN13" s="431">
        <v>859609</v>
      </c>
      <c r="BO13" s="432"/>
      <c r="BP13" s="432"/>
      <c r="BQ13" s="432"/>
      <c r="BR13" s="432"/>
      <c r="BS13" s="432"/>
      <c r="BT13" s="432"/>
      <c r="BU13" s="433"/>
      <c r="BV13" s="431">
        <v>-185201</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1</v>
      </c>
      <c r="CU13" s="429"/>
      <c r="CV13" s="429"/>
      <c r="CW13" s="429"/>
      <c r="CX13" s="429"/>
      <c r="CY13" s="429"/>
      <c r="CZ13" s="429"/>
      <c r="DA13" s="430"/>
      <c r="DB13" s="428">
        <v>1.6</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144</v>
      </c>
      <c r="M14" s="513"/>
      <c r="N14" s="513"/>
      <c r="O14" s="513"/>
      <c r="P14" s="513"/>
      <c r="Q14" s="514"/>
      <c r="R14" s="515">
        <v>55354</v>
      </c>
      <c r="S14" s="516"/>
      <c r="T14" s="516"/>
      <c r="U14" s="516"/>
      <c r="V14" s="517"/>
      <c r="W14" s="421"/>
      <c r="X14" s="422"/>
      <c r="Y14" s="422"/>
      <c r="Z14" s="422"/>
      <c r="AA14" s="422"/>
      <c r="AB14" s="411"/>
      <c r="AC14" s="518">
        <v>0.8</v>
      </c>
      <c r="AD14" s="519"/>
      <c r="AE14" s="519"/>
      <c r="AF14" s="519"/>
      <c r="AG14" s="520"/>
      <c r="AH14" s="518">
        <v>0.7</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v>9.6</v>
      </c>
      <c r="CU14" s="530"/>
      <c r="CV14" s="530"/>
      <c r="CW14" s="530"/>
      <c r="CX14" s="530"/>
      <c r="CY14" s="530"/>
      <c r="CZ14" s="530"/>
      <c r="DA14" s="531"/>
      <c r="DB14" s="529">
        <v>15.1</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138</v>
      </c>
      <c r="N15" s="523"/>
      <c r="O15" s="523"/>
      <c r="P15" s="523"/>
      <c r="Q15" s="524"/>
      <c r="R15" s="515">
        <v>53910</v>
      </c>
      <c r="S15" s="516"/>
      <c r="T15" s="516"/>
      <c r="U15" s="516"/>
      <c r="V15" s="517"/>
      <c r="W15" s="447" t="s">
        <v>146</v>
      </c>
      <c r="X15" s="448"/>
      <c r="Y15" s="448"/>
      <c r="Z15" s="448"/>
      <c r="AA15" s="448"/>
      <c r="AB15" s="438"/>
      <c r="AC15" s="482">
        <v>7789</v>
      </c>
      <c r="AD15" s="483"/>
      <c r="AE15" s="483"/>
      <c r="AF15" s="483"/>
      <c r="AG15" s="525"/>
      <c r="AH15" s="482">
        <v>8317</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8663208</v>
      </c>
      <c r="BO15" s="395"/>
      <c r="BP15" s="395"/>
      <c r="BQ15" s="395"/>
      <c r="BR15" s="395"/>
      <c r="BS15" s="395"/>
      <c r="BT15" s="395"/>
      <c r="BU15" s="396"/>
      <c r="BV15" s="394">
        <v>8414224</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31.1</v>
      </c>
      <c r="AD16" s="519"/>
      <c r="AE16" s="519"/>
      <c r="AF16" s="519"/>
      <c r="AG16" s="520"/>
      <c r="AH16" s="518">
        <v>32.1</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8847173</v>
      </c>
      <c r="BO16" s="432"/>
      <c r="BP16" s="432"/>
      <c r="BQ16" s="432"/>
      <c r="BR16" s="432"/>
      <c r="BS16" s="432"/>
      <c r="BT16" s="432"/>
      <c r="BU16" s="433"/>
      <c r="BV16" s="431">
        <v>8555138</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17082</v>
      </c>
      <c r="AD17" s="483"/>
      <c r="AE17" s="483"/>
      <c r="AF17" s="483"/>
      <c r="AG17" s="525"/>
      <c r="AH17" s="482">
        <v>17421</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11091472</v>
      </c>
      <c r="BO17" s="432"/>
      <c r="BP17" s="432"/>
      <c r="BQ17" s="432"/>
      <c r="BR17" s="432"/>
      <c r="BS17" s="432"/>
      <c r="BT17" s="432"/>
      <c r="BU17" s="433"/>
      <c r="BV17" s="431">
        <v>10834810</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9.9</v>
      </c>
      <c r="M18" s="547"/>
      <c r="N18" s="547"/>
      <c r="O18" s="547"/>
      <c r="P18" s="547"/>
      <c r="Q18" s="547"/>
      <c r="R18" s="548"/>
      <c r="S18" s="548"/>
      <c r="T18" s="548"/>
      <c r="U18" s="548"/>
      <c r="V18" s="549"/>
      <c r="W18" s="449"/>
      <c r="X18" s="450"/>
      <c r="Y18" s="450"/>
      <c r="Z18" s="450"/>
      <c r="AA18" s="450"/>
      <c r="AB18" s="441"/>
      <c r="AC18" s="550">
        <v>68.2</v>
      </c>
      <c r="AD18" s="551"/>
      <c r="AE18" s="551"/>
      <c r="AF18" s="551"/>
      <c r="AG18" s="552"/>
      <c r="AH18" s="550">
        <v>67.2</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11771724</v>
      </c>
      <c r="BO18" s="432"/>
      <c r="BP18" s="432"/>
      <c r="BQ18" s="432"/>
      <c r="BR18" s="432"/>
      <c r="BS18" s="432"/>
      <c r="BT18" s="432"/>
      <c r="BU18" s="433"/>
      <c r="BV18" s="431">
        <v>12046259</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5487</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15044329</v>
      </c>
      <c r="BO19" s="432"/>
      <c r="BP19" s="432"/>
      <c r="BQ19" s="432"/>
      <c r="BR19" s="432"/>
      <c r="BS19" s="432"/>
      <c r="BT19" s="432"/>
      <c r="BU19" s="433"/>
      <c r="BV19" s="431">
        <v>14438500</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23809</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10264698</v>
      </c>
      <c r="BO23" s="432"/>
      <c r="BP23" s="432"/>
      <c r="BQ23" s="432"/>
      <c r="BR23" s="432"/>
      <c r="BS23" s="432"/>
      <c r="BT23" s="432"/>
      <c r="BU23" s="433"/>
      <c r="BV23" s="431">
        <v>10247850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7080</v>
      </c>
      <c r="R24" s="483"/>
      <c r="S24" s="483"/>
      <c r="T24" s="483"/>
      <c r="U24" s="483"/>
      <c r="V24" s="525"/>
      <c r="W24" s="584"/>
      <c r="X24" s="572"/>
      <c r="Y24" s="573"/>
      <c r="Z24" s="481" t="s">
        <v>170</v>
      </c>
      <c r="AA24" s="461"/>
      <c r="AB24" s="461"/>
      <c r="AC24" s="461"/>
      <c r="AD24" s="461"/>
      <c r="AE24" s="461"/>
      <c r="AF24" s="461"/>
      <c r="AG24" s="462"/>
      <c r="AH24" s="482">
        <v>340</v>
      </c>
      <c r="AI24" s="483"/>
      <c r="AJ24" s="483"/>
      <c r="AK24" s="483"/>
      <c r="AL24" s="525"/>
      <c r="AM24" s="482">
        <v>1072700</v>
      </c>
      <c r="AN24" s="483"/>
      <c r="AO24" s="483"/>
      <c r="AP24" s="483"/>
      <c r="AQ24" s="483"/>
      <c r="AR24" s="525"/>
      <c r="AS24" s="482">
        <v>3155</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6491221</v>
      </c>
      <c r="BO24" s="432"/>
      <c r="BP24" s="432"/>
      <c r="BQ24" s="432"/>
      <c r="BR24" s="432"/>
      <c r="BS24" s="432"/>
      <c r="BT24" s="432"/>
      <c r="BU24" s="433"/>
      <c r="BV24" s="431">
        <v>6682179</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1</v>
      </c>
      <c r="M25" s="483"/>
      <c r="N25" s="483"/>
      <c r="O25" s="483"/>
      <c r="P25" s="525"/>
      <c r="Q25" s="482">
        <v>6503</v>
      </c>
      <c r="R25" s="483"/>
      <c r="S25" s="483"/>
      <c r="T25" s="483"/>
      <c r="U25" s="483"/>
      <c r="V25" s="525"/>
      <c r="W25" s="584"/>
      <c r="X25" s="572"/>
      <c r="Y25" s="573"/>
      <c r="Z25" s="481" t="s">
        <v>173</v>
      </c>
      <c r="AA25" s="461"/>
      <c r="AB25" s="461"/>
      <c r="AC25" s="461"/>
      <c r="AD25" s="461"/>
      <c r="AE25" s="461"/>
      <c r="AF25" s="461"/>
      <c r="AG25" s="462"/>
      <c r="AH25" s="482" t="s">
        <v>137</v>
      </c>
      <c r="AI25" s="483"/>
      <c r="AJ25" s="483"/>
      <c r="AK25" s="483"/>
      <c r="AL25" s="525"/>
      <c r="AM25" s="482" t="s">
        <v>137</v>
      </c>
      <c r="AN25" s="483"/>
      <c r="AO25" s="483"/>
      <c r="AP25" s="483"/>
      <c r="AQ25" s="483"/>
      <c r="AR25" s="525"/>
      <c r="AS25" s="482" t="s">
        <v>137</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8005593</v>
      </c>
      <c r="BO25" s="395"/>
      <c r="BP25" s="395"/>
      <c r="BQ25" s="395"/>
      <c r="BR25" s="395"/>
      <c r="BS25" s="395"/>
      <c r="BT25" s="395"/>
      <c r="BU25" s="396"/>
      <c r="BV25" s="394">
        <v>1987177</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6078</v>
      </c>
      <c r="R26" s="483"/>
      <c r="S26" s="483"/>
      <c r="T26" s="483"/>
      <c r="U26" s="483"/>
      <c r="V26" s="525"/>
      <c r="W26" s="584"/>
      <c r="X26" s="572"/>
      <c r="Y26" s="573"/>
      <c r="Z26" s="481" t="s">
        <v>176</v>
      </c>
      <c r="AA26" s="594"/>
      <c r="AB26" s="594"/>
      <c r="AC26" s="594"/>
      <c r="AD26" s="594"/>
      <c r="AE26" s="594"/>
      <c r="AF26" s="594"/>
      <c r="AG26" s="595"/>
      <c r="AH26" s="482">
        <v>7</v>
      </c>
      <c r="AI26" s="483"/>
      <c r="AJ26" s="483"/>
      <c r="AK26" s="483"/>
      <c r="AL26" s="525"/>
      <c r="AM26" s="482">
        <v>23247</v>
      </c>
      <c r="AN26" s="483"/>
      <c r="AO26" s="483"/>
      <c r="AP26" s="483"/>
      <c r="AQ26" s="483"/>
      <c r="AR26" s="525"/>
      <c r="AS26" s="482">
        <v>3321</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137</v>
      </c>
      <c r="BO26" s="432"/>
      <c r="BP26" s="432"/>
      <c r="BQ26" s="432"/>
      <c r="BR26" s="432"/>
      <c r="BS26" s="432"/>
      <c r="BT26" s="432"/>
      <c r="BU26" s="433"/>
      <c r="BV26" s="431" t="s">
        <v>137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178</v>
      </c>
      <c r="F27" s="461"/>
      <c r="G27" s="461"/>
      <c r="H27" s="461"/>
      <c r="I27" s="461"/>
      <c r="J27" s="461"/>
      <c r="K27" s="462"/>
      <c r="L27" s="482">
        <v>1</v>
      </c>
      <c r="M27" s="483"/>
      <c r="N27" s="483"/>
      <c r="O27" s="483"/>
      <c r="P27" s="525"/>
      <c r="Q27" s="482">
        <v>5200</v>
      </c>
      <c r="R27" s="483"/>
      <c r="S27" s="483"/>
      <c r="T27" s="483"/>
      <c r="U27" s="483"/>
      <c r="V27" s="525"/>
      <c r="W27" s="584"/>
      <c r="X27" s="572"/>
      <c r="Y27" s="573"/>
      <c r="Z27" s="481" t="s">
        <v>179</v>
      </c>
      <c r="AA27" s="461"/>
      <c r="AB27" s="461"/>
      <c r="AC27" s="461"/>
      <c r="AD27" s="461"/>
      <c r="AE27" s="461"/>
      <c r="AF27" s="461"/>
      <c r="AG27" s="462"/>
      <c r="AH27" s="482">
        <v>2</v>
      </c>
      <c r="AI27" s="483"/>
      <c r="AJ27" s="483"/>
      <c r="AK27" s="483"/>
      <c r="AL27" s="525"/>
      <c r="AM27" s="482" t="s">
        <v>180</v>
      </c>
      <c r="AN27" s="483"/>
      <c r="AO27" s="483"/>
      <c r="AP27" s="483"/>
      <c r="AQ27" s="483"/>
      <c r="AR27" s="525"/>
      <c r="AS27" s="482" t="s">
        <v>180</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t="s">
        <v>182</v>
      </c>
      <c r="BO27" s="608"/>
      <c r="BP27" s="608"/>
      <c r="BQ27" s="608"/>
      <c r="BR27" s="608"/>
      <c r="BS27" s="608"/>
      <c r="BT27" s="608"/>
      <c r="BU27" s="609"/>
      <c r="BV27" s="607" t="s">
        <v>137</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183</v>
      </c>
      <c r="F28" s="461"/>
      <c r="G28" s="461"/>
      <c r="H28" s="461"/>
      <c r="I28" s="461"/>
      <c r="J28" s="461"/>
      <c r="K28" s="462"/>
      <c r="L28" s="482">
        <v>1</v>
      </c>
      <c r="M28" s="483"/>
      <c r="N28" s="483"/>
      <c r="O28" s="483"/>
      <c r="P28" s="525"/>
      <c r="Q28" s="482">
        <v>4500</v>
      </c>
      <c r="R28" s="483"/>
      <c r="S28" s="483"/>
      <c r="T28" s="483"/>
      <c r="U28" s="483"/>
      <c r="V28" s="525"/>
      <c r="W28" s="584"/>
      <c r="X28" s="572"/>
      <c r="Y28" s="573"/>
      <c r="Z28" s="481" t="s">
        <v>184</v>
      </c>
      <c r="AA28" s="461"/>
      <c r="AB28" s="461"/>
      <c r="AC28" s="461"/>
      <c r="AD28" s="461"/>
      <c r="AE28" s="461"/>
      <c r="AF28" s="461"/>
      <c r="AG28" s="462"/>
      <c r="AH28" s="482" t="s">
        <v>137</v>
      </c>
      <c r="AI28" s="483"/>
      <c r="AJ28" s="483"/>
      <c r="AK28" s="483"/>
      <c r="AL28" s="525"/>
      <c r="AM28" s="482" t="s">
        <v>137</v>
      </c>
      <c r="AN28" s="483"/>
      <c r="AO28" s="483"/>
      <c r="AP28" s="483"/>
      <c r="AQ28" s="483"/>
      <c r="AR28" s="525"/>
      <c r="AS28" s="482" t="s">
        <v>137</v>
      </c>
      <c r="AT28" s="483"/>
      <c r="AU28" s="483"/>
      <c r="AV28" s="483"/>
      <c r="AW28" s="483"/>
      <c r="AX28" s="484"/>
      <c r="AY28" s="610" t="s">
        <v>185</v>
      </c>
      <c r="AZ28" s="611"/>
      <c r="BA28" s="611"/>
      <c r="BB28" s="612"/>
      <c r="BC28" s="391" t="s">
        <v>46</v>
      </c>
      <c r="BD28" s="392"/>
      <c r="BE28" s="392"/>
      <c r="BF28" s="392"/>
      <c r="BG28" s="392"/>
      <c r="BH28" s="392"/>
      <c r="BI28" s="392"/>
      <c r="BJ28" s="392"/>
      <c r="BK28" s="392"/>
      <c r="BL28" s="392"/>
      <c r="BM28" s="393"/>
      <c r="BN28" s="394">
        <v>1435233</v>
      </c>
      <c r="BO28" s="395"/>
      <c r="BP28" s="395"/>
      <c r="BQ28" s="395"/>
      <c r="BR28" s="395"/>
      <c r="BS28" s="395"/>
      <c r="BT28" s="395"/>
      <c r="BU28" s="396"/>
      <c r="BV28" s="394">
        <v>946404</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186</v>
      </c>
      <c r="F29" s="461"/>
      <c r="G29" s="461"/>
      <c r="H29" s="461"/>
      <c r="I29" s="461"/>
      <c r="J29" s="461"/>
      <c r="K29" s="462"/>
      <c r="L29" s="482">
        <v>16</v>
      </c>
      <c r="M29" s="483"/>
      <c r="N29" s="483"/>
      <c r="O29" s="483"/>
      <c r="P29" s="525"/>
      <c r="Q29" s="482">
        <v>4300</v>
      </c>
      <c r="R29" s="483"/>
      <c r="S29" s="483"/>
      <c r="T29" s="483"/>
      <c r="U29" s="483"/>
      <c r="V29" s="525"/>
      <c r="W29" s="585"/>
      <c r="X29" s="586"/>
      <c r="Y29" s="587"/>
      <c r="Z29" s="481" t="s">
        <v>187</v>
      </c>
      <c r="AA29" s="461"/>
      <c r="AB29" s="461"/>
      <c r="AC29" s="461"/>
      <c r="AD29" s="461"/>
      <c r="AE29" s="461"/>
      <c r="AF29" s="461"/>
      <c r="AG29" s="462"/>
      <c r="AH29" s="482">
        <v>342</v>
      </c>
      <c r="AI29" s="483"/>
      <c r="AJ29" s="483"/>
      <c r="AK29" s="483"/>
      <c r="AL29" s="525"/>
      <c r="AM29" s="482">
        <v>1081568</v>
      </c>
      <c r="AN29" s="483"/>
      <c r="AO29" s="483"/>
      <c r="AP29" s="483"/>
      <c r="AQ29" s="483"/>
      <c r="AR29" s="525"/>
      <c r="AS29" s="482">
        <v>3162</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v>2186</v>
      </c>
      <c r="BO29" s="432"/>
      <c r="BP29" s="432"/>
      <c r="BQ29" s="432"/>
      <c r="BR29" s="432"/>
      <c r="BS29" s="432"/>
      <c r="BT29" s="432"/>
      <c r="BU29" s="433"/>
      <c r="BV29" s="431">
        <v>2185</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101</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48</v>
      </c>
      <c r="BD30" s="605"/>
      <c r="BE30" s="605"/>
      <c r="BF30" s="605"/>
      <c r="BG30" s="605"/>
      <c r="BH30" s="605"/>
      <c r="BI30" s="605"/>
      <c r="BJ30" s="605"/>
      <c r="BK30" s="605"/>
      <c r="BL30" s="605"/>
      <c r="BM30" s="606"/>
      <c r="BN30" s="607">
        <v>588145</v>
      </c>
      <c r="BO30" s="608"/>
      <c r="BP30" s="608"/>
      <c r="BQ30" s="608"/>
      <c r="BR30" s="608"/>
      <c r="BS30" s="608"/>
      <c r="BT30" s="608"/>
      <c r="BU30" s="609"/>
      <c r="BV30" s="607">
        <v>722959</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198</v>
      </c>
      <c r="V33" s="455"/>
      <c r="W33" s="420" t="s">
        <v>197</v>
      </c>
      <c r="X33" s="420"/>
      <c r="Y33" s="420"/>
      <c r="Z33" s="420"/>
      <c r="AA33" s="420"/>
      <c r="AB33" s="420"/>
      <c r="AC33" s="420"/>
      <c r="AD33" s="420"/>
      <c r="AE33" s="420"/>
      <c r="AF33" s="420"/>
      <c r="AG33" s="420"/>
      <c r="AH33" s="420"/>
      <c r="AI33" s="420"/>
      <c r="AJ33" s="420"/>
      <c r="AK33" s="420"/>
      <c r="AL33" s="216"/>
      <c r="AM33" s="455" t="s">
        <v>196</v>
      </c>
      <c r="AN33" s="455"/>
      <c r="AO33" s="420" t="s">
        <v>197</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196</v>
      </c>
      <c r="CP33" s="455"/>
      <c r="CQ33" s="420" t="s">
        <v>202</v>
      </c>
      <c r="CR33" s="420"/>
      <c r="CS33" s="420"/>
      <c r="CT33" s="420"/>
      <c r="CU33" s="420"/>
      <c r="CV33" s="420"/>
      <c r="CW33" s="420"/>
      <c r="CX33" s="420"/>
      <c r="CY33" s="420"/>
      <c r="CZ33" s="420"/>
      <c r="DA33" s="420"/>
      <c r="DB33" s="420"/>
      <c r="DC33" s="420"/>
      <c r="DD33" s="420"/>
      <c r="DE33" s="420"/>
      <c r="DF33" s="216"/>
      <c r="DG33" s="619" t="s">
        <v>203</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羽村市国民健康保険事業会計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IF('各会計、関係団体の財政状況及び健全化判断比率'!B31="","",'各会計、関係団体の財政状況及び健全化判断比率'!B31)</f>
        <v>羽村市水道事業会計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東京たま広域資源循環組合</v>
      </c>
      <c r="BZ34" s="621"/>
      <c r="CA34" s="621"/>
      <c r="CB34" s="621"/>
      <c r="CC34" s="621"/>
      <c r="CD34" s="621"/>
      <c r="CE34" s="621"/>
      <c r="CF34" s="621"/>
      <c r="CG34" s="621"/>
      <c r="CH34" s="621"/>
      <c r="CI34" s="621"/>
      <c r="CJ34" s="621"/>
      <c r="CK34" s="621"/>
      <c r="CL34" s="621"/>
      <c r="CM34" s="621"/>
      <c r="CN34" s="214"/>
      <c r="CO34" s="620">
        <f>IF(CQ34="","",MAX(C34:D43,U34:V43,AM34:AN43,BE34:BF43,BW34:BX43)+1)</f>
        <v>18</v>
      </c>
      <c r="CP34" s="620"/>
      <c r="CQ34" s="621" t="str">
        <f>IF('各会計、関係団体の財政状況及び健全化判断比率'!BS7="","",'各会計、関係団体の財政状況及び健全化判断比率'!BS7)</f>
        <v>コナモーレ</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羽村市福生都市計画事業羽村駅西口土地区画整理事業会計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羽村市介護保険事業会計</v>
      </c>
      <c r="X35" s="621"/>
      <c r="Y35" s="621"/>
      <c r="Z35" s="621"/>
      <c r="AA35" s="621"/>
      <c r="AB35" s="621"/>
      <c r="AC35" s="621"/>
      <c r="AD35" s="621"/>
      <c r="AE35" s="621"/>
      <c r="AF35" s="621"/>
      <c r="AG35" s="621"/>
      <c r="AH35" s="621"/>
      <c r="AI35" s="621"/>
      <c r="AJ35" s="621"/>
      <c r="AK35" s="621"/>
      <c r="AL35" s="214"/>
      <c r="AM35" s="620">
        <f t="shared" ref="AM35:AM43" si="0">IF(AO35="","",AM34+1)</f>
        <v>7</v>
      </c>
      <c r="AN35" s="620"/>
      <c r="AO35" s="621" t="str">
        <f>IF('各会計、関係団体の財政状況及び健全化判断比率'!B32="","",'各会計、関係団体の財政状況及び健全化判断比率'!B32)</f>
        <v>羽村市下水道事業会計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西多摩衛生組合</v>
      </c>
      <c r="BZ35" s="621"/>
      <c r="CA35" s="621"/>
      <c r="CB35" s="621"/>
      <c r="CC35" s="621"/>
      <c r="CD35" s="621"/>
      <c r="CE35" s="621"/>
      <c r="CF35" s="621"/>
      <c r="CG35" s="621"/>
      <c r="CH35" s="621"/>
      <c r="CI35" s="621"/>
      <c r="CJ35" s="621"/>
      <c r="CK35" s="621"/>
      <c r="CL35" s="621"/>
      <c r="CM35" s="621"/>
      <c r="CN35" s="214"/>
      <c r="CO35" s="620">
        <f t="shared" ref="CO35:CO43" si="3">IF(CQ35="","",CO34+1)</f>
        <v>19</v>
      </c>
      <c r="CP35" s="620"/>
      <c r="CQ35" s="621" t="str">
        <f>IF('各会計、関係団体の財政状況及び健全化判断比率'!BS8="","",'各会計、関係団体の財政状況及び健全化判断比率'!BS8)</f>
        <v>羽村市土地開発公社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羽村市後期高齢者医療会計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瑞穂斎場組合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羽村・瑞穂地区学校給食組合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東京市町村総合事務組合（一般会計）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東京市町村総合事務組合（東京都市町村民交通災害共済事業特別会計）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14</v>
      </c>
      <c r="BX40" s="620"/>
      <c r="BY40" s="621" t="str">
        <f>IF('各会計、関係団体の財政状況及び健全化判断比率'!B74="","",'各会計、関係団体の財政状況及び健全化判断比率'!B74)</f>
        <v>青梅、羽村地区工業用水道企業団</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15</v>
      </c>
      <c r="BX41" s="620"/>
      <c r="BY41" s="621" t="str">
        <f>IF('各会計、関係団体の財政状況及び健全化判断比率'!B75="","",'各会計、関係団体の財政状況及び健全化判断比率'!B75)</f>
        <v>福生病院企業団</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16</v>
      </c>
      <c r="BX42" s="620"/>
      <c r="BY42" s="621" t="str">
        <f>IF('各会計、関係団体の財政状況及び健全化判断比率'!B76="","",'各会計、関係団体の財政状況及び健全化判断比率'!B76)</f>
        <v>東京都市町村議会議員公務災害補償等組合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17</v>
      </c>
      <c r="BX43" s="620"/>
      <c r="BY43" s="621" t="str">
        <f>IF('各会計、関係団体の財政状況及び健全化判断比率'!B77="","",'各会計、関係団体の財政状況及び健全化判断比率'!B77)</f>
        <v>東京都市町村職員退職手当組合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CifsdwgdYYNeH49JqL67Zg/48Slko5m0r4/PCjPtgr2diYsgy09rREcWZNu61xixEXnWPLF57QJvf+dxWfbkzA==" saltValue="a0J7DbXeqnmUNfk3cMoQ1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2" t="s">
        <v>568</v>
      </c>
      <c r="D34" s="1212"/>
      <c r="E34" s="1213"/>
      <c r="F34" s="32">
        <v>3.82</v>
      </c>
      <c r="G34" s="33">
        <v>4.7</v>
      </c>
      <c r="H34" s="33">
        <v>4.3600000000000003</v>
      </c>
      <c r="I34" s="33">
        <v>5.38</v>
      </c>
      <c r="J34" s="34">
        <v>8.36</v>
      </c>
      <c r="K34" s="22"/>
      <c r="L34" s="22"/>
      <c r="M34" s="22"/>
      <c r="N34" s="22"/>
      <c r="O34" s="22"/>
      <c r="P34" s="22"/>
    </row>
    <row r="35" spans="1:16" ht="39" customHeight="1" x14ac:dyDescent="0.15">
      <c r="A35" s="22"/>
      <c r="B35" s="35"/>
      <c r="C35" s="1206" t="s">
        <v>569</v>
      </c>
      <c r="D35" s="1207"/>
      <c r="E35" s="1208"/>
      <c r="F35" s="36">
        <v>3.33</v>
      </c>
      <c r="G35" s="37">
        <v>3.96</v>
      </c>
      <c r="H35" s="37">
        <v>3.58</v>
      </c>
      <c r="I35" s="37">
        <v>3.21</v>
      </c>
      <c r="J35" s="38">
        <v>3.56</v>
      </c>
      <c r="K35" s="22"/>
      <c r="L35" s="22"/>
      <c r="M35" s="22"/>
      <c r="N35" s="22"/>
      <c r="O35" s="22"/>
      <c r="P35" s="22"/>
    </row>
    <row r="36" spans="1:16" ht="39" customHeight="1" x14ac:dyDescent="0.15">
      <c r="A36" s="22"/>
      <c r="B36" s="35"/>
      <c r="C36" s="1206" t="s">
        <v>570</v>
      </c>
      <c r="D36" s="1207"/>
      <c r="E36" s="1208"/>
      <c r="F36" s="36">
        <v>2.58</v>
      </c>
      <c r="G36" s="37">
        <v>2.95</v>
      </c>
      <c r="H36" s="37">
        <v>1.4</v>
      </c>
      <c r="I36" s="37">
        <v>1.42</v>
      </c>
      <c r="J36" s="38">
        <v>1.57</v>
      </c>
      <c r="K36" s="22"/>
      <c r="L36" s="22"/>
      <c r="M36" s="22"/>
      <c r="N36" s="22"/>
      <c r="O36" s="22"/>
      <c r="P36" s="22"/>
    </row>
    <row r="37" spans="1:16" ht="39" customHeight="1" x14ac:dyDescent="0.15">
      <c r="A37" s="22"/>
      <c r="B37" s="35"/>
      <c r="C37" s="1206" t="s">
        <v>571</v>
      </c>
      <c r="D37" s="1207"/>
      <c r="E37" s="1208"/>
      <c r="F37" s="36">
        <v>1.73</v>
      </c>
      <c r="G37" s="37">
        <v>2.1</v>
      </c>
      <c r="H37" s="37">
        <v>0.68</v>
      </c>
      <c r="I37" s="37">
        <v>1.1100000000000001</v>
      </c>
      <c r="J37" s="38">
        <v>1.21</v>
      </c>
      <c r="K37" s="22"/>
      <c r="L37" s="22"/>
      <c r="M37" s="22"/>
      <c r="N37" s="22"/>
      <c r="O37" s="22"/>
      <c r="P37" s="22"/>
    </row>
    <row r="38" spans="1:16" ht="39" customHeight="1" x14ac:dyDescent="0.15">
      <c r="A38" s="22"/>
      <c r="B38" s="35"/>
      <c r="C38" s="1206" t="s">
        <v>572</v>
      </c>
      <c r="D38" s="1207"/>
      <c r="E38" s="1208"/>
      <c r="F38" s="36">
        <v>0.12</v>
      </c>
      <c r="G38" s="37">
        <v>0.66</v>
      </c>
      <c r="H38" s="37">
        <v>0.72</v>
      </c>
      <c r="I38" s="37">
        <v>0.83</v>
      </c>
      <c r="J38" s="38">
        <v>0.87</v>
      </c>
      <c r="K38" s="22"/>
      <c r="L38" s="22"/>
      <c r="M38" s="22"/>
      <c r="N38" s="22"/>
      <c r="O38" s="22"/>
      <c r="P38" s="22"/>
    </row>
    <row r="39" spans="1:16" ht="39" customHeight="1" x14ac:dyDescent="0.15">
      <c r="A39" s="22"/>
      <c r="B39" s="35"/>
      <c r="C39" s="1206" t="s">
        <v>573</v>
      </c>
      <c r="D39" s="1207"/>
      <c r="E39" s="1208"/>
      <c r="F39" s="36">
        <v>0.13</v>
      </c>
      <c r="G39" s="37">
        <v>0.15</v>
      </c>
      <c r="H39" s="37">
        <v>0.25</v>
      </c>
      <c r="I39" s="37">
        <v>0.27</v>
      </c>
      <c r="J39" s="38">
        <v>0.21</v>
      </c>
      <c r="K39" s="22"/>
      <c r="L39" s="22"/>
      <c r="M39" s="22"/>
      <c r="N39" s="22"/>
      <c r="O39" s="22"/>
      <c r="P39" s="22"/>
    </row>
    <row r="40" spans="1:16" ht="39" customHeight="1" x14ac:dyDescent="0.15">
      <c r="A40" s="22"/>
      <c r="B40" s="35"/>
      <c r="C40" s="1206" t="s">
        <v>574</v>
      </c>
      <c r="D40" s="1207"/>
      <c r="E40" s="1208"/>
      <c r="F40" s="36">
        <v>0.31</v>
      </c>
      <c r="G40" s="37">
        <v>0.12</v>
      </c>
      <c r="H40" s="37">
        <v>0.32</v>
      </c>
      <c r="I40" s="37">
        <v>0.63</v>
      </c>
      <c r="J40" s="38">
        <v>0.12</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575</v>
      </c>
      <c r="D42" s="1207"/>
      <c r="E42" s="1208"/>
      <c r="F42" s="36" t="s">
        <v>533</v>
      </c>
      <c r="G42" s="37" t="s">
        <v>533</v>
      </c>
      <c r="H42" s="37" t="s">
        <v>533</v>
      </c>
      <c r="I42" s="37" t="s">
        <v>533</v>
      </c>
      <c r="J42" s="38" t="s">
        <v>533</v>
      </c>
      <c r="K42" s="22"/>
      <c r="L42" s="22"/>
      <c r="M42" s="22"/>
      <c r="N42" s="22"/>
      <c r="O42" s="22"/>
      <c r="P42" s="22"/>
    </row>
    <row r="43" spans="1:16" ht="39" customHeight="1" thickBot="1" x14ac:dyDescent="0.2">
      <c r="A43" s="22"/>
      <c r="B43" s="40"/>
      <c r="C43" s="1209" t="s">
        <v>576</v>
      </c>
      <c r="D43" s="1210"/>
      <c r="E43" s="1211"/>
      <c r="F43" s="41" t="s">
        <v>533</v>
      </c>
      <c r="G43" s="42" t="s">
        <v>533</v>
      </c>
      <c r="H43" s="42" t="s">
        <v>533</v>
      </c>
      <c r="I43" s="42" t="s">
        <v>533</v>
      </c>
      <c r="J43" s="43" t="s">
        <v>533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FGzikw8uydqqdMAoYHev/iCPCsy70+2PwrzInqLpOeU3B8MMD1qDk9rTHrrlMK7GLh1xJshwwxQHwr22BPnQ==" saltValue="UkWlRygX9zKAmX+LDAc8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14" t="s">
        <v>10</v>
      </c>
      <c r="C45" s="1215"/>
      <c r="D45" s="58"/>
      <c r="E45" s="1220" t="s">
        <v>11</v>
      </c>
      <c r="F45" s="1220"/>
      <c r="G45" s="1220"/>
      <c r="H45" s="1220"/>
      <c r="I45" s="1220"/>
      <c r="J45" s="1221"/>
      <c r="K45" s="59">
        <v>1193</v>
      </c>
      <c r="L45" s="60">
        <v>1161</v>
      </c>
      <c r="M45" s="60">
        <v>1123</v>
      </c>
      <c r="N45" s="60">
        <v>998</v>
      </c>
      <c r="O45" s="61">
        <v>994</v>
      </c>
      <c r="P45" s="48"/>
      <c r="Q45" s="48"/>
      <c r="R45" s="48"/>
      <c r="S45" s="48"/>
      <c r="T45" s="48"/>
      <c r="U45" s="48"/>
    </row>
    <row r="46" spans="1:21" ht="30.75" customHeight="1" x14ac:dyDescent="0.15">
      <c r="A46" s="48"/>
      <c r="B46" s="1216"/>
      <c r="C46" s="1217"/>
      <c r="D46" s="62"/>
      <c r="E46" s="1222" t="s">
        <v>12</v>
      </c>
      <c r="F46" s="1222"/>
      <c r="G46" s="1222"/>
      <c r="H46" s="1222"/>
      <c r="I46" s="1222"/>
      <c r="J46" s="1223"/>
      <c r="K46" s="63" t="s">
        <v>533</v>
      </c>
      <c r="L46" s="64" t="s">
        <v>533</v>
      </c>
      <c r="M46" s="64" t="s">
        <v>533</v>
      </c>
      <c r="N46" s="64" t="s">
        <v>533</v>
      </c>
      <c r="O46" s="65" t="s">
        <v>533</v>
      </c>
      <c r="P46" s="48"/>
      <c r="Q46" s="48"/>
      <c r="R46" s="48"/>
      <c r="S46" s="48"/>
      <c r="T46" s="48"/>
      <c r="U46" s="48"/>
    </row>
    <row r="47" spans="1:21" ht="30.75" customHeight="1" x14ac:dyDescent="0.15">
      <c r="A47" s="48"/>
      <c r="B47" s="1216"/>
      <c r="C47" s="1217"/>
      <c r="D47" s="62"/>
      <c r="E47" s="1222" t="s">
        <v>13</v>
      </c>
      <c r="F47" s="1222"/>
      <c r="G47" s="1222"/>
      <c r="H47" s="1222"/>
      <c r="I47" s="1222"/>
      <c r="J47" s="1223"/>
      <c r="K47" s="63" t="s">
        <v>533</v>
      </c>
      <c r="L47" s="64" t="s">
        <v>533</v>
      </c>
      <c r="M47" s="64" t="s">
        <v>533</v>
      </c>
      <c r="N47" s="64" t="s">
        <v>533</v>
      </c>
      <c r="O47" s="65" t="s">
        <v>533</v>
      </c>
      <c r="P47" s="48"/>
      <c r="Q47" s="48"/>
      <c r="R47" s="48"/>
      <c r="S47" s="48"/>
      <c r="T47" s="48"/>
      <c r="U47" s="48"/>
    </row>
    <row r="48" spans="1:21" ht="30.75" customHeight="1" x14ac:dyDescent="0.15">
      <c r="A48" s="48"/>
      <c r="B48" s="1216"/>
      <c r="C48" s="1217"/>
      <c r="D48" s="62"/>
      <c r="E48" s="1222" t="s">
        <v>14</v>
      </c>
      <c r="F48" s="1222"/>
      <c r="G48" s="1222"/>
      <c r="H48" s="1222"/>
      <c r="I48" s="1222"/>
      <c r="J48" s="1223"/>
      <c r="K48" s="63">
        <v>378</v>
      </c>
      <c r="L48" s="64">
        <v>372</v>
      </c>
      <c r="M48" s="64">
        <v>356</v>
      </c>
      <c r="N48" s="64">
        <v>354</v>
      </c>
      <c r="O48" s="65">
        <v>79</v>
      </c>
      <c r="P48" s="48"/>
      <c r="Q48" s="48"/>
      <c r="R48" s="48"/>
      <c r="S48" s="48"/>
      <c r="T48" s="48"/>
      <c r="U48" s="48"/>
    </row>
    <row r="49" spans="1:21" ht="30.75" customHeight="1" x14ac:dyDescent="0.15">
      <c r="A49" s="48"/>
      <c r="B49" s="1216"/>
      <c r="C49" s="1217"/>
      <c r="D49" s="62"/>
      <c r="E49" s="1222" t="s">
        <v>15</v>
      </c>
      <c r="F49" s="1222"/>
      <c r="G49" s="1222"/>
      <c r="H49" s="1222"/>
      <c r="I49" s="1222"/>
      <c r="J49" s="1223"/>
      <c r="K49" s="63">
        <v>177</v>
      </c>
      <c r="L49" s="64">
        <v>179</v>
      </c>
      <c r="M49" s="64">
        <v>183</v>
      </c>
      <c r="N49" s="64">
        <v>197</v>
      </c>
      <c r="O49" s="65">
        <v>202</v>
      </c>
      <c r="P49" s="48"/>
      <c r="Q49" s="48"/>
      <c r="R49" s="48"/>
      <c r="S49" s="48"/>
      <c r="T49" s="48"/>
      <c r="U49" s="48"/>
    </row>
    <row r="50" spans="1:21" ht="30.75" customHeight="1" x14ac:dyDescent="0.15">
      <c r="A50" s="48"/>
      <c r="B50" s="1216"/>
      <c r="C50" s="1217"/>
      <c r="D50" s="62"/>
      <c r="E50" s="1222" t="s">
        <v>16</v>
      </c>
      <c r="F50" s="1222"/>
      <c r="G50" s="1222"/>
      <c r="H50" s="1222"/>
      <c r="I50" s="1222"/>
      <c r="J50" s="1223"/>
      <c r="K50" s="63">
        <v>8</v>
      </c>
      <c r="L50" s="64">
        <v>44</v>
      </c>
      <c r="M50" s="64">
        <v>3</v>
      </c>
      <c r="N50" s="64">
        <v>81</v>
      </c>
      <c r="O50" s="65">
        <v>1</v>
      </c>
      <c r="P50" s="48"/>
      <c r="Q50" s="48"/>
      <c r="R50" s="48"/>
      <c r="S50" s="48"/>
      <c r="T50" s="48"/>
      <c r="U50" s="48"/>
    </row>
    <row r="51" spans="1:21" ht="30.75" customHeight="1" x14ac:dyDescent="0.15">
      <c r="A51" s="48"/>
      <c r="B51" s="1218"/>
      <c r="C51" s="1219"/>
      <c r="D51" s="66"/>
      <c r="E51" s="1222" t="s">
        <v>17</v>
      </c>
      <c r="F51" s="1222"/>
      <c r="G51" s="1222"/>
      <c r="H51" s="1222"/>
      <c r="I51" s="1222"/>
      <c r="J51" s="1223"/>
      <c r="K51" s="63" t="s">
        <v>533</v>
      </c>
      <c r="L51" s="64" t="s">
        <v>533</v>
      </c>
      <c r="M51" s="64" t="s">
        <v>533</v>
      </c>
      <c r="N51" s="64" t="s">
        <v>533</v>
      </c>
      <c r="O51" s="65" t="s">
        <v>533</v>
      </c>
      <c r="P51" s="48"/>
      <c r="Q51" s="48"/>
      <c r="R51" s="48"/>
      <c r="S51" s="48"/>
      <c r="T51" s="48"/>
      <c r="U51" s="48"/>
    </row>
    <row r="52" spans="1:21" ht="30.75" customHeight="1" x14ac:dyDescent="0.15">
      <c r="A52" s="48"/>
      <c r="B52" s="1224" t="s">
        <v>18</v>
      </c>
      <c r="C52" s="1225"/>
      <c r="D52" s="66"/>
      <c r="E52" s="1222" t="s">
        <v>19</v>
      </c>
      <c r="F52" s="1222"/>
      <c r="G52" s="1222"/>
      <c r="H52" s="1222"/>
      <c r="I52" s="1222"/>
      <c r="J52" s="1223"/>
      <c r="K52" s="63">
        <v>1516</v>
      </c>
      <c r="L52" s="64">
        <v>1508</v>
      </c>
      <c r="M52" s="64">
        <v>1529</v>
      </c>
      <c r="N52" s="64">
        <v>1502</v>
      </c>
      <c r="O52" s="65">
        <v>1221</v>
      </c>
      <c r="P52" s="48"/>
      <c r="Q52" s="48"/>
      <c r="R52" s="48"/>
      <c r="S52" s="48"/>
      <c r="T52" s="48"/>
      <c r="U52" s="48"/>
    </row>
    <row r="53" spans="1:21" ht="30.75" customHeight="1" thickBot="1" x14ac:dyDescent="0.2">
      <c r="A53" s="48"/>
      <c r="B53" s="1226" t="s">
        <v>20</v>
      </c>
      <c r="C53" s="1227"/>
      <c r="D53" s="67"/>
      <c r="E53" s="1228" t="s">
        <v>21</v>
      </c>
      <c r="F53" s="1228"/>
      <c r="G53" s="1228"/>
      <c r="H53" s="1228"/>
      <c r="I53" s="1228"/>
      <c r="J53" s="1229"/>
      <c r="K53" s="68">
        <v>240</v>
      </c>
      <c r="L53" s="69">
        <v>248</v>
      </c>
      <c r="M53" s="69">
        <v>136</v>
      </c>
      <c r="N53" s="69">
        <v>128</v>
      </c>
      <c r="O53" s="70">
        <v>55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30" t="s">
        <v>24</v>
      </c>
      <c r="C57" s="1231"/>
      <c r="D57" s="1234" t="s">
        <v>25</v>
      </c>
      <c r="E57" s="1235"/>
      <c r="F57" s="1235"/>
      <c r="G57" s="1235"/>
      <c r="H57" s="1235"/>
      <c r="I57" s="1235"/>
      <c r="J57" s="1236"/>
      <c r="K57" s="83"/>
      <c r="L57" s="84"/>
      <c r="M57" s="84"/>
      <c r="N57" s="84"/>
      <c r="O57" s="85"/>
    </row>
    <row r="58" spans="1:21" ht="31.5" customHeight="1" thickBot="1" x14ac:dyDescent="0.2">
      <c r="B58" s="1232"/>
      <c r="C58" s="1233"/>
      <c r="D58" s="1237" t="s">
        <v>26</v>
      </c>
      <c r="E58" s="1238"/>
      <c r="F58" s="1238"/>
      <c r="G58" s="1238"/>
      <c r="H58" s="1238"/>
      <c r="I58" s="1238"/>
      <c r="J58" s="123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kF6MIc5Z8vo1CGD1/3grLRGq/WkNb63sz9rayorLLb0DR9IDXRN2Y4v8pdMrITQRlO5PpI22wnfteGq0pKQ/g==" saltValue="4VflqFCkDiEQvbw5Pv8Bi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560</v>
      </c>
      <c r="J40" s="100" t="s">
        <v>561</v>
      </c>
      <c r="K40" s="100" t="s">
        <v>562</v>
      </c>
      <c r="L40" s="100" t="s">
        <v>563</v>
      </c>
      <c r="M40" s="101" t="s">
        <v>564</v>
      </c>
    </row>
    <row r="41" spans="2:13" ht="27.75" customHeight="1" x14ac:dyDescent="0.15">
      <c r="B41" s="1240" t="s">
        <v>29</v>
      </c>
      <c r="C41" s="1241"/>
      <c r="D41" s="102"/>
      <c r="E41" s="1246" t="s">
        <v>30</v>
      </c>
      <c r="F41" s="1246"/>
      <c r="G41" s="1246"/>
      <c r="H41" s="1247"/>
      <c r="I41" s="103">
        <v>10808</v>
      </c>
      <c r="J41" s="104">
        <v>10327</v>
      </c>
      <c r="K41" s="104">
        <v>10445</v>
      </c>
      <c r="L41" s="104">
        <v>10248</v>
      </c>
      <c r="M41" s="105">
        <v>10265</v>
      </c>
    </row>
    <row r="42" spans="2:13" ht="27.75" customHeight="1" x14ac:dyDescent="0.15">
      <c r="B42" s="1242"/>
      <c r="C42" s="1243"/>
      <c r="D42" s="106"/>
      <c r="E42" s="1248" t="s">
        <v>31</v>
      </c>
      <c r="F42" s="1248"/>
      <c r="G42" s="1248"/>
      <c r="H42" s="1249"/>
      <c r="I42" s="107">
        <v>1523</v>
      </c>
      <c r="J42" s="108">
        <v>1191</v>
      </c>
      <c r="K42" s="108">
        <v>1065</v>
      </c>
      <c r="L42" s="108">
        <v>867</v>
      </c>
      <c r="M42" s="109">
        <v>867</v>
      </c>
    </row>
    <row r="43" spans="2:13" ht="27.75" customHeight="1" x14ac:dyDescent="0.15">
      <c r="B43" s="1242"/>
      <c r="C43" s="1243"/>
      <c r="D43" s="106"/>
      <c r="E43" s="1248" t="s">
        <v>32</v>
      </c>
      <c r="F43" s="1248"/>
      <c r="G43" s="1248"/>
      <c r="H43" s="1249"/>
      <c r="I43" s="107">
        <v>3416</v>
      </c>
      <c r="J43" s="108">
        <v>3397</v>
      </c>
      <c r="K43" s="108">
        <v>3336</v>
      </c>
      <c r="L43" s="108">
        <v>3206</v>
      </c>
      <c r="M43" s="109">
        <v>2276</v>
      </c>
    </row>
    <row r="44" spans="2:13" ht="27.75" customHeight="1" x14ac:dyDescent="0.15">
      <c r="B44" s="1242"/>
      <c r="C44" s="1243"/>
      <c r="D44" s="106"/>
      <c r="E44" s="1248" t="s">
        <v>33</v>
      </c>
      <c r="F44" s="1248"/>
      <c r="G44" s="1248"/>
      <c r="H44" s="1249"/>
      <c r="I44" s="107">
        <v>2179</v>
      </c>
      <c r="J44" s="108">
        <v>1931</v>
      </c>
      <c r="K44" s="108">
        <v>1703</v>
      </c>
      <c r="L44" s="108">
        <v>1501</v>
      </c>
      <c r="M44" s="109">
        <v>1360</v>
      </c>
    </row>
    <row r="45" spans="2:13" ht="27.75" customHeight="1" x14ac:dyDescent="0.15">
      <c r="B45" s="1242"/>
      <c r="C45" s="1243"/>
      <c r="D45" s="106"/>
      <c r="E45" s="1248" t="s">
        <v>34</v>
      </c>
      <c r="F45" s="1248"/>
      <c r="G45" s="1248"/>
      <c r="H45" s="1249"/>
      <c r="I45" s="107">
        <v>1160</v>
      </c>
      <c r="J45" s="108">
        <v>1316</v>
      </c>
      <c r="K45" s="108">
        <v>1217</v>
      </c>
      <c r="L45" s="108">
        <v>1304</v>
      </c>
      <c r="M45" s="109">
        <v>1358</v>
      </c>
    </row>
    <row r="46" spans="2:13" ht="27.75" customHeight="1" x14ac:dyDescent="0.15">
      <c r="B46" s="1242"/>
      <c r="C46" s="1243"/>
      <c r="D46" s="110"/>
      <c r="E46" s="1248" t="s">
        <v>35</v>
      </c>
      <c r="F46" s="1248"/>
      <c r="G46" s="1248"/>
      <c r="H46" s="1249"/>
      <c r="I46" s="107" t="s">
        <v>533</v>
      </c>
      <c r="J46" s="108" t="s">
        <v>533</v>
      </c>
      <c r="K46" s="108" t="s">
        <v>533</v>
      </c>
      <c r="L46" s="108" t="s">
        <v>533</v>
      </c>
      <c r="M46" s="109" t="s">
        <v>533</v>
      </c>
    </row>
    <row r="47" spans="2:13" ht="27.75" customHeight="1" x14ac:dyDescent="0.15">
      <c r="B47" s="1242"/>
      <c r="C47" s="1243"/>
      <c r="D47" s="111"/>
      <c r="E47" s="1250" t="s">
        <v>36</v>
      </c>
      <c r="F47" s="1251"/>
      <c r="G47" s="1251"/>
      <c r="H47" s="1252"/>
      <c r="I47" s="107" t="s">
        <v>533</v>
      </c>
      <c r="J47" s="108" t="s">
        <v>533</v>
      </c>
      <c r="K47" s="108" t="s">
        <v>533</v>
      </c>
      <c r="L47" s="108" t="s">
        <v>533</v>
      </c>
      <c r="M47" s="109" t="s">
        <v>533</v>
      </c>
    </row>
    <row r="48" spans="2:13" ht="27.75" customHeight="1" x14ac:dyDescent="0.15">
      <c r="B48" s="1242"/>
      <c r="C48" s="1243"/>
      <c r="D48" s="106"/>
      <c r="E48" s="1248" t="s">
        <v>37</v>
      </c>
      <c r="F48" s="1248"/>
      <c r="G48" s="1248"/>
      <c r="H48" s="1249"/>
      <c r="I48" s="107" t="s">
        <v>533</v>
      </c>
      <c r="J48" s="108" t="s">
        <v>533</v>
      </c>
      <c r="K48" s="108" t="s">
        <v>533</v>
      </c>
      <c r="L48" s="108" t="s">
        <v>533</v>
      </c>
      <c r="M48" s="109" t="s">
        <v>533</v>
      </c>
    </row>
    <row r="49" spans="2:13" ht="27.75" customHeight="1" x14ac:dyDescent="0.15">
      <c r="B49" s="1244"/>
      <c r="C49" s="1245"/>
      <c r="D49" s="106"/>
      <c r="E49" s="1248" t="s">
        <v>38</v>
      </c>
      <c r="F49" s="1248"/>
      <c r="G49" s="1248"/>
      <c r="H49" s="1249"/>
      <c r="I49" s="107" t="s">
        <v>533</v>
      </c>
      <c r="J49" s="108" t="s">
        <v>533</v>
      </c>
      <c r="K49" s="108" t="s">
        <v>533</v>
      </c>
      <c r="L49" s="108" t="s">
        <v>533</v>
      </c>
      <c r="M49" s="109" t="s">
        <v>533</v>
      </c>
    </row>
    <row r="50" spans="2:13" ht="27.75" customHeight="1" x14ac:dyDescent="0.15">
      <c r="B50" s="1253" t="s">
        <v>39</v>
      </c>
      <c r="C50" s="1254"/>
      <c r="D50" s="112"/>
      <c r="E50" s="1248" t="s">
        <v>40</v>
      </c>
      <c r="F50" s="1248"/>
      <c r="G50" s="1248"/>
      <c r="H50" s="1249"/>
      <c r="I50" s="107">
        <v>4095</v>
      </c>
      <c r="J50" s="108">
        <v>2780</v>
      </c>
      <c r="K50" s="108">
        <v>2636</v>
      </c>
      <c r="L50" s="108">
        <v>1898</v>
      </c>
      <c r="M50" s="109">
        <v>2227</v>
      </c>
    </row>
    <row r="51" spans="2:13" ht="27.75" customHeight="1" x14ac:dyDescent="0.15">
      <c r="B51" s="1242"/>
      <c r="C51" s="1243"/>
      <c r="D51" s="106"/>
      <c r="E51" s="1248" t="s">
        <v>41</v>
      </c>
      <c r="F51" s="1248"/>
      <c r="G51" s="1248"/>
      <c r="H51" s="1249"/>
      <c r="I51" s="107">
        <v>5350</v>
      </c>
      <c r="J51" s="108">
        <v>5139</v>
      </c>
      <c r="K51" s="108">
        <v>4919</v>
      </c>
      <c r="L51" s="108">
        <v>4608</v>
      </c>
      <c r="M51" s="109">
        <v>4176</v>
      </c>
    </row>
    <row r="52" spans="2:13" ht="27.75" customHeight="1" x14ac:dyDescent="0.15">
      <c r="B52" s="1244"/>
      <c r="C52" s="1245"/>
      <c r="D52" s="106"/>
      <c r="E52" s="1248" t="s">
        <v>42</v>
      </c>
      <c r="F52" s="1248"/>
      <c r="G52" s="1248"/>
      <c r="H52" s="1249"/>
      <c r="I52" s="107">
        <v>10486</v>
      </c>
      <c r="J52" s="108">
        <v>9698</v>
      </c>
      <c r="K52" s="108">
        <v>9427</v>
      </c>
      <c r="L52" s="108">
        <v>9066</v>
      </c>
      <c r="M52" s="109">
        <v>8695</v>
      </c>
    </row>
    <row r="53" spans="2:13" ht="27.75" customHeight="1" thickBot="1" x14ac:dyDescent="0.2">
      <c r="B53" s="1255" t="s">
        <v>20</v>
      </c>
      <c r="C53" s="1256"/>
      <c r="D53" s="113"/>
      <c r="E53" s="1257" t="s">
        <v>43</v>
      </c>
      <c r="F53" s="1257"/>
      <c r="G53" s="1257"/>
      <c r="H53" s="1258"/>
      <c r="I53" s="114">
        <v>-845</v>
      </c>
      <c r="J53" s="115">
        <v>545</v>
      </c>
      <c r="K53" s="115">
        <v>784</v>
      </c>
      <c r="L53" s="115">
        <v>1555</v>
      </c>
      <c r="M53" s="116">
        <v>1028</v>
      </c>
    </row>
    <row r="54" spans="2:13" ht="27.75" customHeight="1" x14ac:dyDescent="0.15">
      <c r="B54" s="117" t="s">
        <v>44</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2P0Eyao5aQcSrBemw/ANiYGySvBOQIRx/JBdWFuXcJ5LHNTBY9Bvn4uV7aNnbCruwtI7z0LyfmPDSVL42ziDg==" saltValue="HyiKsCrMMfjbhLy3+Rbj6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45</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7" t="s">
        <v>46</v>
      </c>
      <c r="D55" s="1267"/>
      <c r="E55" s="1268"/>
      <c r="F55" s="128">
        <v>1264</v>
      </c>
      <c r="G55" s="128">
        <v>946</v>
      </c>
      <c r="H55" s="129">
        <v>1435</v>
      </c>
    </row>
    <row r="56" spans="2:8" ht="52.5" customHeight="1" x14ac:dyDescent="0.15">
      <c r="B56" s="130"/>
      <c r="C56" s="1269" t="s">
        <v>47</v>
      </c>
      <c r="D56" s="1269"/>
      <c r="E56" s="1270"/>
      <c r="F56" s="131">
        <v>2</v>
      </c>
      <c r="G56" s="131">
        <v>2</v>
      </c>
      <c r="H56" s="132">
        <v>2</v>
      </c>
    </row>
    <row r="57" spans="2:8" ht="53.25" customHeight="1" x14ac:dyDescent="0.15">
      <c r="B57" s="130"/>
      <c r="C57" s="1271" t="s">
        <v>48</v>
      </c>
      <c r="D57" s="1271"/>
      <c r="E57" s="1272"/>
      <c r="F57" s="133">
        <v>1472</v>
      </c>
      <c r="G57" s="133">
        <v>723</v>
      </c>
      <c r="H57" s="134">
        <v>588</v>
      </c>
    </row>
    <row r="58" spans="2:8" ht="45.75" customHeight="1" x14ac:dyDescent="0.15">
      <c r="B58" s="135"/>
      <c r="C58" s="1259" t="s">
        <v>601</v>
      </c>
      <c r="D58" s="1260"/>
      <c r="E58" s="1261"/>
      <c r="F58" s="136">
        <v>495</v>
      </c>
      <c r="G58" s="136">
        <v>277</v>
      </c>
      <c r="H58" s="137">
        <v>176</v>
      </c>
    </row>
    <row r="59" spans="2:8" ht="45.75" customHeight="1" x14ac:dyDescent="0.15">
      <c r="B59" s="135"/>
      <c r="C59" s="1259" t="s">
        <v>602</v>
      </c>
      <c r="D59" s="1260"/>
      <c r="E59" s="1261"/>
      <c r="F59" s="136">
        <v>153</v>
      </c>
      <c r="G59" s="136">
        <v>153</v>
      </c>
      <c r="H59" s="137">
        <v>153</v>
      </c>
    </row>
    <row r="60" spans="2:8" ht="45.75" customHeight="1" x14ac:dyDescent="0.15">
      <c r="B60" s="135"/>
      <c r="C60" s="1259" t="s">
        <v>603</v>
      </c>
      <c r="D60" s="1260"/>
      <c r="E60" s="1261"/>
      <c r="F60" s="136" t="s">
        <v>583</v>
      </c>
      <c r="G60" s="136" t="s">
        <v>583</v>
      </c>
      <c r="H60" s="137">
        <v>79</v>
      </c>
    </row>
    <row r="61" spans="2:8" ht="45.75" customHeight="1" x14ac:dyDescent="0.15">
      <c r="B61" s="135"/>
      <c r="C61" s="1259" t="s">
        <v>604</v>
      </c>
      <c r="D61" s="1260"/>
      <c r="E61" s="1261"/>
      <c r="F61" s="136">
        <v>383</v>
      </c>
      <c r="G61" s="136">
        <v>81</v>
      </c>
      <c r="H61" s="137">
        <v>75</v>
      </c>
    </row>
    <row r="62" spans="2:8" ht="45.75" customHeight="1" thickBot="1" x14ac:dyDescent="0.2">
      <c r="B62" s="138"/>
      <c r="C62" s="1262" t="s">
        <v>605</v>
      </c>
      <c r="D62" s="1263"/>
      <c r="E62" s="1264"/>
      <c r="F62" s="139">
        <v>191</v>
      </c>
      <c r="G62" s="139">
        <v>116</v>
      </c>
      <c r="H62" s="140">
        <v>56</v>
      </c>
    </row>
    <row r="63" spans="2:8" ht="52.5" customHeight="1" thickBot="1" x14ac:dyDescent="0.2">
      <c r="B63" s="141"/>
      <c r="C63" s="1265" t="s">
        <v>49</v>
      </c>
      <c r="D63" s="1265"/>
      <c r="E63" s="1266"/>
      <c r="F63" s="142">
        <v>2738</v>
      </c>
      <c r="G63" s="142">
        <v>1672</v>
      </c>
      <c r="H63" s="143">
        <v>2026</v>
      </c>
    </row>
    <row r="64" spans="2:8" ht="15" customHeight="1" x14ac:dyDescent="0.15"/>
  </sheetData>
  <sheetProtection algorithmName="SHA-512" hashValue="/uyKLTuL1kgSGB/ERcVPZnp2Bqaz9gfYsiJ82rmFS54md5wXVrvjekFvp9Bcek6EyXUxi8a5lHvMpogrwFPYFQ==" saltValue="fPFo+VxKTOllqFg9yAvT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A2406-C508-4A7E-802B-EC82EAFEAB16}">
  <sheetPr>
    <pageSetUpPr fitToPage="1"/>
  </sheetPr>
  <dimension ref="A1:WZM160"/>
  <sheetViews>
    <sheetView showGridLines="0" zoomScaleNormal="100" zoomScaleSheetLayoutView="55" workbookViewId="0">
      <selection activeCell="AC39" sqref="AC39"/>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608</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609</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610</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611</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560</v>
      </c>
      <c r="BQ50" s="1307"/>
      <c r="BR50" s="1307"/>
      <c r="BS50" s="1307"/>
      <c r="BT50" s="1307"/>
      <c r="BU50" s="1307"/>
      <c r="BV50" s="1307"/>
      <c r="BW50" s="1307"/>
      <c r="BX50" s="1307" t="s">
        <v>561</v>
      </c>
      <c r="BY50" s="1307"/>
      <c r="BZ50" s="1307"/>
      <c r="CA50" s="1307"/>
      <c r="CB50" s="1307"/>
      <c r="CC50" s="1307"/>
      <c r="CD50" s="1307"/>
      <c r="CE50" s="1307"/>
      <c r="CF50" s="1307" t="s">
        <v>562</v>
      </c>
      <c r="CG50" s="1307"/>
      <c r="CH50" s="1307"/>
      <c r="CI50" s="1307"/>
      <c r="CJ50" s="1307"/>
      <c r="CK50" s="1307"/>
      <c r="CL50" s="1307"/>
      <c r="CM50" s="1307"/>
      <c r="CN50" s="1307" t="s">
        <v>563</v>
      </c>
      <c r="CO50" s="1307"/>
      <c r="CP50" s="1307"/>
      <c r="CQ50" s="1307"/>
      <c r="CR50" s="1307"/>
      <c r="CS50" s="1307"/>
      <c r="CT50" s="1307"/>
      <c r="CU50" s="1307"/>
      <c r="CV50" s="1307" t="s">
        <v>564</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612</v>
      </c>
      <c r="AO51" s="1311"/>
      <c r="AP51" s="1311"/>
      <c r="AQ51" s="1311"/>
      <c r="AR51" s="1311"/>
      <c r="AS51" s="1311"/>
      <c r="AT51" s="1311"/>
      <c r="AU51" s="1311"/>
      <c r="AV51" s="1311"/>
      <c r="AW51" s="1311"/>
      <c r="AX51" s="1311"/>
      <c r="AY51" s="1311"/>
      <c r="AZ51" s="1311"/>
      <c r="BA51" s="1311"/>
      <c r="BB51" s="1311" t="s">
        <v>613</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v>5.3</v>
      </c>
      <c r="BY51" s="1312"/>
      <c r="BZ51" s="1312"/>
      <c r="CA51" s="1312"/>
      <c r="CB51" s="1312"/>
      <c r="CC51" s="1312"/>
      <c r="CD51" s="1312"/>
      <c r="CE51" s="1312"/>
      <c r="CF51" s="1312">
        <v>7.7</v>
      </c>
      <c r="CG51" s="1312"/>
      <c r="CH51" s="1312"/>
      <c r="CI51" s="1312"/>
      <c r="CJ51" s="1312"/>
      <c r="CK51" s="1312"/>
      <c r="CL51" s="1312"/>
      <c r="CM51" s="1312"/>
      <c r="CN51" s="1312">
        <v>15.1</v>
      </c>
      <c r="CO51" s="1312"/>
      <c r="CP51" s="1312"/>
      <c r="CQ51" s="1312"/>
      <c r="CR51" s="1312"/>
      <c r="CS51" s="1312"/>
      <c r="CT51" s="1312"/>
      <c r="CU51" s="1312"/>
      <c r="CV51" s="1312">
        <v>9.6</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614</v>
      </c>
      <c r="BC53" s="1311"/>
      <c r="BD53" s="1311"/>
      <c r="BE53" s="1311"/>
      <c r="BF53" s="1311"/>
      <c r="BG53" s="1311"/>
      <c r="BH53" s="1311"/>
      <c r="BI53" s="1311"/>
      <c r="BJ53" s="1311"/>
      <c r="BK53" s="1311"/>
      <c r="BL53" s="1311"/>
      <c r="BM53" s="1311"/>
      <c r="BN53" s="1311"/>
      <c r="BO53" s="1311"/>
      <c r="BP53" s="1312">
        <v>58.1</v>
      </c>
      <c r="BQ53" s="1312"/>
      <c r="BR53" s="1312"/>
      <c r="BS53" s="1312"/>
      <c r="BT53" s="1312"/>
      <c r="BU53" s="1312"/>
      <c r="BV53" s="1312"/>
      <c r="BW53" s="1312"/>
      <c r="BX53" s="1312">
        <v>60.1</v>
      </c>
      <c r="BY53" s="1312"/>
      <c r="BZ53" s="1312"/>
      <c r="CA53" s="1312"/>
      <c r="CB53" s="1312"/>
      <c r="CC53" s="1312"/>
      <c r="CD53" s="1312"/>
      <c r="CE53" s="1312"/>
      <c r="CF53" s="1312">
        <v>61.6</v>
      </c>
      <c r="CG53" s="1312"/>
      <c r="CH53" s="1312"/>
      <c r="CI53" s="1312"/>
      <c r="CJ53" s="1312"/>
      <c r="CK53" s="1312"/>
      <c r="CL53" s="1312"/>
      <c r="CM53" s="1312"/>
      <c r="CN53" s="1312">
        <v>62.7</v>
      </c>
      <c r="CO53" s="1312"/>
      <c r="CP53" s="1312"/>
      <c r="CQ53" s="1312"/>
      <c r="CR53" s="1312"/>
      <c r="CS53" s="1312"/>
      <c r="CT53" s="1312"/>
      <c r="CU53" s="1312"/>
      <c r="CV53" s="1312">
        <v>64.2</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615</v>
      </c>
      <c r="AO55" s="1307"/>
      <c r="AP55" s="1307"/>
      <c r="AQ55" s="1307"/>
      <c r="AR55" s="1307"/>
      <c r="AS55" s="1307"/>
      <c r="AT55" s="1307"/>
      <c r="AU55" s="1307"/>
      <c r="AV55" s="1307"/>
      <c r="AW55" s="1307"/>
      <c r="AX55" s="1307"/>
      <c r="AY55" s="1307"/>
      <c r="AZ55" s="1307"/>
      <c r="BA55" s="1307"/>
      <c r="BB55" s="1311" t="s">
        <v>613</v>
      </c>
      <c r="BC55" s="1311"/>
      <c r="BD55" s="1311"/>
      <c r="BE55" s="1311"/>
      <c r="BF55" s="1311"/>
      <c r="BG55" s="1311"/>
      <c r="BH55" s="1311"/>
      <c r="BI55" s="1311"/>
      <c r="BJ55" s="1311"/>
      <c r="BK55" s="1311"/>
      <c r="BL55" s="1311"/>
      <c r="BM55" s="1311"/>
      <c r="BN55" s="1311"/>
      <c r="BO55" s="1311"/>
      <c r="BP55" s="1312">
        <v>33.1</v>
      </c>
      <c r="BQ55" s="1312"/>
      <c r="BR55" s="1312"/>
      <c r="BS55" s="1312"/>
      <c r="BT55" s="1312"/>
      <c r="BU55" s="1312"/>
      <c r="BV55" s="1312"/>
      <c r="BW55" s="1312"/>
      <c r="BX55" s="1312">
        <v>31.3</v>
      </c>
      <c r="BY55" s="1312"/>
      <c r="BZ55" s="1312"/>
      <c r="CA55" s="1312"/>
      <c r="CB55" s="1312"/>
      <c r="CC55" s="1312"/>
      <c r="CD55" s="1312"/>
      <c r="CE55" s="1312"/>
      <c r="CF55" s="1312">
        <v>25.3</v>
      </c>
      <c r="CG55" s="1312"/>
      <c r="CH55" s="1312"/>
      <c r="CI55" s="1312"/>
      <c r="CJ55" s="1312"/>
      <c r="CK55" s="1312"/>
      <c r="CL55" s="1312"/>
      <c r="CM55" s="1312"/>
      <c r="CN55" s="1312">
        <v>25.5</v>
      </c>
      <c r="CO55" s="1312"/>
      <c r="CP55" s="1312"/>
      <c r="CQ55" s="1312"/>
      <c r="CR55" s="1312"/>
      <c r="CS55" s="1312"/>
      <c r="CT55" s="1312"/>
      <c r="CU55" s="1312"/>
      <c r="CV55" s="1312">
        <v>25.1</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614</v>
      </c>
      <c r="BC57" s="1311"/>
      <c r="BD57" s="1311"/>
      <c r="BE57" s="1311"/>
      <c r="BF57" s="1311"/>
      <c r="BG57" s="1311"/>
      <c r="BH57" s="1311"/>
      <c r="BI57" s="1311"/>
      <c r="BJ57" s="1311"/>
      <c r="BK57" s="1311"/>
      <c r="BL57" s="1311"/>
      <c r="BM57" s="1311"/>
      <c r="BN57" s="1311"/>
      <c r="BO57" s="1311"/>
      <c r="BP57" s="1312">
        <v>57.2</v>
      </c>
      <c r="BQ57" s="1312"/>
      <c r="BR57" s="1312"/>
      <c r="BS57" s="1312"/>
      <c r="BT57" s="1312"/>
      <c r="BU57" s="1312"/>
      <c r="BV57" s="1312"/>
      <c r="BW57" s="1312"/>
      <c r="BX57" s="1312">
        <v>58.5</v>
      </c>
      <c r="BY57" s="1312"/>
      <c r="BZ57" s="1312"/>
      <c r="CA57" s="1312"/>
      <c r="CB57" s="1312"/>
      <c r="CC57" s="1312"/>
      <c r="CD57" s="1312"/>
      <c r="CE57" s="1312"/>
      <c r="CF57" s="1312">
        <v>59.8</v>
      </c>
      <c r="CG57" s="1312"/>
      <c r="CH57" s="1312"/>
      <c r="CI57" s="1312"/>
      <c r="CJ57" s="1312"/>
      <c r="CK57" s="1312"/>
      <c r="CL57" s="1312"/>
      <c r="CM57" s="1312"/>
      <c r="CN57" s="1312">
        <v>61.1</v>
      </c>
      <c r="CO57" s="1312"/>
      <c r="CP57" s="1312"/>
      <c r="CQ57" s="1312"/>
      <c r="CR57" s="1312"/>
      <c r="CS57" s="1312"/>
      <c r="CT57" s="1312"/>
      <c r="CU57" s="1312"/>
      <c r="CV57" s="1312">
        <v>61</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616</v>
      </c>
    </row>
    <row r="64" spans="1:109" x14ac:dyDescent="0.15">
      <c r="B64" s="1282"/>
      <c r="G64" s="1289"/>
      <c r="I64" s="1322"/>
      <c r="J64" s="1322"/>
      <c r="K64" s="1322"/>
      <c r="L64" s="1322"/>
      <c r="M64" s="1322"/>
      <c r="N64" s="1323"/>
      <c r="AM64" s="1289"/>
      <c r="AN64" s="1289" t="s">
        <v>609</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324" t="s">
        <v>617</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1282"/>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1282"/>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1282"/>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1282"/>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1282"/>
      <c r="H70" s="1333"/>
      <c r="I70" s="1333"/>
      <c r="J70" s="1334"/>
      <c r="K70" s="1334"/>
      <c r="L70" s="1335"/>
      <c r="M70" s="1334"/>
      <c r="N70" s="1335"/>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36"/>
      <c r="I71" s="1337"/>
      <c r="J71" s="1334"/>
      <c r="K71" s="1334"/>
      <c r="L71" s="1335"/>
      <c r="M71" s="1334"/>
      <c r="N71" s="1335"/>
      <c r="AM71" s="1336"/>
      <c r="AN71" s="1275" t="s">
        <v>611</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560</v>
      </c>
      <c r="BQ72" s="1307"/>
      <c r="BR72" s="1307"/>
      <c r="BS72" s="1307"/>
      <c r="BT72" s="1307"/>
      <c r="BU72" s="1307"/>
      <c r="BV72" s="1307"/>
      <c r="BW72" s="1307"/>
      <c r="BX72" s="1307" t="s">
        <v>561</v>
      </c>
      <c r="BY72" s="1307"/>
      <c r="BZ72" s="1307"/>
      <c r="CA72" s="1307"/>
      <c r="CB72" s="1307"/>
      <c r="CC72" s="1307"/>
      <c r="CD72" s="1307"/>
      <c r="CE72" s="1307"/>
      <c r="CF72" s="1307" t="s">
        <v>562</v>
      </c>
      <c r="CG72" s="1307"/>
      <c r="CH72" s="1307"/>
      <c r="CI72" s="1307"/>
      <c r="CJ72" s="1307"/>
      <c r="CK72" s="1307"/>
      <c r="CL72" s="1307"/>
      <c r="CM72" s="1307"/>
      <c r="CN72" s="1307" t="s">
        <v>563</v>
      </c>
      <c r="CO72" s="1307"/>
      <c r="CP72" s="1307"/>
      <c r="CQ72" s="1307"/>
      <c r="CR72" s="1307"/>
      <c r="CS72" s="1307"/>
      <c r="CT72" s="1307"/>
      <c r="CU72" s="1307"/>
      <c r="CV72" s="1307" t="s">
        <v>564</v>
      </c>
      <c r="CW72" s="1307"/>
      <c r="CX72" s="1307"/>
      <c r="CY72" s="1307"/>
      <c r="CZ72" s="1307"/>
      <c r="DA72" s="1307"/>
      <c r="DB72" s="1307"/>
      <c r="DC72" s="1307"/>
    </row>
    <row r="73" spans="2:107" x14ac:dyDescent="0.15">
      <c r="B73" s="1282"/>
      <c r="G73" s="1308"/>
      <c r="H73" s="1308"/>
      <c r="I73" s="1308"/>
      <c r="J73" s="1308"/>
      <c r="K73" s="1338"/>
      <c r="L73" s="1338"/>
      <c r="M73" s="1338"/>
      <c r="N73" s="1338"/>
      <c r="AM73" s="1300"/>
      <c r="AN73" s="1311" t="s">
        <v>612</v>
      </c>
      <c r="AO73" s="1311"/>
      <c r="AP73" s="1311"/>
      <c r="AQ73" s="1311"/>
      <c r="AR73" s="1311"/>
      <c r="AS73" s="1311"/>
      <c r="AT73" s="1311"/>
      <c r="AU73" s="1311"/>
      <c r="AV73" s="1311"/>
      <c r="AW73" s="1311"/>
      <c r="AX73" s="1311"/>
      <c r="AY73" s="1311"/>
      <c r="AZ73" s="1311"/>
      <c r="BA73" s="1311"/>
      <c r="BB73" s="1311" t="s">
        <v>613</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v>5.3</v>
      </c>
      <c r="BY73" s="1312"/>
      <c r="BZ73" s="1312"/>
      <c r="CA73" s="1312"/>
      <c r="CB73" s="1312"/>
      <c r="CC73" s="1312"/>
      <c r="CD73" s="1312"/>
      <c r="CE73" s="1312"/>
      <c r="CF73" s="1312">
        <v>7.7</v>
      </c>
      <c r="CG73" s="1312"/>
      <c r="CH73" s="1312"/>
      <c r="CI73" s="1312"/>
      <c r="CJ73" s="1312"/>
      <c r="CK73" s="1312"/>
      <c r="CL73" s="1312"/>
      <c r="CM73" s="1312"/>
      <c r="CN73" s="1312">
        <v>15.1</v>
      </c>
      <c r="CO73" s="1312"/>
      <c r="CP73" s="1312"/>
      <c r="CQ73" s="1312"/>
      <c r="CR73" s="1312"/>
      <c r="CS73" s="1312"/>
      <c r="CT73" s="1312"/>
      <c r="CU73" s="1312"/>
      <c r="CV73" s="1312">
        <v>9.6</v>
      </c>
      <c r="CW73" s="1312"/>
      <c r="CX73" s="1312"/>
      <c r="CY73" s="1312"/>
      <c r="CZ73" s="1312"/>
      <c r="DA73" s="1312"/>
      <c r="DB73" s="1312"/>
      <c r="DC73" s="1312"/>
    </row>
    <row r="74" spans="2:107" x14ac:dyDescent="0.15">
      <c r="B74" s="1282"/>
      <c r="G74" s="1308"/>
      <c r="H74" s="1308"/>
      <c r="I74" s="1308"/>
      <c r="J74" s="1308"/>
      <c r="K74" s="1338"/>
      <c r="L74" s="1338"/>
      <c r="M74" s="1338"/>
      <c r="N74" s="1338"/>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618</v>
      </c>
      <c r="BC75" s="1311"/>
      <c r="BD75" s="1311"/>
      <c r="BE75" s="1311"/>
      <c r="BF75" s="1311"/>
      <c r="BG75" s="1311"/>
      <c r="BH75" s="1311"/>
      <c r="BI75" s="1311"/>
      <c r="BJ75" s="1311"/>
      <c r="BK75" s="1311"/>
      <c r="BL75" s="1311"/>
      <c r="BM75" s="1311"/>
      <c r="BN75" s="1311"/>
      <c r="BO75" s="1311"/>
      <c r="BP75" s="1312">
        <v>1.5</v>
      </c>
      <c r="BQ75" s="1312"/>
      <c r="BR75" s="1312"/>
      <c r="BS75" s="1312"/>
      <c r="BT75" s="1312"/>
      <c r="BU75" s="1312"/>
      <c r="BV75" s="1312"/>
      <c r="BW75" s="1312"/>
      <c r="BX75" s="1312">
        <v>2</v>
      </c>
      <c r="BY75" s="1312"/>
      <c r="BZ75" s="1312"/>
      <c r="CA75" s="1312"/>
      <c r="CB75" s="1312"/>
      <c r="CC75" s="1312"/>
      <c r="CD75" s="1312"/>
      <c r="CE75" s="1312"/>
      <c r="CF75" s="1312">
        <v>2</v>
      </c>
      <c r="CG75" s="1312"/>
      <c r="CH75" s="1312"/>
      <c r="CI75" s="1312"/>
      <c r="CJ75" s="1312"/>
      <c r="CK75" s="1312"/>
      <c r="CL75" s="1312"/>
      <c r="CM75" s="1312"/>
      <c r="CN75" s="1312">
        <v>1.6</v>
      </c>
      <c r="CO75" s="1312"/>
      <c r="CP75" s="1312"/>
      <c r="CQ75" s="1312"/>
      <c r="CR75" s="1312"/>
      <c r="CS75" s="1312"/>
      <c r="CT75" s="1312"/>
      <c r="CU75" s="1312"/>
      <c r="CV75" s="1312">
        <v>1</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38"/>
      <c r="L77" s="1338"/>
      <c r="M77" s="1338"/>
      <c r="N77" s="1338"/>
      <c r="AN77" s="1307" t="s">
        <v>615</v>
      </c>
      <c r="AO77" s="1307"/>
      <c r="AP77" s="1307"/>
      <c r="AQ77" s="1307"/>
      <c r="AR77" s="1307"/>
      <c r="AS77" s="1307"/>
      <c r="AT77" s="1307"/>
      <c r="AU77" s="1307"/>
      <c r="AV77" s="1307"/>
      <c r="AW77" s="1307"/>
      <c r="AX77" s="1307"/>
      <c r="AY77" s="1307"/>
      <c r="AZ77" s="1307"/>
      <c r="BA77" s="1307"/>
      <c r="BB77" s="1311" t="s">
        <v>613</v>
      </c>
      <c r="BC77" s="1311"/>
      <c r="BD77" s="1311"/>
      <c r="BE77" s="1311"/>
      <c r="BF77" s="1311"/>
      <c r="BG77" s="1311"/>
      <c r="BH77" s="1311"/>
      <c r="BI77" s="1311"/>
      <c r="BJ77" s="1311"/>
      <c r="BK77" s="1311"/>
      <c r="BL77" s="1311"/>
      <c r="BM77" s="1311"/>
      <c r="BN77" s="1311"/>
      <c r="BO77" s="1311"/>
      <c r="BP77" s="1312">
        <v>33.1</v>
      </c>
      <c r="BQ77" s="1312"/>
      <c r="BR77" s="1312"/>
      <c r="BS77" s="1312"/>
      <c r="BT77" s="1312"/>
      <c r="BU77" s="1312"/>
      <c r="BV77" s="1312"/>
      <c r="BW77" s="1312"/>
      <c r="BX77" s="1312">
        <v>31.3</v>
      </c>
      <c r="BY77" s="1312"/>
      <c r="BZ77" s="1312"/>
      <c r="CA77" s="1312"/>
      <c r="CB77" s="1312"/>
      <c r="CC77" s="1312"/>
      <c r="CD77" s="1312"/>
      <c r="CE77" s="1312"/>
      <c r="CF77" s="1312">
        <v>25.3</v>
      </c>
      <c r="CG77" s="1312"/>
      <c r="CH77" s="1312"/>
      <c r="CI77" s="1312"/>
      <c r="CJ77" s="1312"/>
      <c r="CK77" s="1312"/>
      <c r="CL77" s="1312"/>
      <c r="CM77" s="1312"/>
      <c r="CN77" s="1312">
        <v>25.5</v>
      </c>
      <c r="CO77" s="1312"/>
      <c r="CP77" s="1312"/>
      <c r="CQ77" s="1312"/>
      <c r="CR77" s="1312"/>
      <c r="CS77" s="1312"/>
      <c r="CT77" s="1312"/>
      <c r="CU77" s="1312"/>
      <c r="CV77" s="1312">
        <v>25.1</v>
      </c>
      <c r="CW77" s="1312"/>
      <c r="CX77" s="1312"/>
      <c r="CY77" s="1312"/>
      <c r="CZ77" s="1312"/>
      <c r="DA77" s="1312"/>
      <c r="DB77" s="1312"/>
      <c r="DC77" s="1312"/>
    </row>
    <row r="78" spans="2:107" x14ac:dyDescent="0.15">
      <c r="B78" s="1282"/>
      <c r="G78" s="1301"/>
      <c r="H78" s="1301"/>
      <c r="I78" s="1301"/>
      <c r="J78" s="1301"/>
      <c r="K78" s="1338"/>
      <c r="L78" s="1338"/>
      <c r="M78" s="1338"/>
      <c r="N78" s="1338"/>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9"/>
      <c r="L79" s="1339"/>
      <c r="M79" s="1339"/>
      <c r="N79" s="1339"/>
      <c r="AN79" s="1307"/>
      <c r="AO79" s="1307"/>
      <c r="AP79" s="1307"/>
      <c r="AQ79" s="1307"/>
      <c r="AR79" s="1307"/>
      <c r="AS79" s="1307"/>
      <c r="AT79" s="1307"/>
      <c r="AU79" s="1307"/>
      <c r="AV79" s="1307"/>
      <c r="AW79" s="1307"/>
      <c r="AX79" s="1307"/>
      <c r="AY79" s="1307"/>
      <c r="AZ79" s="1307"/>
      <c r="BA79" s="1307"/>
      <c r="BB79" s="1311" t="s">
        <v>618</v>
      </c>
      <c r="BC79" s="1311"/>
      <c r="BD79" s="1311"/>
      <c r="BE79" s="1311"/>
      <c r="BF79" s="1311"/>
      <c r="BG79" s="1311"/>
      <c r="BH79" s="1311"/>
      <c r="BI79" s="1311"/>
      <c r="BJ79" s="1311"/>
      <c r="BK79" s="1311"/>
      <c r="BL79" s="1311"/>
      <c r="BM79" s="1311"/>
      <c r="BN79" s="1311"/>
      <c r="BO79" s="1311"/>
      <c r="BP79" s="1312">
        <v>7.5</v>
      </c>
      <c r="BQ79" s="1312"/>
      <c r="BR79" s="1312"/>
      <c r="BS79" s="1312"/>
      <c r="BT79" s="1312"/>
      <c r="BU79" s="1312"/>
      <c r="BV79" s="1312"/>
      <c r="BW79" s="1312"/>
      <c r="BX79" s="1312">
        <v>7.2</v>
      </c>
      <c r="BY79" s="1312"/>
      <c r="BZ79" s="1312"/>
      <c r="CA79" s="1312"/>
      <c r="CB79" s="1312"/>
      <c r="CC79" s="1312"/>
      <c r="CD79" s="1312"/>
      <c r="CE79" s="1312"/>
      <c r="CF79" s="1312">
        <v>6.9</v>
      </c>
      <c r="CG79" s="1312"/>
      <c r="CH79" s="1312"/>
      <c r="CI79" s="1312"/>
      <c r="CJ79" s="1312"/>
      <c r="CK79" s="1312"/>
      <c r="CL79" s="1312"/>
      <c r="CM79" s="1312"/>
      <c r="CN79" s="1312">
        <v>6.6</v>
      </c>
      <c r="CO79" s="1312"/>
      <c r="CP79" s="1312"/>
      <c r="CQ79" s="1312"/>
      <c r="CR79" s="1312"/>
      <c r="CS79" s="1312"/>
      <c r="CT79" s="1312"/>
      <c r="CU79" s="1312"/>
      <c r="CV79" s="1312">
        <v>6.4</v>
      </c>
      <c r="CW79" s="1312"/>
      <c r="CX79" s="1312"/>
      <c r="CY79" s="1312"/>
      <c r="CZ79" s="1312"/>
      <c r="DA79" s="1312"/>
      <c r="DB79" s="1312"/>
      <c r="DC79" s="1312"/>
    </row>
    <row r="80" spans="2:107" x14ac:dyDescent="0.15">
      <c r="B80" s="1282"/>
      <c r="G80" s="1301"/>
      <c r="H80" s="1301"/>
      <c r="I80" s="1314"/>
      <c r="J80" s="1314"/>
      <c r="K80" s="1339"/>
      <c r="L80" s="1339"/>
      <c r="M80" s="1339"/>
      <c r="N80" s="1339"/>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40"/>
      <c r="L82" s="1340"/>
      <c r="M82" s="1340"/>
      <c r="N82" s="1340"/>
      <c r="AQ82" s="1340"/>
      <c r="AR82" s="1340"/>
      <c r="AS82" s="1340"/>
      <c r="AT82" s="1340"/>
      <c r="BC82" s="1340"/>
      <c r="BD82" s="1340"/>
      <c r="BE82" s="1340"/>
      <c r="BF82" s="1340"/>
      <c r="BO82" s="1340"/>
      <c r="BP82" s="1340"/>
      <c r="BQ82" s="1340"/>
      <c r="BR82" s="1340"/>
      <c r="CA82" s="1340"/>
      <c r="CB82" s="1340"/>
      <c r="CC82" s="1340"/>
      <c r="CD82" s="1340"/>
      <c r="CM82" s="1340"/>
      <c r="CN82" s="1340"/>
      <c r="CO82" s="1340"/>
      <c r="CP82" s="1340"/>
      <c r="CY82" s="1340"/>
      <c r="CZ82" s="1340"/>
      <c r="DA82" s="1340"/>
      <c r="DB82" s="1340"/>
      <c r="DC82" s="1340"/>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41"/>
      <c r="AQ87" s="1341"/>
      <c r="BC87" s="1341"/>
      <c r="BO87" s="1341"/>
      <c r="CA87" s="1341"/>
      <c r="CM87" s="1341"/>
      <c r="CY87" s="1341"/>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Bx+IKOmiAgdc8XvFMPQqYSaz4KA3VATpmK/t5V8dH4fAa4X9/sCuIZBg4xNpAz8d/BFoQApSLynquwK6SFVEfQ==" saltValue="Mn4SMiW8Kvt3T9CknliED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64797-7615-48C1-950C-978DD39C0188}">
  <sheetPr>
    <pageSetUpPr fitToPage="1"/>
  </sheetPr>
  <dimension ref="A1:DR125"/>
  <sheetViews>
    <sheetView showGridLines="0" topLeftCell="A102" zoomScale="85" zoomScaleNormal="85" zoomScaleSheetLayoutView="70" workbookViewId="0">
      <selection activeCell="AC39" sqref="AC3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H8mzWl8M8mvAAfMuIJrzPx9hJWTK/uc4v0x1CHS/T1cYrfP5xW4/miWw2kH3XWrhTKnLTr93C0Wbt+BtI+iKVA==" saltValue="CA6CMBTQddzpJ8b33B66m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AB175-5BD6-4E08-8CE7-7EF3DECC9E3A}">
  <sheetPr>
    <pageSetUpPr fitToPage="1"/>
  </sheetPr>
  <dimension ref="A1:DR125"/>
  <sheetViews>
    <sheetView showGridLines="0" topLeftCell="A101" zoomScaleNormal="100" zoomScaleSheetLayoutView="55" workbookViewId="0">
      <selection activeCell="AC39" sqref="AC3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KF8nafm52JOvJ2BNbqS5iWnDrqKGzXs8Rh7JqzuG1pOGkqoaO62+e05gOkNvakmaVcUOWSI4nmud6Aks1TQgUg==" saltValue="HsJrm+ZaKl14m1fNh72zD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50</v>
      </c>
      <c r="E2" s="155"/>
      <c r="F2" s="156" t="s">
        <v>557</v>
      </c>
      <c r="G2" s="157"/>
      <c r="H2" s="158"/>
    </row>
    <row r="3" spans="1:8" x14ac:dyDescent="0.15">
      <c r="A3" s="154" t="s">
        <v>550</v>
      </c>
      <c r="B3" s="159"/>
      <c r="C3" s="160"/>
      <c r="D3" s="161">
        <v>39979</v>
      </c>
      <c r="E3" s="162"/>
      <c r="F3" s="163">
        <v>57295</v>
      </c>
      <c r="G3" s="164"/>
      <c r="H3" s="165"/>
    </row>
    <row r="4" spans="1:8" x14ac:dyDescent="0.15">
      <c r="A4" s="166"/>
      <c r="B4" s="167"/>
      <c r="C4" s="168"/>
      <c r="D4" s="169">
        <v>29100</v>
      </c>
      <c r="E4" s="170"/>
      <c r="F4" s="171">
        <v>32771</v>
      </c>
      <c r="G4" s="172"/>
      <c r="H4" s="173"/>
    </row>
    <row r="5" spans="1:8" x14ac:dyDescent="0.15">
      <c r="A5" s="154" t="s">
        <v>552</v>
      </c>
      <c r="B5" s="159"/>
      <c r="C5" s="160"/>
      <c r="D5" s="161">
        <v>32158</v>
      </c>
      <c r="E5" s="162"/>
      <c r="F5" s="163">
        <v>54110</v>
      </c>
      <c r="G5" s="164"/>
      <c r="H5" s="165"/>
    </row>
    <row r="6" spans="1:8" x14ac:dyDescent="0.15">
      <c r="A6" s="166"/>
      <c r="B6" s="167"/>
      <c r="C6" s="168"/>
      <c r="D6" s="169">
        <v>19445</v>
      </c>
      <c r="E6" s="170"/>
      <c r="F6" s="171">
        <v>30620</v>
      </c>
      <c r="G6" s="172"/>
      <c r="H6" s="173"/>
    </row>
    <row r="7" spans="1:8" x14ac:dyDescent="0.15">
      <c r="A7" s="154" t="s">
        <v>553</v>
      </c>
      <c r="B7" s="159"/>
      <c r="C7" s="160"/>
      <c r="D7" s="161">
        <v>33699</v>
      </c>
      <c r="E7" s="162"/>
      <c r="F7" s="163">
        <v>54684</v>
      </c>
      <c r="G7" s="164"/>
      <c r="H7" s="165"/>
    </row>
    <row r="8" spans="1:8" x14ac:dyDescent="0.15">
      <c r="A8" s="166"/>
      <c r="B8" s="167"/>
      <c r="C8" s="168"/>
      <c r="D8" s="169">
        <v>16476</v>
      </c>
      <c r="E8" s="170"/>
      <c r="F8" s="171">
        <v>32829</v>
      </c>
      <c r="G8" s="172"/>
      <c r="H8" s="173"/>
    </row>
    <row r="9" spans="1:8" x14ac:dyDescent="0.15">
      <c r="A9" s="154" t="s">
        <v>554</v>
      </c>
      <c r="B9" s="159"/>
      <c r="C9" s="160"/>
      <c r="D9" s="161">
        <v>26557</v>
      </c>
      <c r="E9" s="162"/>
      <c r="F9" s="163">
        <v>62383</v>
      </c>
      <c r="G9" s="164"/>
      <c r="H9" s="165"/>
    </row>
    <row r="10" spans="1:8" x14ac:dyDescent="0.15">
      <c r="A10" s="166"/>
      <c r="B10" s="167"/>
      <c r="C10" s="168"/>
      <c r="D10" s="169">
        <v>18439</v>
      </c>
      <c r="E10" s="170"/>
      <c r="F10" s="171">
        <v>35325</v>
      </c>
      <c r="G10" s="172"/>
      <c r="H10" s="173"/>
    </row>
    <row r="11" spans="1:8" x14ac:dyDescent="0.15">
      <c r="A11" s="154" t="s">
        <v>555</v>
      </c>
      <c r="B11" s="159"/>
      <c r="C11" s="160"/>
      <c r="D11" s="161">
        <v>32573</v>
      </c>
      <c r="E11" s="162"/>
      <c r="F11" s="163">
        <v>63812</v>
      </c>
      <c r="G11" s="164"/>
      <c r="H11" s="165"/>
    </row>
    <row r="12" spans="1:8" x14ac:dyDescent="0.15">
      <c r="A12" s="166"/>
      <c r="B12" s="167"/>
      <c r="C12" s="174"/>
      <c r="D12" s="169">
        <v>11216</v>
      </c>
      <c r="E12" s="170"/>
      <c r="F12" s="171">
        <v>33848</v>
      </c>
      <c r="G12" s="172"/>
      <c r="H12" s="173"/>
    </row>
    <row r="13" spans="1:8" x14ac:dyDescent="0.15">
      <c r="A13" s="154"/>
      <c r="B13" s="159"/>
      <c r="C13" s="175"/>
      <c r="D13" s="176">
        <v>32993</v>
      </c>
      <c r="E13" s="177"/>
      <c r="F13" s="178">
        <v>58457</v>
      </c>
      <c r="G13" s="179"/>
      <c r="H13" s="165"/>
    </row>
    <row r="14" spans="1:8" x14ac:dyDescent="0.15">
      <c r="A14" s="166"/>
      <c r="B14" s="167"/>
      <c r="C14" s="168"/>
      <c r="D14" s="169">
        <v>18935</v>
      </c>
      <c r="E14" s="170"/>
      <c r="F14" s="171">
        <v>33079</v>
      </c>
      <c r="G14" s="172"/>
      <c r="H14" s="173"/>
    </row>
    <row r="17" spans="1:11" x14ac:dyDescent="0.15">
      <c r="A17" s="150" t="s">
        <v>51</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52</v>
      </c>
      <c r="B19" s="180">
        <f>ROUND(VALUE(SUBSTITUTE(実質収支比率等に係る経年分析!F$48,"▲","-")),2)</f>
        <v>3.96</v>
      </c>
      <c r="C19" s="180">
        <f>ROUND(VALUE(SUBSTITUTE(実質収支比率等に係る経年分析!G$48,"▲","-")),2)</f>
        <v>5.37</v>
      </c>
      <c r="D19" s="180">
        <f>ROUND(VALUE(SUBSTITUTE(実質収支比率等に係る経年分析!H$48,"▲","-")),2)</f>
        <v>5.09</v>
      </c>
      <c r="E19" s="180">
        <f>ROUND(VALUE(SUBSTITUTE(実質収支比率等に係る経年分析!I$48,"▲","-")),2)</f>
        <v>6.22</v>
      </c>
      <c r="F19" s="180">
        <f>ROUND(VALUE(SUBSTITUTE(実質収支比率等に係る経年分析!J$48,"▲","-")),2)</f>
        <v>9.25</v>
      </c>
    </row>
    <row r="20" spans="1:11" x14ac:dyDescent="0.15">
      <c r="A20" s="180" t="s">
        <v>53</v>
      </c>
      <c r="B20" s="180">
        <f>ROUND(VALUE(SUBSTITUTE(実質収支比率等に係る経年分析!F$47,"▲","-")),2)</f>
        <v>13.51</v>
      </c>
      <c r="C20" s="180">
        <f>ROUND(VALUE(SUBSTITUTE(実質収支比率等に係る経年分析!G$47,"▲","-")),2)</f>
        <v>7.97</v>
      </c>
      <c r="D20" s="180">
        <f>ROUND(VALUE(SUBSTITUTE(実質収支比率等に係る経年分析!H$47,"▲","-")),2)</f>
        <v>11.31</v>
      </c>
      <c r="E20" s="180">
        <f>ROUND(VALUE(SUBSTITUTE(実質収支比率等に係る経年分析!I$47,"▲","-")),2)</f>
        <v>8.4</v>
      </c>
      <c r="F20" s="180">
        <f>ROUND(VALUE(SUBSTITUTE(実質収支比率等に係る経年分析!J$47,"▲","-")),2)</f>
        <v>12.38</v>
      </c>
    </row>
    <row r="21" spans="1:11" x14ac:dyDescent="0.15">
      <c r="A21" s="180" t="s">
        <v>54</v>
      </c>
      <c r="B21" s="180">
        <f>IF(ISNUMBER(VALUE(SUBSTITUTE(実質収支比率等に係る経年分析!F$49,"▲","-"))),ROUND(VALUE(SUBSTITUTE(実質収支比率等に係る経年分析!F$49,"▲","-")),2),NA())</f>
        <v>-10.56</v>
      </c>
      <c r="C21" s="180">
        <f>IF(ISNUMBER(VALUE(SUBSTITUTE(実質収支比率等に係る経年分析!G$49,"▲","-"))),ROUND(VALUE(SUBSTITUTE(実質収支比率等に係る経年分析!G$49,"▲","-")),2),NA())</f>
        <v>-4.71</v>
      </c>
      <c r="D21" s="180">
        <f>IF(ISNUMBER(VALUE(SUBSTITUTE(実質収支比率等に係る経年分析!H$49,"▲","-"))),ROUND(VALUE(SUBSTITUTE(実質収支比率等に係る経年分析!H$49,"▲","-")),2),NA())</f>
        <v>3.05</v>
      </c>
      <c r="E21" s="180">
        <f>IF(ISNUMBER(VALUE(SUBSTITUTE(実質収支比率等に係る経年分析!I$49,"▲","-"))),ROUND(VALUE(SUBSTITUTE(実質収支比率等に係る経年分析!I$49,"▲","-")),2),NA())</f>
        <v>-1.64</v>
      </c>
      <c r="F21" s="180">
        <f>IF(ISNUMBER(VALUE(SUBSTITUTE(実質収支比率等に係る経年分析!J$49,"▲","-"))),ROUND(VALUE(SUBSTITUTE(実質収支比率等に係る経年分析!J$49,"▲","-")),2),NA())</f>
        <v>7.42</v>
      </c>
    </row>
    <row r="24" spans="1:11" x14ac:dyDescent="0.15">
      <c r="A24" s="150" t="s">
        <v>55</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56</v>
      </c>
      <c r="C26" s="181" t="s">
        <v>57</v>
      </c>
      <c r="D26" s="181" t="s">
        <v>56</v>
      </c>
      <c r="E26" s="181" t="s">
        <v>57</v>
      </c>
      <c r="F26" s="181" t="s">
        <v>56</v>
      </c>
      <c r="G26" s="181" t="s">
        <v>57</v>
      </c>
      <c r="H26" s="181" t="s">
        <v>56</v>
      </c>
      <c r="I26" s="181" t="s">
        <v>57</v>
      </c>
      <c r="J26" s="181" t="s">
        <v>56</v>
      </c>
      <c r="K26" s="181" t="s">
        <v>57</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羽村市下水道事業会計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0.63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15">
      <c r="A31" s="181" t="str">
        <f>IF(連結実質赤字比率に係る赤字・黒字の構成分析!C$39="",NA(),連結実質赤字比率に係る赤字・黒字の構成分析!C$39)</f>
        <v>羽村市後期高齢者医療会計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0.21</v>
      </c>
    </row>
    <row r="32" spans="1:11" x14ac:dyDescent="0.15">
      <c r="A32" s="181" t="str">
        <f>IF(連結実質赤字比率に係る赤字・黒字の構成分析!C$38="",NA(),連結実質赤字比率に係る赤字・黒字の構成分析!C$38)</f>
        <v>羽村市福生都市計画事業羽村駅西口土地区画整理事業会計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0.87</v>
      </c>
    </row>
    <row r="33" spans="1:16" x14ac:dyDescent="0.15">
      <c r="A33" s="181" t="str">
        <f>IF(連結実質赤字比率に係る赤字・黒字の構成分析!C$37="",NA(),連結実質赤字比率に係る赤字・黒字の構成分析!C$37)</f>
        <v>羽村市介護保険事業会計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1.1100000000000001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1.21</v>
      </c>
    </row>
    <row r="34" spans="1:16" x14ac:dyDescent="0.15">
      <c r="A34" s="181" t="str">
        <f>IF(連結実質赤字比率に係る赤字・黒字の構成分析!C$36="",NA(),連結実質赤字比率に係る赤字・黒字の構成分析!C$36)</f>
        <v>羽村市国民健康保険事業会計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2.58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2.95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1.57</v>
      </c>
    </row>
    <row r="35" spans="1:16" x14ac:dyDescent="0.15">
      <c r="A35" s="181" t="str">
        <f>IF(連結実質赤字比率に係る赤字・黒字の構成分析!C$35="",NA(),連結実質赤字比率に係る赤字・黒字の構成分析!C$35)</f>
        <v>羽村市水道事業会計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3.58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3.21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3.56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3.82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4.3600000000000003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5.38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8.36</v>
      </c>
    </row>
    <row r="39" spans="1:16" x14ac:dyDescent="0.15">
      <c r="A39" s="150" t="s">
        <v>58</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59</v>
      </c>
      <c r="C41" s="182"/>
      <c r="D41" s="182" t="s">
        <v>60</v>
      </c>
      <c r="E41" s="182" t="s">
        <v>59</v>
      </c>
      <c r="F41" s="182"/>
      <c r="G41" s="182" t="s">
        <v>60</v>
      </c>
      <c r="H41" s="182" t="s">
        <v>59</v>
      </c>
      <c r="I41" s="182"/>
      <c r="J41" s="182" t="s">
        <v>60</v>
      </c>
      <c r="K41" s="182" t="s">
        <v>59</v>
      </c>
      <c r="L41" s="182"/>
      <c r="M41" s="182" t="s">
        <v>60</v>
      </c>
      <c r="N41" s="182" t="s">
        <v>59</v>
      </c>
      <c r="O41" s="182"/>
      <c r="P41" s="182" t="s">
        <v>60</v>
      </c>
    </row>
    <row r="42" spans="1:16" x14ac:dyDescent="0.15">
      <c r="A42" s="182" t="s">
        <v>61</v>
      </c>
      <c r="B42" s="182"/>
      <c r="C42" s="182"/>
      <c r="D42" s="182">
        <f>'実質公債費比率（分子）の構造'!K$52</f>
        <v>1516</v>
      </c>
      <c r="E42" s="182"/>
      <c r="F42" s="182"/>
      <c r="G42" s="182">
        <f>'実質公債費比率（分子）の構造'!L$52</f>
        <v>1508</v>
      </c>
      <c r="H42" s="182"/>
      <c r="I42" s="182"/>
      <c r="J42" s="182">
        <f>'実質公債費比率（分子）の構造'!M$52</f>
        <v>1529</v>
      </c>
      <c r="K42" s="182"/>
      <c r="L42" s="182"/>
      <c r="M42" s="182">
        <f>'実質公債費比率（分子）の構造'!N$52</f>
        <v>1502</v>
      </c>
      <c r="N42" s="182"/>
      <c r="O42" s="182"/>
      <c r="P42" s="182">
        <f>'実質公債費比率（分子）の構造'!O$52</f>
        <v>1221</v>
      </c>
    </row>
    <row r="43" spans="1:16" x14ac:dyDescent="0.15">
      <c r="A43" s="182" t="s">
        <v>62</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63</v>
      </c>
      <c r="B44" s="182">
        <f>'実質公債費比率（分子）の構造'!K$50</f>
        <v>8</v>
      </c>
      <c r="C44" s="182"/>
      <c r="D44" s="182"/>
      <c r="E44" s="182">
        <f>'実質公債費比率（分子）の構造'!L$50</f>
        <v>44</v>
      </c>
      <c r="F44" s="182"/>
      <c r="G44" s="182"/>
      <c r="H44" s="182">
        <f>'実質公債費比率（分子）の構造'!M$50</f>
        <v>3</v>
      </c>
      <c r="I44" s="182"/>
      <c r="J44" s="182"/>
      <c r="K44" s="182">
        <f>'実質公債費比率（分子）の構造'!N$50</f>
        <v>81</v>
      </c>
      <c r="L44" s="182"/>
      <c r="M44" s="182"/>
      <c r="N44" s="182">
        <f>'実質公債費比率（分子）の構造'!O$50</f>
        <v>1</v>
      </c>
      <c r="O44" s="182"/>
      <c r="P44" s="182"/>
    </row>
    <row r="45" spans="1:16" x14ac:dyDescent="0.15">
      <c r="A45" s="182" t="s">
        <v>64</v>
      </c>
      <c r="B45" s="182">
        <f>'実質公債費比率（分子）の構造'!K$49</f>
        <v>177</v>
      </c>
      <c r="C45" s="182"/>
      <c r="D45" s="182"/>
      <c r="E45" s="182">
        <f>'実質公債費比率（分子）の構造'!L$49</f>
        <v>179</v>
      </c>
      <c r="F45" s="182"/>
      <c r="G45" s="182"/>
      <c r="H45" s="182">
        <f>'実質公債費比率（分子）の構造'!M$49</f>
        <v>183</v>
      </c>
      <c r="I45" s="182"/>
      <c r="J45" s="182"/>
      <c r="K45" s="182">
        <f>'実質公債費比率（分子）の構造'!N$49</f>
        <v>197</v>
      </c>
      <c r="L45" s="182"/>
      <c r="M45" s="182"/>
      <c r="N45" s="182">
        <f>'実質公債費比率（分子）の構造'!O$49</f>
        <v>202</v>
      </c>
      <c r="O45" s="182"/>
      <c r="P45" s="182"/>
    </row>
    <row r="46" spans="1:16" x14ac:dyDescent="0.15">
      <c r="A46" s="182" t="s">
        <v>65</v>
      </c>
      <c r="B46" s="182">
        <f>'実質公債費比率（分子）の構造'!K$48</f>
        <v>378</v>
      </c>
      <c r="C46" s="182"/>
      <c r="D46" s="182"/>
      <c r="E46" s="182">
        <f>'実質公債費比率（分子）の構造'!L$48</f>
        <v>372</v>
      </c>
      <c r="F46" s="182"/>
      <c r="G46" s="182"/>
      <c r="H46" s="182">
        <f>'実質公債費比率（分子）の構造'!M$48</f>
        <v>356</v>
      </c>
      <c r="I46" s="182"/>
      <c r="J46" s="182"/>
      <c r="K46" s="182">
        <f>'実質公債費比率（分子）の構造'!N$48</f>
        <v>354</v>
      </c>
      <c r="L46" s="182"/>
      <c r="M46" s="182"/>
      <c r="N46" s="182">
        <f>'実質公債費比率（分子）の構造'!O$48</f>
        <v>79</v>
      </c>
      <c r="O46" s="182"/>
      <c r="P46" s="182"/>
    </row>
    <row r="47" spans="1:16" x14ac:dyDescent="0.15">
      <c r="A47" s="182" t="s">
        <v>66</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1193</v>
      </c>
      <c r="C49" s="182"/>
      <c r="D49" s="182"/>
      <c r="E49" s="182">
        <f>'実質公債費比率（分子）の構造'!L$45</f>
        <v>1161</v>
      </c>
      <c r="F49" s="182"/>
      <c r="G49" s="182"/>
      <c r="H49" s="182">
        <f>'実質公債費比率（分子）の構造'!M$45</f>
        <v>1123</v>
      </c>
      <c r="I49" s="182"/>
      <c r="J49" s="182"/>
      <c r="K49" s="182">
        <f>'実質公債費比率（分子）の構造'!N$45</f>
        <v>998</v>
      </c>
      <c r="L49" s="182"/>
      <c r="M49" s="182"/>
      <c r="N49" s="182">
        <f>'実質公債費比率（分子）の構造'!O$45</f>
        <v>994</v>
      </c>
      <c r="O49" s="182"/>
      <c r="P49" s="182"/>
    </row>
    <row r="50" spans="1:16" x14ac:dyDescent="0.15">
      <c r="A50" s="182" t="s">
        <v>69</v>
      </c>
      <c r="B50" s="182" t="e">
        <f>NA()</f>
        <v>#N/A</v>
      </c>
      <c r="C50" s="182">
        <f>IF(ISNUMBER('実質公債費比率（分子）の構造'!K$53),'実質公債費比率（分子）の構造'!K$53,NA())</f>
        <v>240</v>
      </c>
      <c r="D50" s="182" t="e">
        <f>NA()</f>
        <v>#N/A</v>
      </c>
      <c r="E50" s="182" t="e">
        <f>NA()</f>
        <v>#N/A</v>
      </c>
      <c r="F50" s="182">
        <f>IF(ISNUMBER('実質公債費比率（分子）の構造'!L$53),'実質公債費比率（分子）の構造'!L$53,NA())</f>
        <v>248</v>
      </c>
      <c r="G50" s="182" t="e">
        <f>NA()</f>
        <v>#N/A</v>
      </c>
      <c r="H50" s="182" t="e">
        <f>NA()</f>
        <v>#N/A</v>
      </c>
      <c r="I50" s="182">
        <f>IF(ISNUMBER('実質公債費比率（分子）の構造'!M$53),'実質公債費比率（分子）の構造'!M$53,NA())</f>
        <v>136</v>
      </c>
      <c r="J50" s="182" t="e">
        <f>NA()</f>
        <v>#N/A</v>
      </c>
      <c r="K50" s="182" t="e">
        <f>NA()</f>
        <v>#N/A</v>
      </c>
      <c r="L50" s="182">
        <f>IF(ISNUMBER('実質公債費比率（分子）の構造'!N$53),'実質公債費比率（分子）の構造'!N$53,NA())</f>
        <v>128</v>
      </c>
      <c r="M50" s="182" t="e">
        <f>NA()</f>
        <v>#N/A</v>
      </c>
      <c r="N50" s="182" t="e">
        <f>NA()</f>
        <v>#N/A</v>
      </c>
      <c r="O50" s="182">
        <f>IF(ISNUMBER('実質公債費比率（分子）の構造'!O$53),'実質公債費比率（分子）の構造'!O$53,NA())</f>
        <v>55</v>
      </c>
      <c r="P50" s="182" t="e">
        <f>NA()</f>
        <v>#N/A</v>
      </c>
    </row>
    <row r="53" spans="1:16" x14ac:dyDescent="0.15">
      <c r="A53" s="150" t="s">
        <v>70</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10486</v>
      </c>
      <c r="E56" s="181"/>
      <c r="F56" s="181"/>
      <c r="G56" s="181">
        <f>'将来負担比率（分子）の構造'!J$52</f>
        <v>9698</v>
      </c>
      <c r="H56" s="181"/>
      <c r="I56" s="181"/>
      <c r="J56" s="181">
        <f>'将来負担比率（分子）の構造'!K$52</f>
        <v>9427</v>
      </c>
      <c r="K56" s="181"/>
      <c r="L56" s="181"/>
      <c r="M56" s="181">
        <f>'将来負担比率（分子）の構造'!L$52</f>
        <v>9066</v>
      </c>
      <c r="N56" s="181"/>
      <c r="O56" s="181"/>
      <c r="P56" s="181">
        <f>'将来負担比率（分子）の構造'!M$52</f>
        <v>8695</v>
      </c>
    </row>
    <row r="57" spans="1:16" x14ac:dyDescent="0.15">
      <c r="A57" s="181" t="s">
        <v>41</v>
      </c>
      <c r="B57" s="181"/>
      <c r="C57" s="181"/>
      <c r="D57" s="181">
        <f>'将来負担比率（分子）の構造'!I$51</f>
        <v>5350</v>
      </c>
      <c r="E57" s="181"/>
      <c r="F57" s="181"/>
      <c r="G57" s="181">
        <f>'将来負担比率（分子）の構造'!J$51</f>
        <v>5139</v>
      </c>
      <c r="H57" s="181"/>
      <c r="I57" s="181"/>
      <c r="J57" s="181">
        <f>'将来負担比率（分子）の構造'!K$51</f>
        <v>4919</v>
      </c>
      <c r="K57" s="181"/>
      <c r="L57" s="181"/>
      <c r="M57" s="181">
        <f>'将来負担比率（分子）の構造'!L$51</f>
        <v>4608</v>
      </c>
      <c r="N57" s="181"/>
      <c r="O57" s="181"/>
      <c r="P57" s="181">
        <f>'将来負担比率（分子）の構造'!M$51</f>
        <v>4176</v>
      </c>
    </row>
    <row r="58" spans="1:16" x14ac:dyDescent="0.15">
      <c r="A58" s="181" t="s">
        <v>40</v>
      </c>
      <c r="B58" s="181"/>
      <c r="C58" s="181"/>
      <c r="D58" s="181">
        <f>'将来負担比率（分子）の構造'!I$50</f>
        <v>4095</v>
      </c>
      <c r="E58" s="181"/>
      <c r="F58" s="181"/>
      <c r="G58" s="181">
        <f>'将来負担比率（分子）の構造'!J$50</f>
        <v>2780</v>
      </c>
      <c r="H58" s="181"/>
      <c r="I58" s="181"/>
      <c r="J58" s="181">
        <f>'将来負担比率（分子）の構造'!K$50</f>
        <v>2636</v>
      </c>
      <c r="K58" s="181"/>
      <c r="L58" s="181"/>
      <c r="M58" s="181">
        <f>'将来負担比率（分子）の構造'!L$50</f>
        <v>1898</v>
      </c>
      <c r="N58" s="181"/>
      <c r="O58" s="181"/>
      <c r="P58" s="181">
        <f>'将来負担比率（分子）の構造'!M$50</f>
        <v>2227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1160</v>
      </c>
      <c r="C62" s="181"/>
      <c r="D62" s="181"/>
      <c r="E62" s="181">
        <f>'将来負担比率（分子）の構造'!J$45</f>
        <v>1316</v>
      </c>
      <c r="F62" s="181"/>
      <c r="G62" s="181"/>
      <c r="H62" s="181">
        <f>'将来負担比率（分子）の構造'!K$45</f>
        <v>1217</v>
      </c>
      <c r="I62" s="181"/>
      <c r="J62" s="181"/>
      <c r="K62" s="181">
        <f>'将来負担比率（分子）の構造'!L$45</f>
        <v>1304</v>
      </c>
      <c r="L62" s="181"/>
      <c r="M62" s="181"/>
      <c r="N62" s="181">
        <f>'将来負担比率（分子）の構造'!M$45</f>
        <v>1358</v>
      </c>
      <c r="O62" s="181"/>
      <c r="P62" s="181"/>
    </row>
    <row r="63" spans="1:16" x14ac:dyDescent="0.15">
      <c r="A63" s="181" t="s">
        <v>33</v>
      </c>
      <c r="B63" s="181">
        <f>'将来負担比率（分子）の構造'!I$44</f>
        <v>2179</v>
      </c>
      <c r="C63" s="181"/>
      <c r="D63" s="181"/>
      <c r="E63" s="181">
        <f>'将来負担比率（分子）の構造'!J$44</f>
        <v>1931</v>
      </c>
      <c r="F63" s="181"/>
      <c r="G63" s="181"/>
      <c r="H63" s="181">
        <f>'将来負担比率（分子）の構造'!K$44</f>
        <v>1703</v>
      </c>
      <c r="I63" s="181"/>
      <c r="J63" s="181"/>
      <c r="K63" s="181">
        <f>'将来負担比率（分子）の構造'!L$44</f>
        <v>1501</v>
      </c>
      <c r="L63" s="181"/>
      <c r="M63" s="181"/>
      <c r="N63" s="181">
        <f>'将来負担比率（分子）の構造'!M$44</f>
        <v>1360</v>
      </c>
      <c r="O63" s="181"/>
      <c r="P63" s="181"/>
    </row>
    <row r="64" spans="1:16" x14ac:dyDescent="0.15">
      <c r="A64" s="181" t="s">
        <v>32</v>
      </c>
      <c r="B64" s="181">
        <f>'将来負担比率（分子）の構造'!I$43</f>
        <v>3416</v>
      </c>
      <c r="C64" s="181"/>
      <c r="D64" s="181"/>
      <c r="E64" s="181">
        <f>'将来負担比率（分子）の構造'!J$43</f>
        <v>3397</v>
      </c>
      <c r="F64" s="181"/>
      <c r="G64" s="181"/>
      <c r="H64" s="181">
        <f>'将来負担比率（分子）の構造'!K$43</f>
        <v>3336</v>
      </c>
      <c r="I64" s="181"/>
      <c r="J64" s="181"/>
      <c r="K64" s="181">
        <f>'将来負担比率（分子）の構造'!L$43</f>
        <v>3206</v>
      </c>
      <c r="L64" s="181"/>
      <c r="M64" s="181"/>
      <c r="N64" s="181">
        <f>'将来負担比率（分子）の構造'!M$43</f>
        <v>2276</v>
      </c>
      <c r="O64" s="181"/>
      <c r="P64" s="181"/>
    </row>
    <row r="65" spans="1:16" x14ac:dyDescent="0.15">
      <c r="A65" s="181" t="s">
        <v>31</v>
      </c>
      <c r="B65" s="181">
        <f>'将来負担比率（分子）の構造'!I$42</f>
        <v>1523</v>
      </c>
      <c r="C65" s="181"/>
      <c r="D65" s="181"/>
      <c r="E65" s="181">
        <f>'将来負担比率（分子）の構造'!J$42</f>
        <v>1191</v>
      </c>
      <c r="F65" s="181"/>
      <c r="G65" s="181"/>
      <c r="H65" s="181">
        <f>'将来負担比率（分子）の構造'!K$42</f>
        <v>1065</v>
      </c>
      <c r="I65" s="181"/>
      <c r="J65" s="181"/>
      <c r="K65" s="181">
        <f>'将来負担比率（分子）の構造'!L$42</f>
        <v>867</v>
      </c>
      <c r="L65" s="181"/>
      <c r="M65" s="181"/>
      <c r="N65" s="181">
        <f>'将来負担比率（分子）の構造'!M$42</f>
        <v>867</v>
      </c>
      <c r="O65" s="181"/>
      <c r="P65" s="181"/>
    </row>
    <row r="66" spans="1:16" x14ac:dyDescent="0.15">
      <c r="A66" s="181" t="s">
        <v>30</v>
      </c>
      <c r="B66" s="181">
        <f>'将来負担比率（分子）の構造'!I$41</f>
        <v>10808</v>
      </c>
      <c r="C66" s="181"/>
      <c r="D66" s="181"/>
      <c r="E66" s="181">
        <f>'将来負担比率（分子）の構造'!J$41</f>
        <v>10327</v>
      </c>
      <c r="F66" s="181"/>
      <c r="G66" s="181"/>
      <c r="H66" s="181">
        <f>'将来負担比率（分子）の構造'!K$41</f>
        <v>10445</v>
      </c>
      <c r="I66" s="181"/>
      <c r="J66" s="181"/>
      <c r="K66" s="181">
        <f>'将来負担比率（分子）の構造'!L$41</f>
        <v>10248</v>
      </c>
      <c r="L66" s="181"/>
      <c r="M66" s="181"/>
      <c r="N66" s="181">
        <f>'将来負担比率（分子）の構造'!M$41</f>
        <v>10265</v>
      </c>
      <c r="O66" s="181"/>
      <c r="P66" s="181"/>
    </row>
    <row r="67" spans="1:16" x14ac:dyDescent="0.15">
      <c r="A67" s="181" t="s">
        <v>73</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545</v>
      </c>
      <c r="G67" s="181" t="e">
        <f>NA()</f>
        <v>#N/A</v>
      </c>
      <c r="H67" s="181" t="e">
        <f>NA()</f>
        <v>#N/A</v>
      </c>
      <c r="I67" s="181">
        <f>IF(ISNUMBER('将来負担比率（分子）の構造'!K$53), IF('将来負担比率（分子）の構造'!K$53 &lt; 0, 0, '将来負担比率（分子）の構造'!K$53), NA())</f>
        <v>784</v>
      </c>
      <c r="J67" s="181" t="e">
        <f>NA()</f>
        <v>#N/A</v>
      </c>
      <c r="K67" s="181" t="e">
        <f>NA()</f>
        <v>#N/A</v>
      </c>
      <c r="L67" s="181">
        <f>IF(ISNUMBER('将来負担比率（分子）の構造'!L$53), IF('将来負担比率（分子）の構造'!L$53 &lt; 0, 0, '将来負担比率（分子）の構造'!L$53), NA())</f>
        <v>1555</v>
      </c>
      <c r="M67" s="181" t="e">
        <f>NA()</f>
        <v>#N/A</v>
      </c>
      <c r="N67" s="181" t="e">
        <f>NA()</f>
        <v>#N/A</v>
      </c>
      <c r="O67" s="181">
        <f>IF(ISNUMBER('将来負担比率（分子）の構造'!M$53), IF('将来負担比率（分子）の構造'!M$53 &lt; 0, 0, '将来負担比率（分子）の構造'!M$53), NA())</f>
        <v>1028</v>
      </c>
      <c r="P67" s="181" t="e">
        <f>NA()</f>
        <v>#N/A</v>
      </c>
    </row>
    <row r="70" spans="1:16" x14ac:dyDescent="0.15">
      <c r="A70" s="183" t="s">
        <v>74</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75</v>
      </c>
      <c r="B72" s="185">
        <f>基金残高に係る経年分析!F55</f>
        <v>1264</v>
      </c>
      <c r="C72" s="185">
        <f>基金残高に係る経年分析!G55</f>
        <v>946</v>
      </c>
      <c r="D72" s="185">
        <f>基金残高に係る経年分析!H55</f>
        <v>1435</v>
      </c>
    </row>
    <row r="73" spans="1:16" x14ac:dyDescent="0.15">
      <c r="A73" s="184" t="s">
        <v>76</v>
      </c>
      <c r="B73" s="185">
        <f>基金残高に係る経年分析!F56</f>
        <v>2</v>
      </c>
      <c r="C73" s="185">
        <f>基金残高に係る経年分析!G56</f>
        <v>2</v>
      </c>
      <c r="D73" s="185">
        <f>基金残高に係る経年分析!H56</f>
        <v>2</v>
      </c>
    </row>
    <row r="74" spans="1:16" x14ac:dyDescent="0.15">
      <c r="A74" s="184" t="s">
        <v>77</v>
      </c>
      <c r="B74" s="185">
        <f>基金残高に係る経年分析!F57</f>
        <v>1472</v>
      </c>
      <c r="C74" s="185">
        <f>基金残高に係る経年分析!G57</f>
        <v>723</v>
      </c>
      <c r="D74" s="185">
        <f>基金残高に係る経年分析!H57</f>
        <v>588</v>
      </c>
    </row>
  </sheetData>
  <sheetProtection algorithmName="SHA-512" hashValue="gArnBq+j8ITB88xuMG15i736hIjMI2xzieM5gZNM9xKiTBQSFvRsZhRH/bXl0Pu7tEvXJpmMOHwGKT3iac3TKw==" saltValue="bF9B/PBqWACeZZXEp8pc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212</v>
      </c>
      <c r="DI1" s="624"/>
      <c r="DJ1" s="624"/>
      <c r="DK1" s="624"/>
      <c r="DL1" s="624"/>
      <c r="DM1" s="624"/>
      <c r="DN1" s="625"/>
      <c r="DO1" s="226"/>
      <c r="DP1" s="623" t="s">
        <v>213</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215</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216</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217</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218</v>
      </c>
      <c r="S4" s="627"/>
      <c r="T4" s="627"/>
      <c r="U4" s="627"/>
      <c r="V4" s="627"/>
      <c r="W4" s="627"/>
      <c r="X4" s="627"/>
      <c r="Y4" s="628"/>
      <c r="Z4" s="626" t="s">
        <v>219</v>
      </c>
      <c r="AA4" s="627"/>
      <c r="AB4" s="627"/>
      <c r="AC4" s="628"/>
      <c r="AD4" s="626" t="s">
        <v>220</v>
      </c>
      <c r="AE4" s="627"/>
      <c r="AF4" s="627"/>
      <c r="AG4" s="627"/>
      <c r="AH4" s="627"/>
      <c r="AI4" s="627"/>
      <c r="AJ4" s="627"/>
      <c r="AK4" s="628"/>
      <c r="AL4" s="626" t="s">
        <v>219</v>
      </c>
      <c r="AM4" s="627"/>
      <c r="AN4" s="627"/>
      <c r="AO4" s="628"/>
      <c r="AP4" s="632" t="s">
        <v>221</v>
      </c>
      <c r="AQ4" s="632"/>
      <c r="AR4" s="632"/>
      <c r="AS4" s="632"/>
      <c r="AT4" s="632"/>
      <c r="AU4" s="632"/>
      <c r="AV4" s="632"/>
      <c r="AW4" s="632"/>
      <c r="AX4" s="632"/>
      <c r="AY4" s="632"/>
      <c r="AZ4" s="632"/>
      <c r="BA4" s="632"/>
      <c r="BB4" s="632"/>
      <c r="BC4" s="632"/>
      <c r="BD4" s="632"/>
      <c r="BE4" s="632"/>
      <c r="BF4" s="632"/>
      <c r="BG4" s="632" t="s">
        <v>222</v>
      </c>
      <c r="BH4" s="632"/>
      <c r="BI4" s="632"/>
      <c r="BJ4" s="632"/>
      <c r="BK4" s="632"/>
      <c r="BL4" s="632"/>
      <c r="BM4" s="632"/>
      <c r="BN4" s="632"/>
      <c r="BO4" s="632" t="s">
        <v>219</v>
      </c>
      <c r="BP4" s="632"/>
      <c r="BQ4" s="632"/>
      <c r="BR4" s="632"/>
      <c r="BS4" s="632" t="s">
        <v>223</v>
      </c>
      <c r="BT4" s="632"/>
      <c r="BU4" s="632"/>
      <c r="BV4" s="632"/>
      <c r="BW4" s="632"/>
      <c r="BX4" s="632"/>
      <c r="BY4" s="632"/>
      <c r="BZ4" s="632"/>
      <c r="CA4" s="632"/>
      <c r="CB4" s="632"/>
      <c r="CD4" s="629" t="s">
        <v>224</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225</v>
      </c>
      <c r="C5" s="634"/>
      <c r="D5" s="634"/>
      <c r="E5" s="634"/>
      <c r="F5" s="634"/>
      <c r="G5" s="634"/>
      <c r="H5" s="634"/>
      <c r="I5" s="634"/>
      <c r="J5" s="634"/>
      <c r="K5" s="634"/>
      <c r="L5" s="634"/>
      <c r="M5" s="634"/>
      <c r="N5" s="634"/>
      <c r="O5" s="634"/>
      <c r="P5" s="634"/>
      <c r="Q5" s="635"/>
      <c r="R5" s="636">
        <v>10122984</v>
      </c>
      <c r="S5" s="637"/>
      <c r="T5" s="637"/>
      <c r="U5" s="637"/>
      <c r="V5" s="637"/>
      <c r="W5" s="637"/>
      <c r="X5" s="637"/>
      <c r="Y5" s="638"/>
      <c r="Z5" s="639">
        <v>33.299999999999997</v>
      </c>
      <c r="AA5" s="639"/>
      <c r="AB5" s="639"/>
      <c r="AC5" s="639"/>
      <c r="AD5" s="640">
        <v>9284789</v>
      </c>
      <c r="AE5" s="640"/>
      <c r="AF5" s="640"/>
      <c r="AG5" s="640"/>
      <c r="AH5" s="640"/>
      <c r="AI5" s="640"/>
      <c r="AJ5" s="640"/>
      <c r="AK5" s="640"/>
      <c r="AL5" s="641">
        <v>81.5</v>
      </c>
      <c r="AM5" s="642"/>
      <c r="AN5" s="642"/>
      <c r="AO5" s="643"/>
      <c r="AP5" s="633" t="s">
        <v>226</v>
      </c>
      <c r="AQ5" s="634"/>
      <c r="AR5" s="634"/>
      <c r="AS5" s="634"/>
      <c r="AT5" s="634"/>
      <c r="AU5" s="634"/>
      <c r="AV5" s="634"/>
      <c r="AW5" s="634"/>
      <c r="AX5" s="634"/>
      <c r="AY5" s="634"/>
      <c r="AZ5" s="634"/>
      <c r="BA5" s="634"/>
      <c r="BB5" s="634"/>
      <c r="BC5" s="634"/>
      <c r="BD5" s="634"/>
      <c r="BE5" s="634"/>
      <c r="BF5" s="635"/>
      <c r="BG5" s="647">
        <v>9284789</v>
      </c>
      <c r="BH5" s="648"/>
      <c r="BI5" s="648"/>
      <c r="BJ5" s="648"/>
      <c r="BK5" s="648"/>
      <c r="BL5" s="648"/>
      <c r="BM5" s="648"/>
      <c r="BN5" s="649"/>
      <c r="BO5" s="650">
        <v>91.7</v>
      </c>
      <c r="BP5" s="650"/>
      <c r="BQ5" s="650"/>
      <c r="BR5" s="650"/>
      <c r="BS5" s="651">
        <v>30680</v>
      </c>
      <c r="BT5" s="651"/>
      <c r="BU5" s="651"/>
      <c r="BV5" s="651"/>
      <c r="BW5" s="651"/>
      <c r="BX5" s="651"/>
      <c r="BY5" s="651"/>
      <c r="BZ5" s="651"/>
      <c r="CA5" s="651"/>
      <c r="CB5" s="655"/>
      <c r="CD5" s="629" t="s">
        <v>221</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219</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15">
      <c r="B6" s="644" t="s">
        <v>230</v>
      </c>
      <c r="C6" s="645"/>
      <c r="D6" s="645"/>
      <c r="E6" s="645"/>
      <c r="F6" s="645"/>
      <c r="G6" s="645"/>
      <c r="H6" s="645"/>
      <c r="I6" s="645"/>
      <c r="J6" s="645"/>
      <c r="K6" s="645"/>
      <c r="L6" s="645"/>
      <c r="M6" s="645"/>
      <c r="N6" s="645"/>
      <c r="O6" s="645"/>
      <c r="P6" s="645"/>
      <c r="Q6" s="646"/>
      <c r="R6" s="647">
        <v>104265</v>
      </c>
      <c r="S6" s="648"/>
      <c r="T6" s="648"/>
      <c r="U6" s="648"/>
      <c r="V6" s="648"/>
      <c r="W6" s="648"/>
      <c r="X6" s="648"/>
      <c r="Y6" s="649"/>
      <c r="Z6" s="650">
        <v>0.3</v>
      </c>
      <c r="AA6" s="650"/>
      <c r="AB6" s="650"/>
      <c r="AC6" s="650"/>
      <c r="AD6" s="651">
        <v>104265</v>
      </c>
      <c r="AE6" s="651"/>
      <c r="AF6" s="651"/>
      <c r="AG6" s="651"/>
      <c r="AH6" s="651"/>
      <c r="AI6" s="651"/>
      <c r="AJ6" s="651"/>
      <c r="AK6" s="651"/>
      <c r="AL6" s="652">
        <v>0.9</v>
      </c>
      <c r="AM6" s="653"/>
      <c r="AN6" s="653"/>
      <c r="AO6" s="654"/>
      <c r="AP6" s="644" t="s">
        <v>231</v>
      </c>
      <c r="AQ6" s="645"/>
      <c r="AR6" s="645"/>
      <c r="AS6" s="645"/>
      <c r="AT6" s="645"/>
      <c r="AU6" s="645"/>
      <c r="AV6" s="645"/>
      <c r="AW6" s="645"/>
      <c r="AX6" s="645"/>
      <c r="AY6" s="645"/>
      <c r="AZ6" s="645"/>
      <c r="BA6" s="645"/>
      <c r="BB6" s="645"/>
      <c r="BC6" s="645"/>
      <c r="BD6" s="645"/>
      <c r="BE6" s="645"/>
      <c r="BF6" s="646"/>
      <c r="BG6" s="647">
        <v>9284789</v>
      </c>
      <c r="BH6" s="648"/>
      <c r="BI6" s="648"/>
      <c r="BJ6" s="648"/>
      <c r="BK6" s="648"/>
      <c r="BL6" s="648"/>
      <c r="BM6" s="648"/>
      <c r="BN6" s="649"/>
      <c r="BO6" s="650">
        <v>91.7</v>
      </c>
      <c r="BP6" s="650"/>
      <c r="BQ6" s="650"/>
      <c r="BR6" s="650"/>
      <c r="BS6" s="651">
        <v>30680</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237755</v>
      </c>
      <c r="CS6" s="648"/>
      <c r="CT6" s="648"/>
      <c r="CU6" s="648"/>
      <c r="CV6" s="648"/>
      <c r="CW6" s="648"/>
      <c r="CX6" s="648"/>
      <c r="CY6" s="649"/>
      <c r="CZ6" s="641">
        <v>0.8</v>
      </c>
      <c r="DA6" s="642"/>
      <c r="DB6" s="642"/>
      <c r="DC6" s="661"/>
      <c r="DD6" s="656" t="s">
        <v>182</v>
      </c>
      <c r="DE6" s="648"/>
      <c r="DF6" s="648"/>
      <c r="DG6" s="648"/>
      <c r="DH6" s="648"/>
      <c r="DI6" s="648"/>
      <c r="DJ6" s="648"/>
      <c r="DK6" s="648"/>
      <c r="DL6" s="648"/>
      <c r="DM6" s="648"/>
      <c r="DN6" s="648"/>
      <c r="DO6" s="648"/>
      <c r="DP6" s="649"/>
      <c r="DQ6" s="656">
        <v>237755</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11153</v>
      </c>
      <c r="S7" s="648"/>
      <c r="T7" s="648"/>
      <c r="U7" s="648"/>
      <c r="V7" s="648"/>
      <c r="W7" s="648"/>
      <c r="X7" s="648"/>
      <c r="Y7" s="649"/>
      <c r="Z7" s="650">
        <v>0</v>
      </c>
      <c r="AA7" s="650"/>
      <c r="AB7" s="650"/>
      <c r="AC7" s="650"/>
      <c r="AD7" s="651">
        <v>11153</v>
      </c>
      <c r="AE7" s="651"/>
      <c r="AF7" s="651"/>
      <c r="AG7" s="651"/>
      <c r="AH7" s="651"/>
      <c r="AI7" s="651"/>
      <c r="AJ7" s="651"/>
      <c r="AK7" s="651"/>
      <c r="AL7" s="652">
        <v>0.1</v>
      </c>
      <c r="AM7" s="653"/>
      <c r="AN7" s="653"/>
      <c r="AO7" s="654"/>
      <c r="AP7" s="644" t="s">
        <v>234</v>
      </c>
      <c r="AQ7" s="645"/>
      <c r="AR7" s="645"/>
      <c r="AS7" s="645"/>
      <c r="AT7" s="645"/>
      <c r="AU7" s="645"/>
      <c r="AV7" s="645"/>
      <c r="AW7" s="645"/>
      <c r="AX7" s="645"/>
      <c r="AY7" s="645"/>
      <c r="AZ7" s="645"/>
      <c r="BA7" s="645"/>
      <c r="BB7" s="645"/>
      <c r="BC7" s="645"/>
      <c r="BD7" s="645"/>
      <c r="BE7" s="645"/>
      <c r="BF7" s="646"/>
      <c r="BG7" s="647">
        <v>3969236</v>
      </c>
      <c r="BH7" s="648"/>
      <c r="BI7" s="648"/>
      <c r="BJ7" s="648"/>
      <c r="BK7" s="648"/>
      <c r="BL7" s="648"/>
      <c r="BM7" s="648"/>
      <c r="BN7" s="649"/>
      <c r="BO7" s="650">
        <v>39.200000000000003</v>
      </c>
      <c r="BP7" s="650"/>
      <c r="BQ7" s="650"/>
      <c r="BR7" s="650"/>
      <c r="BS7" s="651">
        <v>30680</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8524206</v>
      </c>
      <c r="CS7" s="648"/>
      <c r="CT7" s="648"/>
      <c r="CU7" s="648"/>
      <c r="CV7" s="648"/>
      <c r="CW7" s="648"/>
      <c r="CX7" s="648"/>
      <c r="CY7" s="649"/>
      <c r="CZ7" s="650">
        <v>29.1</v>
      </c>
      <c r="DA7" s="650"/>
      <c r="DB7" s="650"/>
      <c r="DC7" s="650"/>
      <c r="DD7" s="656">
        <v>17907</v>
      </c>
      <c r="DE7" s="648"/>
      <c r="DF7" s="648"/>
      <c r="DG7" s="648"/>
      <c r="DH7" s="648"/>
      <c r="DI7" s="648"/>
      <c r="DJ7" s="648"/>
      <c r="DK7" s="648"/>
      <c r="DL7" s="648"/>
      <c r="DM7" s="648"/>
      <c r="DN7" s="648"/>
      <c r="DO7" s="648"/>
      <c r="DP7" s="649"/>
      <c r="DQ7" s="656">
        <v>2592540</v>
      </c>
      <c r="DR7" s="648"/>
      <c r="DS7" s="648"/>
      <c r="DT7" s="648"/>
      <c r="DU7" s="648"/>
      <c r="DV7" s="648"/>
      <c r="DW7" s="648"/>
      <c r="DX7" s="648"/>
      <c r="DY7" s="648"/>
      <c r="DZ7" s="648"/>
      <c r="EA7" s="648"/>
      <c r="EB7" s="648"/>
      <c r="EC7" s="657"/>
    </row>
    <row r="8" spans="2:143" ht="11.25" customHeight="1" x14ac:dyDescent="0.15">
      <c r="B8" s="644" t="s">
        <v>236</v>
      </c>
      <c r="C8" s="645"/>
      <c r="D8" s="645"/>
      <c r="E8" s="645"/>
      <c r="F8" s="645"/>
      <c r="G8" s="645"/>
      <c r="H8" s="645"/>
      <c r="I8" s="645"/>
      <c r="J8" s="645"/>
      <c r="K8" s="645"/>
      <c r="L8" s="645"/>
      <c r="M8" s="645"/>
      <c r="N8" s="645"/>
      <c r="O8" s="645"/>
      <c r="P8" s="645"/>
      <c r="Q8" s="646"/>
      <c r="R8" s="647">
        <v>53842</v>
      </c>
      <c r="S8" s="648"/>
      <c r="T8" s="648"/>
      <c r="U8" s="648"/>
      <c r="V8" s="648"/>
      <c r="W8" s="648"/>
      <c r="X8" s="648"/>
      <c r="Y8" s="649"/>
      <c r="Z8" s="650">
        <v>0.2</v>
      </c>
      <c r="AA8" s="650"/>
      <c r="AB8" s="650"/>
      <c r="AC8" s="650"/>
      <c r="AD8" s="651">
        <v>53842</v>
      </c>
      <c r="AE8" s="651"/>
      <c r="AF8" s="651"/>
      <c r="AG8" s="651"/>
      <c r="AH8" s="651"/>
      <c r="AI8" s="651"/>
      <c r="AJ8" s="651"/>
      <c r="AK8" s="651"/>
      <c r="AL8" s="652">
        <v>0.5</v>
      </c>
      <c r="AM8" s="653"/>
      <c r="AN8" s="653"/>
      <c r="AO8" s="654"/>
      <c r="AP8" s="644" t="s">
        <v>237</v>
      </c>
      <c r="AQ8" s="645"/>
      <c r="AR8" s="645"/>
      <c r="AS8" s="645"/>
      <c r="AT8" s="645"/>
      <c r="AU8" s="645"/>
      <c r="AV8" s="645"/>
      <c r="AW8" s="645"/>
      <c r="AX8" s="645"/>
      <c r="AY8" s="645"/>
      <c r="AZ8" s="645"/>
      <c r="BA8" s="645"/>
      <c r="BB8" s="645"/>
      <c r="BC8" s="645"/>
      <c r="BD8" s="645"/>
      <c r="BE8" s="645"/>
      <c r="BF8" s="646"/>
      <c r="BG8" s="647">
        <v>103757</v>
      </c>
      <c r="BH8" s="648"/>
      <c r="BI8" s="648"/>
      <c r="BJ8" s="648"/>
      <c r="BK8" s="648"/>
      <c r="BL8" s="648"/>
      <c r="BM8" s="648"/>
      <c r="BN8" s="649"/>
      <c r="BO8" s="650">
        <v>1</v>
      </c>
      <c r="BP8" s="650"/>
      <c r="BQ8" s="650"/>
      <c r="BR8" s="650"/>
      <c r="BS8" s="656" t="s">
        <v>182</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10773836</v>
      </c>
      <c r="CS8" s="648"/>
      <c r="CT8" s="648"/>
      <c r="CU8" s="648"/>
      <c r="CV8" s="648"/>
      <c r="CW8" s="648"/>
      <c r="CX8" s="648"/>
      <c r="CY8" s="649"/>
      <c r="CZ8" s="650">
        <v>36.700000000000003</v>
      </c>
      <c r="DA8" s="650"/>
      <c r="DB8" s="650"/>
      <c r="DC8" s="650"/>
      <c r="DD8" s="656" t="s">
        <v>239</v>
      </c>
      <c r="DE8" s="648"/>
      <c r="DF8" s="648"/>
      <c r="DG8" s="648"/>
      <c r="DH8" s="648"/>
      <c r="DI8" s="648"/>
      <c r="DJ8" s="648"/>
      <c r="DK8" s="648"/>
      <c r="DL8" s="648"/>
      <c r="DM8" s="648"/>
      <c r="DN8" s="648"/>
      <c r="DO8" s="648"/>
      <c r="DP8" s="649"/>
      <c r="DQ8" s="656">
        <v>4876634</v>
      </c>
      <c r="DR8" s="648"/>
      <c r="DS8" s="648"/>
      <c r="DT8" s="648"/>
      <c r="DU8" s="648"/>
      <c r="DV8" s="648"/>
      <c r="DW8" s="648"/>
      <c r="DX8" s="648"/>
      <c r="DY8" s="648"/>
      <c r="DZ8" s="648"/>
      <c r="EA8" s="648"/>
      <c r="EB8" s="648"/>
      <c r="EC8" s="657"/>
    </row>
    <row r="9" spans="2:143" ht="11.25" customHeight="1" x14ac:dyDescent="0.15">
      <c r="B9" s="644" t="s">
        <v>240</v>
      </c>
      <c r="C9" s="645"/>
      <c r="D9" s="645"/>
      <c r="E9" s="645"/>
      <c r="F9" s="645"/>
      <c r="G9" s="645"/>
      <c r="H9" s="645"/>
      <c r="I9" s="645"/>
      <c r="J9" s="645"/>
      <c r="K9" s="645"/>
      <c r="L9" s="645"/>
      <c r="M9" s="645"/>
      <c r="N9" s="645"/>
      <c r="O9" s="645"/>
      <c r="P9" s="645"/>
      <c r="Q9" s="646"/>
      <c r="R9" s="647">
        <v>62491</v>
      </c>
      <c r="S9" s="648"/>
      <c r="T9" s="648"/>
      <c r="U9" s="648"/>
      <c r="V9" s="648"/>
      <c r="W9" s="648"/>
      <c r="X9" s="648"/>
      <c r="Y9" s="649"/>
      <c r="Z9" s="650">
        <v>0.2</v>
      </c>
      <c r="AA9" s="650"/>
      <c r="AB9" s="650"/>
      <c r="AC9" s="650"/>
      <c r="AD9" s="651">
        <v>62491</v>
      </c>
      <c r="AE9" s="651"/>
      <c r="AF9" s="651"/>
      <c r="AG9" s="651"/>
      <c r="AH9" s="651"/>
      <c r="AI9" s="651"/>
      <c r="AJ9" s="651"/>
      <c r="AK9" s="651"/>
      <c r="AL9" s="652">
        <v>0.5</v>
      </c>
      <c r="AM9" s="653"/>
      <c r="AN9" s="653"/>
      <c r="AO9" s="654"/>
      <c r="AP9" s="644" t="s">
        <v>241</v>
      </c>
      <c r="AQ9" s="645"/>
      <c r="AR9" s="645"/>
      <c r="AS9" s="645"/>
      <c r="AT9" s="645"/>
      <c r="AU9" s="645"/>
      <c r="AV9" s="645"/>
      <c r="AW9" s="645"/>
      <c r="AX9" s="645"/>
      <c r="AY9" s="645"/>
      <c r="AZ9" s="645"/>
      <c r="BA9" s="645"/>
      <c r="BB9" s="645"/>
      <c r="BC9" s="645"/>
      <c r="BD9" s="645"/>
      <c r="BE9" s="645"/>
      <c r="BF9" s="646"/>
      <c r="BG9" s="647">
        <v>3474462</v>
      </c>
      <c r="BH9" s="648"/>
      <c r="BI9" s="648"/>
      <c r="BJ9" s="648"/>
      <c r="BK9" s="648"/>
      <c r="BL9" s="648"/>
      <c r="BM9" s="648"/>
      <c r="BN9" s="649"/>
      <c r="BO9" s="650">
        <v>34.299999999999997</v>
      </c>
      <c r="BP9" s="650"/>
      <c r="BQ9" s="650"/>
      <c r="BR9" s="650"/>
      <c r="BS9" s="656" t="s">
        <v>239</v>
      </c>
      <c r="BT9" s="648"/>
      <c r="BU9" s="648"/>
      <c r="BV9" s="648"/>
      <c r="BW9" s="648"/>
      <c r="BX9" s="648"/>
      <c r="BY9" s="648"/>
      <c r="BZ9" s="648"/>
      <c r="CA9" s="648"/>
      <c r="CB9" s="657"/>
      <c r="CD9" s="662" t="s">
        <v>242</v>
      </c>
      <c r="CE9" s="663"/>
      <c r="CF9" s="663"/>
      <c r="CG9" s="663"/>
      <c r="CH9" s="663"/>
      <c r="CI9" s="663"/>
      <c r="CJ9" s="663"/>
      <c r="CK9" s="663"/>
      <c r="CL9" s="663"/>
      <c r="CM9" s="663"/>
      <c r="CN9" s="663"/>
      <c r="CO9" s="663"/>
      <c r="CP9" s="663"/>
      <c r="CQ9" s="664"/>
      <c r="CR9" s="647">
        <v>2042303</v>
      </c>
      <c r="CS9" s="648"/>
      <c r="CT9" s="648"/>
      <c r="CU9" s="648"/>
      <c r="CV9" s="648"/>
      <c r="CW9" s="648"/>
      <c r="CX9" s="648"/>
      <c r="CY9" s="649"/>
      <c r="CZ9" s="650">
        <v>7</v>
      </c>
      <c r="DA9" s="650"/>
      <c r="DB9" s="650"/>
      <c r="DC9" s="650"/>
      <c r="DD9" s="656">
        <v>3978</v>
      </c>
      <c r="DE9" s="648"/>
      <c r="DF9" s="648"/>
      <c r="DG9" s="648"/>
      <c r="DH9" s="648"/>
      <c r="DI9" s="648"/>
      <c r="DJ9" s="648"/>
      <c r="DK9" s="648"/>
      <c r="DL9" s="648"/>
      <c r="DM9" s="648"/>
      <c r="DN9" s="648"/>
      <c r="DO9" s="648"/>
      <c r="DP9" s="649"/>
      <c r="DQ9" s="656">
        <v>1430296</v>
      </c>
      <c r="DR9" s="648"/>
      <c r="DS9" s="648"/>
      <c r="DT9" s="648"/>
      <c r="DU9" s="648"/>
      <c r="DV9" s="648"/>
      <c r="DW9" s="648"/>
      <c r="DX9" s="648"/>
      <c r="DY9" s="648"/>
      <c r="DZ9" s="648"/>
      <c r="EA9" s="648"/>
      <c r="EB9" s="648"/>
      <c r="EC9" s="657"/>
    </row>
    <row r="10" spans="2:143" ht="11.25" customHeight="1" x14ac:dyDescent="0.15">
      <c r="B10" s="644" t="s">
        <v>243</v>
      </c>
      <c r="C10" s="645"/>
      <c r="D10" s="645"/>
      <c r="E10" s="645"/>
      <c r="F10" s="645"/>
      <c r="G10" s="645"/>
      <c r="H10" s="645"/>
      <c r="I10" s="645"/>
      <c r="J10" s="645"/>
      <c r="K10" s="645"/>
      <c r="L10" s="645"/>
      <c r="M10" s="645"/>
      <c r="N10" s="645"/>
      <c r="O10" s="645"/>
      <c r="P10" s="645"/>
      <c r="Q10" s="646"/>
      <c r="R10" s="647" t="s">
        <v>182</v>
      </c>
      <c r="S10" s="648"/>
      <c r="T10" s="648"/>
      <c r="U10" s="648"/>
      <c r="V10" s="648"/>
      <c r="W10" s="648"/>
      <c r="X10" s="648"/>
      <c r="Y10" s="649"/>
      <c r="Z10" s="650" t="s">
        <v>239</v>
      </c>
      <c r="AA10" s="650"/>
      <c r="AB10" s="650"/>
      <c r="AC10" s="650"/>
      <c r="AD10" s="651" t="s">
        <v>182</v>
      </c>
      <c r="AE10" s="651"/>
      <c r="AF10" s="651"/>
      <c r="AG10" s="651"/>
      <c r="AH10" s="651"/>
      <c r="AI10" s="651"/>
      <c r="AJ10" s="651"/>
      <c r="AK10" s="651"/>
      <c r="AL10" s="652" t="s">
        <v>182</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v>150745</v>
      </c>
      <c r="BH10" s="648"/>
      <c r="BI10" s="648"/>
      <c r="BJ10" s="648"/>
      <c r="BK10" s="648"/>
      <c r="BL10" s="648"/>
      <c r="BM10" s="648"/>
      <c r="BN10" s="649"/>
      <c r="BO10" s="650">
        <v>1.5</v>
      </c>
      <c r="BP10" s="650"/>
      <c r="BQ10" s="650"/>
      <c r="BR10" s="650"/>
      <c r="BS10" s="656" t="s">
        <v>239</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v>131346</v>
      </c>
      <c r="CS10" s="648"/>
      <c r="CT10" s="648"/>
      <c r="CU10" s="648"/>
      <c r="CV10" s="648"/>
      <c r="CW10" s="648"/>
      <c r="CX10" s="648"/>
      <c r="CY10" s="649"/>
      <c r="CZ10" s="650">
        <v>0.4</v>
      </c>
      <c r="DA10" s="650"/>
      <c r="DB10" s="650"/>
      <c r="DC10" s="650"/>
      <c r="DD10" s="656" t="s">
        <v>239</v>
      </c>
      <c r="DE10" s="648"/>
      <c r="DF10" s="648"/>
      <c r="DG10" s="648"/>
      <c r="DH10" s="648"/>
      <c r="DI10" s="648"/>
      <c r="DJ10" s="648"/>
      <c r="DK10" s="648"/>
      <c r="DL10" s="648"/>
      <c r="DM10" s="648"/>
      <c r="DN10" s="648"/>
      <c r="DO10" s="648"/>
      <c r="DP10" s="649"/>
      <c r="DQ10" s="656">
        <v>119221</v>
      </c>
      <c r="DR10" s="648"/>
      <c r="DS10" s="648"/>
      <c r="DT10" s="648"/>
      <c r="DU10" s="648"/>
      <c r="DV10" s="648"/>
      <c r="DW10" s="648"/>
      <c r="DX10" s="648"/>
      <c r="DY10" s="648"/>
      <c r="DZ10" s="648"/>
      <c r="EA10" s="648"/>
      <c r="EB10" s="648"/>
      <c r="EC10" s="657"/>
    </row>
    <row r="11" spans="2:143" ht="11.25" customHeight="1" x14ac:dyDescent="0.15">
      <c r="B11" s="644" t="s">
        <v>246</v>
      </c>
      <c r="C11" s="645"/>
      <c r="D11" s="645"/>
      <c r="E11" s="645"/>
      <c r="F11" s="645"/>
      <c r="G11" s="645"/>
      <c r="H11" s="645"/>
      <c r="I11" s="645"/>
      <c r="J11" s="645"/>
      <c r="K11" s="645"/>
      <c r="L11" s="645"/>
      <c r="M11" s="645"/>
      <c r="N11" s="645"/>
      <c r="O11" s="645"/>
      <c r="P11" s="645"/>
      <c r="Q11" s="646"/>
      <c r="R11" s="647">
        <v>1229213</v>
      </c>
      <c r="S11" s="648"/>
      <c r="T11" s="648"/>
      <c r="U11" s="648"/>
      <c r="V11" s="648"/>
      <c r="W11" s="648"/>
      <c r="X11" s="648"/>
      <c r="Y11" s="649"/>
      <c r="Z11" s="652">
        <v>4</v>
      </c>
      <c r="AA11" s="653"/>
      <c r="AB11" s="653"/>
      <c r="AC11" s="665"/>
      <c r="AD11" s="656">
        <v>1229213</v>
      </c>
      <c r="AE11" s="648"/>
      <c r="AF11" s="648"/>
      <c r="AG11" s="648"/>
      <c r="AH11" s="648"/>
      <c r="AI11" s="648"/>
      <c r="AJ11" s="648"/>
      <c r="AK11" s="649"/>
      <c r="AL11" s="652">
        <v>10.8</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v>240272</v>
      </c>
      <c r="BH11" s="648"/>
      <c r="BI11" s="648"/>
      <c r="BJ11" s="648"/>
      <c r="BK11" s="648"/>
      <c r="BL11" s="648"/>
      <c r="BM11" s="648"/>
      <c r="BN11" s="649"/>
      <c r="BO11" s="650">
        <v>2.4</v>
      </c>
      <c r="BP11" s="650"/>
      <c r="BQ11" s="650"/>
      <c r="BR11" s="650"/>
      <c r="BS11" s="656">
        <v>30680</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v>29149</v>
      </c>
      <c r="CS11" s="648"/>
      <c r="CT11" s="648"/>
      <c r="CU11" s="648"/>
      <c r="CV11" s="648"/>
      <c r="CW11" s="648"/>
      <c r="CX11" s="648"/>
      <c r="CY11" s="649"/>
      <c r="CZ11" s="650">
        <v>0.1</v>
      </c>
      <c r="DA11" s="650"/>
      <c r="DB11" s="650"/>
      <c r="DC11" s="650"/>
      <c r="DD11" s="656" t="s">
        <v>239</v>
      </c>
      <c r="DE11" s="648"/>
      <c r="DF11" s="648"/>
      <c r="DG11" s="648"/>
      <c r="DH11" s="648"/>
      <c r="DI11" s="648"/>
      <c r="DJ11" s="648"/>
      <c r="DK11" s="648"/>
      <c r="DL11" s="648"/>
      <c r="DM11" s="648"/>
      <c r="DN11" s="648"/>
      <c r="DO11" s="648"/>
      <c r="DP11" s="649"/>
      <c r="DQ11" s="656">
        <v>26269</v>
      </c>
      <c r="DR11" s="648"/>
      <c r="DS11" s="648"/>
      <c r="DT11" s="648"/>
      <c r="DU11" s="648"/>
      <c r="DV11" s="648"/>
      <c r="DW11" s="648"/>
      <c r="DX11" s="648"/>
      <c r="DY11" s="648"/>
      <c r="DZ11" s="648"/>
      <c r="EA11" s="648"/>
      <c r="EB11" s="648"/>
      <c r="EC11" s="657"/>
    </row>
    <row r="12" spans="2:143" ht="11.25" customHeight="1" x14ac:dyDescent="0.15">
      <c r="B12" s="644" t="s">
        <v>249</v>
      </c>
      <c r="C12" s="645"/>
      <c r="D12" s="645"/>
      <c r="E12" s="645"/>
      <c r="F12" s="645"/>
      <c r="G12" s="645"/>
      <c r="H12" s="645"/>
      <c r="I12" s="645"/>
      <c r="J12" s="645"/>
      <c r="K12" s="645"/>
      <c r="L12" s="645"/>
      <c r="M12" s="645"/>
      <c r="N12" s="645"/>
      <c r="O12" s="645"/>
      <c r="P12" s="645"/>
      <c r="Q12" s="646"/>
      <c r="R12" s="647" t="s">
        <v>182</v>
      </c>
      <c r="S12" s="648"/>
      <c r="T12" s="648"/>
      <c r="U12" s="648"/>
      <c r="V12" s="648"/>
      <c r="W12" s="648"/>
      <c r="X12" s="648"/>
      <c r="Y12" s="649"/>
      <c r="Z12" s="650" t="s">
        <v>239</v>
      </c>
      <c r="AA12" s="650"/>
      <c r="AB12" s="650"/>
      <c r="AC12" s="650"/>
      <c r="AD12" s="651" t="s">
        <v>182</v>
      </c>
      <c r="AE12" s="651"/>
      <c r="AF12" s="651"/>
      <c r="AG12" s="651"/>
      <c r="AH12" s="651"/>
      <c r="AI12" s="651"/>
      <c r="AJ12" s="651"/>
      <c r="AK12" s="651"/>
      <c r="AL12" s="652" t="s">
        <v>239</v>
      </c>
      <c r="AM12" s="653"/>
      <c r="AN12" s="653"/>
      <c r="AO12" s="654"/>
      <c r="AP12" s="644" t="s">
        <v>250</v>
      </c>
      <c r="AQ12" s="645"/>
      <c r="AR12" s="645"/>
      <c r="AS12" s="645"/>
      <c r="AT12" s="645"/>
      <c r="AU12" s="645"/>
      <c r="AV12" s="645"/>
      <c r="AW12" s="645"/>
      <c r="AX12" s="645"/>
      <c r="AY12" s="645"/>
      <c r="AZ12" s="645"/>
      <c r="BA12" s="645"/>
      <c r="BB12" s="645"/>
      <c r="BC12" s="645"/>
      <c r="BD12" s="645"/>
      <c r="BE12" s="645"/>
      <c r="BF12" s="646"/>
      <c r="BG12" s="647">
        <v>4822360</v>
      </c>
      <c r="BH12" s="648"/>
      <c r="BI12" s="648"/>
      <c r="BJ12" s="648"/>
      <c r="BK12" s="648"/>
      <c r="BL12" s="648"/>
      <c r="BM12" s="648"/>
      <c r="BN12" s="649"/>
      <c r="BO12" s="650">
        <v>47.6</v>
      </c>
      <c r="BP12" s="650"/>
      <c r="BQ12" s="650"/>
      <c r="BR12" s="650"/>
      <c r="BS12" s="656" t="s">
        <v>239</v>
      </c>
      <c r="BT12" s="648"/>
      <c r="BU12" s="648"/>
      <c r="BV12" s="648"/>
      <c r="BW12" s="648"/>
      <c r="BX12" s="648"/>
      <c r="BY12" s="648"/>
      <c r="BZ12" s="648"/>
      <c r="CA12" s="648"/>
      <c r="CB12" s="657"/>
      <c r="CD12" s="662" t="s">
        <v>251</v>
      </c>
      <c r="CE12" s="663"/>
      <c r="CF12" s="663"/>
      <c r="CG12" s="663"/>
      <c r="CH12" s="663"/>
      <c r="CI12" s="663"/>
      <c r="CJ12" s="663"/>
      <c r="CK12" s="663"/>
      <c r="CL12" s="663"/>
      <c r="CM12" s="663"/>
      <c r="CN12" s="663"/>
      <c r="CO12" s="663"/>
      <c r="CP12" s="663"/>
      <c r="CQ12" s="664"/>
      <c r="CR12" s="647">
        <v>472993</v>
      </c>
      <c r="CS12" s="648"/>
      <c r="CT12" s="648"/>
      <c r="CU12" s="648"/>
      <c r="CV12" s="648"/>
      <c r="CW12" s="648"/>
      <c r="CX12" s="648"/>
      <c r="CY12" s="649"/>
      <c r="CZ12" s="650">
        <v>1.6</v>
      </c>
      <c r="DA12" s="650"/>
      <c r="DB12" s="650"/>
      <c r="DC12" s="650"/>
      <c r="DD12" s="656" t="s">
        <v>239</v>
      </c>
      <c r="DE12" s="648"/>
      <c r="DF12" s="648"/>
      <c r="DG12" s="648"/>
      <c r="DH12" s="648"/>
      <c r="DI12" s="648"/>
      <c r="DJ12" s="648"/>
      <c r="DK12" s="648"/>
      <c r="DL12" s="648"/>
      <c r="DM12" s="648"/>
      <c r="DN12" s="648"/>
      <c r="DO12" s="648"/>
      <c r="DP12" s="649"/>
      <c r="DQ12" s="656">
        <v>402242</v>
      </c>
      <c r="DR12" s="648"/>
      <c r="DS12" s="648"/>
      <c r="DT12" s="648"/>
      <c r="DU12" s="648"/>
      <c r="DV12" s="648"/>
      <c r="DW12" s="648"/>
      <c r="DX12" s="648"/>
      <c r="DY12" s="648"/>
      <c r="DZ12" s="648"/>
      <c r="EA12" s="648"/>
      <c r="EB12" s="648"/>
      <c r="EC12" s="657"/>
    </row>
    <row r="13" spans="2:143" ht="11.25" customHeight="1" x14ac:dyDescent="0.15">
      <c r="B13" s="644" t="s">
        <v>252</v>
      </c>
      <c r="C13" s="645"/>
      <c r="D13" s="645"/>
      <c r="E13" s="645"/>
      <c r="F13" s="645"/>
      <c r="G13" s="645"/>
      <c r="H13" s="645"/>
      <c r="I13" s="645"/>
      <c r="J13" s="645"/>
      <c r="K13" s="645"/>
      <c r="L13" s="645"/>
      <c r="M13" s="645"/>
      <c r="N13" s="645"/>
      <c r="O13" s="645"/>
      <c r="P13" s="645"/>
      <c r="Q13" s="646"/>
      <c r="R13" s="647" t="s">
        <v>182</v>
      </c>
      <c r="S13" s="648"/>
      <c r="T13" s="648"/>
      <c r="U13" s="648"/>
      <c r="V13" s="648"/>
      <c r="W13" s="648"/>
      <c r="X13" s="648"/>
      <c r="Y13" s="649"/>
      <c r="Z13" s="650" t="s">
        <v>239</v>
      </c>
      <c r="AA13" s="650"/>
      <c r="AB13" s="650"/>
      <c r="AC13" s="650"/>
      <c r="AD13" s="651" t="s">
        <v>182</v>
      </c>
      <c r="AE13" s="651"/>
      <c r="AF13" s="651"/>
      <c r="AG13" s="651"/>
      <c r="AH13" s="651"/>
      <c r="AI13" s="651"/>
      <c r="AJ13" s="651"/>
      <c r="AK13" s="651"/>
      <c r="AL13" s="652" t="s">
        <v>239</v>
      </c>
      <c r="AM13" s="653"/>
      <c r="AN13" s="653"/>
      <c r="AO13" s="654"/>
      <c r="AP13" s="644" t="s">
        <v>253</v>
      </c>
      <c r="AQ13" s="645"/>
      <c r="AR13" s="645"/>
      <c r="AS13" s="645"/>
      <c r="AT13" s="645"/>
      <c r="AU13" s="645"/>
      <c r="AV13" s="645"/>
      <c r="AW13" s="645"/>
      <c r="AX13" s="645"/>
      <c r="AY13" s="645"/>
      <c r="AZ13" s="645"/>
      <c r="BA13" s="645"/>
      <c r="BB13" s="645"/>
      <c r="BC13" s="645"/>
      <c r="BD13" s="645"/>
      <c r="BE13" s="645"/>
      <c r="BF13" s="646"/>
      <c r="BG13" s="647">
        <v>4740311</v>
      </c>
      <c r="BH13" s="648"/>
      <c r="BI13" s="648"/>
      <c r="BJ13" s="648"/>
      <c r="BK13" s="648"/>
      <c r="BL13" s="648"/>
      <c r="BM13" s="648"/>
      <c r="BN13" s="649"/>
      <c r="BO13" s="650">
        <v>46.8</v>
      </c>
      <c r="BP13" s="650"/>
      <c r="BQ13" s="650"/>
      <c r="BR13" s="650"/>
      <c r="BS13" s="656" t="s">
        <v>182</v>
      </c>
      <c r="BT13" s="648"/>
      <c r="BU13" s="648"/>
      <c r="BV13" s="648"/>
      <c r="BW13" s="648"/>
      <c r="BX13" s="648"/>
      <c r="BY13" s="648"/>
      <c r="BZ13" s="648"/>
      <c r="CA13" s="648"/>
      <c r="CB13" s="657"/>
      <c r="CD13" s="662" t="s">
        <v>254</v>
      </c>
      <c r="CE13" s="663"/>
      <c r="CF13" s="663"/>
      <c r="CG13" s="663"/>
      <c r="CH13" s="663"/>
      <c r="CI13" s="663"/>
      <c r="CJ13" s="663"/>
      <c r="CK13" s="663"/>
      <c r="CL13" s="663"/>
      <c r="CM13" s="663"/>
      <c r="CN13" s="663"/>
      <c r="CO13" s="663"/>
      <c r="CP13" s="663"/>
      <c r="CQ13" s="664"/>
      <c r="CR13" s="647">
        <v>2375566</v>
      </c>
      <c r="CS13" s="648"/>
      <c r="CT13" s="648"/>
      <c r="CU13" s="648"/>
      <c r="CV13" s="648"/>
      <c r="CW13" s="648"/>
      <c r="CX13" s="648"/>
      <c r="CY13" s="649"/>
      <c r="CZ13" s="650">
        <v>8.1</v>
      </c>
      <c r="DA13" s="650"/>
      <c r="DB13" s="650"/>
      <c r="DC13" s="650"/>
      <c r="DD13" s="656">
        <v>1133304</v>
      </c>
      <c r="DE13" s="648"/>
      <c r="DF13" s="648"/>
      <c r="DG13" s="648"/>
      <c r="DH13" s="648"/>
      <c r="DI13" s="648"/>
      <c r="DJ13" s="648"/>
      <c r="DK13" s="648"/>
      <c r="DL13" s="648"/>
      <c r="DM13" s="648"/>
      <c r="DN13" s="648"/>
      <c r="DO13" s="648"/>
      <c r="DP13" s="649"/>
      <c r="DQ13" s="656">
        <v>1031825</v>
      </c>
      <c r="DR13" s="648"/>
      <c r="DS13" s="648"/>
      <c r="DT13" s="648"/>
      <c r="DU13" s="648"/>
      <c r="DV13" s="648"/>
      <c r="DW13" s="648"/>
      <c r="DX13" s="648"/>
      <c r="DY13" s="648"/>
      <c r="DZ13" s="648"/>
      <c r="EA13" s="648"/>
      <c r="EB13" s="648"/>
      <c r="EC13" s="657"/>
    </row>
    <row r="14" spans="2:143" ht="11.25" customHeight="1" x14ac:dyDescent="0.15">
      <c r="B14" s="644" t="s">
        <v>255</v>
      </c>
      <c r="C14" s="645"/>
      <c r="D14" s="645"/>
      <c r="E14" s="645"/>
      <c r="F14" s="645"/>
      <c r="G14" s="645"/>
      <c r="H14" s="645"/>
      <c r="I14" s="645"/>
      <c r="J14" s="645"/>
      <c r="K14" s="645"/>
      <c r="L14" s="645"/>
      <c r="M14" s="645"/>
      <c r="N14" s="645"/>
      <c r="O14" s="645"/>
      <c r="P14" s="645"/>
      <c r="Q14" s="646"/>
      <c r="R14" s="647">
        <v>9</v>
      </c>
      <c r="S14" s="648"/>
      <c r="T14" s="648"/>
      <c r="U14" s="648"/>
      <c r="V14" s="648"/>
      <c r="W14" s="648"/>
      <c r="X14" s="648"/>
      <c r="Y14" s="649"/>
      <c r="Z14" s="650">
        <v>0</v>
      </c>
      <c r="AA14" s="650"/>
      <c r="AB14" s="650"/>
      <c r="AC14" s="650"/>
      <c r="AD14" s="651">
        <v>9</v>
      </c>
      <c r="AE14" s="651"/>
      <c r="AF14" s="651"/>
      <c r="AG14" s="651"/>
      <c r="AH14" s="651"/>
      <c r="AI14" s="651"/>
      <c r="AJ14" s="651"/>
      <c r="AK14" s="651"/>
      <c r="AL14" s="652">
        <v>0</v>
      </c>
      <c r="AM14" s="653"/>
      <c r="AN14" s="653"/>
      <c r="AO14" s="654"/>
      <c r="AP14" s="644" t="s">
        <v>256</v>
      </c>
      <c r="AQ14" s="645"/>
      <c r="AR14" s="645"/>
      <c r="AS14" s="645"/>
      <c r="AT14" s="645"/>
      <c r="AU14" s="645"/>
      <c r="AV14" s="645"/>
      <c r="AW14" s="645"/>
      <c r="AX14" s="645"/>
      <c r="AY14" s="645"/>
      <c r="AZ14" s="645"/>
      <c r="BA14" s="645"/>
      <c r="BB14" s="645"/>
      <c r="BC14" s="645"/>
      <c r="BD14" s="645"/>
      <c r="BE14" s="645"/>
      <c r="BF14" s="646"/>
      <c r="BG14" s="647">
        <v>107439</v>
      </c>
      <c r="BH14" s="648"/>
      <c r="BI14" s="648"/>
      <c r="BJ14" s="648"/>
      <c r="BK14" s="648"/>
      <c r="BL14" s="648"/>
      <c r="BM14" s="648"/>
      <c r="BN14" s="649"/>
      <c r="BO14" s="650">
        <v>1.1000000000000001</v>
      </c>
      <c r="BP14" s="650"/>
      <c r="BQ14" s="650"/>
      <c r="BR14" s="650"/>
      <c r="BS14" s="656" t="s">
        <v>182</v>
      </c>
      <c r="BT14" s="648"/>
      <c r="BU14" s="648"/>
      <c r="BV14" s="648"/>
      <c r="BW14" s="648"/>
      <c r="BX14" s="648"/>
      <c r="BY14" s="648"/>
      <c r="BZ14" s="648"/>
      <c r="CA14" s="648"/>
      <c r="CB14" s="657"/>
      <c r="CD14" s="662" t="s">
        <v>257</v>
      </c>
      <c r="CE14" s="663"/>
      <c r="CF14" s="663"/>
      <c r="CG14" s="663"/>
      <c r="CH14" s="663"/>
      <c r="CI14" s="663"/>
      <c r="CJ14" s="663"/>
      <c r="CK14" s="663"/>
      <c r="CL14" s="663"/>
      <c r="CM14" s="663"/>
      <c r="CN14" s="663"/>
      <c r="CO14" s="663"/>
      <c r="CP14" s="663"/>
      <c r="CQ14" s="664"/>
      <c r="CR14" s="647">
        <v>963417</v>
      </c>
      <c r="CS14" s="648"/>
      <c r="CT14" s="648"/>
      <c r="CU14" s="648"/>
      <c r="CV14" s="648"/>
      <c r="CW14" s="648"/>
      <c r="CX14" s="648"/>
      <c r="CY14" s="649"/>
      <c r="CZ14" s="650">
        <v>3.3</v>
      </c>
      <c r="DA14" s="650"/>
      <c r="DB14" s="650"/>
      <c r="DC14" s="650"/>
      <c r="DD14" s="656">
        <v>171125</v>
      </c>
      <c r="DE14" s="648"/>
      <c r="DF14" s="648"/>
      <c r="DG14" s="648"/>
      <c r="DH14" s="648"/>
      <c r="DI14" s="648"/>
      <c r="DJ14" s="648"/>
      <c r="DK14" s="648"/>
      <c r="DL14" s="648"/>
      <c r="DM14" s="648"/>
      <c r="DN14" s="648"/>
      <c r="DO14" s="648"/>
      <c r="DP14" s="649"/>
      <c r="DQ14" s="656">
        <v>322034</v>
      </c>
      <c r="DR14" s="648"/>
      <c r="DS14" s="648"/>
      <c r="DT14" s="648"/>
      <c r="DU14" s="648"/>
      <c r="DV14" s="648"/>
      <c r="DW14" s="648"/>
      <c r="DX14" s="648"/>
      <c r="DY14" s="648"/>
      <c r="DZ14" s="648"/>
      <c r="EA14" s="648"/>
      <c r="EB14" s="648"/>
      <c r="EC14" s="657"/>
    </row>
    <row r="15" spans="2:143" ht="11.25" customHeight="1" x14ac:dyDescent="0.15">
      <c r="B15" s="644" t="s">
        <v>258</v>
      </c>
      <c r="C15" s="645"/>
      <c r="D15" s="645"/>
      <c r="E15" s="645"/>
      <c r="F15" s="645"/>
      <c r="G15" s="645"/>
      <c r="H15" s="645"/>
      <c r="I15" s="645"/>
      <c r="J15" s="645"/>
      <c r="K15" s="645"/>
      <c r="L15" s="645"/>
      <c r="M15" s="645"/>
      <c r="N15" s="645"/>
      <c r="O15" s="645"/>
      <c r="P15" s="645"/>
      <c r="Q15" s="646"/>
      <c r="R15" s="647" t="s">
        <v>182</v>
      </c>
      <c r="S15" s="648"/>
      <c r="T15" s="648"/>
      <c r="U15" s="648"/>
      <c r="V15" s="648"/>
      <c r="W15" s="648"/>
      <c r="X15" s="648"/>
      <c r="Y15" s="649"/>
      <c r="Z15" s="650" t="s">
        <v>239</v>
      </c>
      <c r="AA15" s="650"/>
      <c r="AB15" s="650"/>
      <c r="AC15" s="650"/>
      <c r="AD15" s="651" t="s">
        <v>182</v>
      </c>
      <c r="AE15" s="651"/>
      <c r="AF15" s="651"/>
      <c r="AG15" s="651"/>
      <c r="AH15" s="651"/>
      <c r="AI15" s="651"/>
      <c r="AJ15" s="651"/>
      <c r="AK15" s="651"/>
      <c r="AL15" s="652" t="s">
        <v>239</v>
      </c>
      <c r="AM15" s="653"/>
      <c r="AN15" s="653"/>
      <c r="AO15" s="654"/>
      <c r="AP15" s="644" t="s">
        <v>259</v>
      </c>
      <c r="AQ15" s="645"/>
      <c r="AR15" s="645"/>
      <c r="AS15" s="645"/>
      <c r="AT15" s="645"/>
      <c r="AU15" s="645"/>
      <c r="AV15" s="645"/>
      <c r="AW15" s="645"/>
      <c r="AX15" s="645"/>
      <c r="AY15" s="645"/>
      <c r="AZ15" s="645"/>
      <c r="BA15" s="645"/>
      <c r="BB15" s="645"/>
      <c r="BC15" s="645"/>
      <c r="BD15" s="645"/>
      <c r="BE15" s="645"/>
      <c r="BF15" s="646"/>
      <c r="BG15" s="647">
        <v>385754</v>
      </c>
      <c r="BH15" s="648"/>
      <c r="BI15" s="648"/>
      <c r="BJ15" s="648"/>
      <c r="BK15" s="648"/>
      <c r="BL15" s="648"/>
      <c r="BM15" s="648"/>
      <c r="BN15" s="649"/>
      <c r="BO15" s="650">
        <v>3.8</v>
      </c>
      <c r="BP15" s="650"/>
      <c r="BQ15" s="650"/>
      <c r="BR15" s="650"/>
      <c r="BS15" s="656" t="s">
        <v>182</v>
      </c>
      <c r="BT15" s="648"/>
      <c r="BU15" s="648"/>
      <c r="BV15" s="648"/>
      <c r="BW15" s="648"/>
      <c r="BX15" s="648"/>
      <c r="BY15" s="648"/>
      <c r="BZ15" s="648"/>
      <c r="CA15" s="648"/>
      <c r="CB15" s="657"/>
      <c r="CD15" s="662" t="s">
        <v>260</v>
      </c>
      <c r="CE15" s="663"/>
      <c r="CF15" s="663"/>
      <c r="CG15" s="663"/>
      <c r="CH15" s="663"/>
      <c r="CI15" s="663"/>
      <c r="CJ15" s="663"/>
      <c r="CK15" s="663"/>
      <c r="CL15" s="663"/>
      <c r="CM15" s="663"/>
      <c r="CN15" s="663"/>
      <c r="CO15" s="663"/>
      <c r="CP15" s="663"/>
      <c r="CQ15" s="664"/>
      <c r="CR15" s="647">
        <v>2723791</v>
      </c>
      <c r="CS15" s="648"/>
      <c r="CT15" s="648"/>
      <c r="CU15" s="648"/>
      <c r="CV15" s="648"/>
      <c r="CW15" s="648"/>
      <c r="CX15" s="648"/>
      <c r="CY15" s="649"/>
      <c r="CZ15" s="650">
        <v>9.3000000000000007</v>
      </c>
      <c r="DA15" s="650"/>
      <c r="DB15" s="650"/>
      <c r="DC15" s="650"/>
      <c r="DD15" s="656">
        <v>456237</v>
      </c>
      <c r="DE15" s="648"/>
      <c r="DF15" s="648"/>
      <c r="DG15" s="648"/>
      <c r="DH15" s="648"/>
      <c r="DI15" s="648"/>
      <c r="DJ15" s="648"/>
      <c r="DK15" s="648"/>
      <c r="DL15" s="648"/>
      <c r="DM15" s="648"/>
      <c r="DN15" s="648"/>
      <c r="DO15" s="648"/>
      <c r="DP15" s="649"/>
      <c r="DQ15" s="656">
        <v>1927838</v>
      </c>
      <c r="DR15" s="648"/>
      <c r="DS15" s="648"/>
      <c r="DT15" s="648"/>
      <c r="DU15" s="648"/>
      <c r="DV15" s="648"/>
      <c r="DW15" s="648"/>
      <c r="DX15" s="648"/>
      <c r="DY15" s="648"/>
      <c r="DZ15" s="648"/>
      <c r="EA15" s="648"/>
      <c r="EB15" s="648"/>
      <c r="EC15" s="657"/>
    </row>
    <row r="16" spans="2:143" ht="11.25" customHeight="1" x14ac:dyDescent="0.15">
      <c r="B16" s="644" t="s">
        <v>261</v>
      </c>
      <c r="C16" s="645"/>
      <c r="D16" s="645"/>
      <c r="E16" s="645"/>
      <c r="F16" s="645"/>
      <c r="G16" s="645"/>
      <c r="H16" s="645"/>
      <c r="I16" s="645"/>
      <c r="J16" s="645"/>
      <c r="K16" s="645"/>
      <c r="L16" s="645"/>
      <c r="M16" s="645"/>
      <c r="N16" s="645"/>
      <c r="O16" s="645"/>
      <c r="P16" s="645"/>
      <c r="Q16" s="646"/>
      <c r="R16" s="647">
        <v>18521</v>
      </c>
      <c r="S16" s="648"/>
      <c r="T16" s="648"/>
      <c r="U16" s="648"/>
      <c r="V16" s="648"/>
      <c r="W16" s="648"/>
      <c r="X16" s="648"/>
      <c r="Y16" s="649"/>
      <c r="Z16" s="650">
        <v>0.1</v>
      </c>
      <c r="AA16" s="650"/>
      <c r="AB16" s="650"/>
      <c r="AC16" s="650"/>
      <c r="AD16" s="651">
        <v>18521</v>
      </c>
      <c r="AE16" s="651"/>
      <c r="AF16" s="651"/>
      <c r="AG16" s="651"/>
      <c r="AH16" s="651"/>
      <c r="AI16" s="651"/>
      <c r="AJ16" s="651"/>
      <c r="AK16" s="651"/>
      <c r="AL16" s="652">
        <v>0.2</v>
      </c>
      <c r="AM16" s="653"/>
      <c r="AN16" s="653"/>
      <c r="AO16" s="654"/>
      <c r="AP16" s="644" t="s">
        <v>262</v>
      </c>
      <c r="AQ16" s="645"/>
      <c r="AR16" s="645"/>
      <c r="AS16" s="645"/>
      <c r="AT16" s="645"/>
      <c r="AU16" s="645"/>
      <c r="AV16" s="645"/>
      <c r="AW16" s="645"/>
      <c r="AX16" s="645"/>
      <c r="AY16" s="645"/>
      <c r="AZ16" s="645"/>
      <c r="BA16" s="645"/>
      <c r="BB16" s="645"/>
      <c r="BC16" s="645"/>
      <c r="BD16" s="645"/>
      <c r="BE16" s="645"/>
      <c r="BF16" s="646"/>
      <c r="BG16" s="647" t="s">
        <v>182</v>
      </c>
      <c r="BH16" s="648"/>
      <c r="BI16" s="648"/>
      <c r="BJ16" s="648"/>
      <c r="BK16" s="648"/>
      <c r="BL16" s="648"/>
      <c r="BM16" s="648"/>
      <c r="BN16" s="649"/>
      <c r="BO16" s="650" t="s">
        <v>239</v>
      </c>
      <c r="BP16" s="650"/>
      <c r="BQ16" s="650"/>
      <c r="BR16" s="650"/>
      <c r="BS16" s="656" t="s">
        <v>182</v>
      </c>
      <c r="BT16" s="648"/>
      <c r="BU16" s="648"/>
      <c r="BV16" s="648"/>
      <c r="BW16" s="648"/>
      <c r="BX16" s="648"/>
      <c r="BY16" s="648"/>
      <c r="BZ16" s="648"/>
      <c r="CA16" s="648"/>
      <c r="CB16" s="657"/>
      <c r="CD16" s="662" t="s">
        <v>263</v>
      </c>
      <c r="CE16" s="663"/>
      <c r="CF16" s="663"/>
      <c r="CG16" s="663"/>
      <c r="CH16" s="663"/>
      <c r="CI16" s="663"/>
      <c r="CJ16" s="663"/>
      <c r="CK16" s="663"/>
      <c r="CL16" s="663"/>
      <c r="CM16" s="663"/>
      <c r="CN16" s="663"/>
      <c r="CO16" s="663"/>
      <c r="CP16" s="663"/>
      <c r="CQ16" s="664"/>
      <c r="CR16" s="647">
        <v>64187</v>
      </c>
      <c r="CS16" s="648"/>
      <c r="CT16" s="648"/>
      <c r="CU16" s="648"/>
      <c r="CV16" s="648"/>
      <c r="CW16" s="648"/>
      <c r="CX16" s="648"/>
      <c r="CY16" s="649"/>
      <c r="CZ16" s="650">
        <v>0.2</v>
      </c>
      <c r="DA16" s="650"/>
      <c r="DB16" s="650"/>
      <c r="DC16" s="650"/>
      <c r="DD16" s="656" t="s">
        <v>239</v>
      </c>
      <c r="DE16" s="648"/>
      <c r="DF16" s="648"/>
      <c r="DG16" s="648"/>
      <c r="DH16" s="648"/>
      <c r="DI16" s="648"/>
      <c r="DJ16" s="648"/>
      <c r="DK16" s="648"/>
      <c r="DL16" s="648"/>
      <c r="DM16" s="648"/>
      <c r="DN16" s="648"/>
      <c r="DO16" s="648"/>
      <c r="DP16" s="649"/>
      <c r="DQ16" s="656">
        <v>7570</v>
      </c>
      <c r="DR16" s="648"/>
      <c r="DS16" s="648"/>
      <c r="DT16" s="648"/>
      <c r="DU16" s="648"/>
      <c r="DV16" s="648"/>
      <c r="DW16" s="648"/>
      <c r="DX16" s="648"/>
      <c r="DY16" s="648"/>
      <c r="DZ16" s="648"/>
      <c r="EA16" s="648"/>
      <c r="EB16" s="648"/>
      <c r="EC16" s="657"/>
    </row>
    <row r="17" spans="2:133" ht="11.25" customHeight="1" x14ac:dyDescent="0.15">
      <c r="B17" s="644" t="s">
        <v>264</v>
      </c>
      <c r="C17" s="645"/>
      <c r="D17" s="645"/>
      <c r="E17" s="645"/>
      <c r="F17" s="645"/>
      <c r="G17" s="645"/>
      <c r="H17" s="645"/>
      <c r="I17" s="645"/>
      <c r="J17" s="645"/>
      <c r="K17" s="645"/>
      <c r="L17" s="645"/>
      <c r="M17" s="645"/>
      <c r="N17" s="645"/>
      <c r="O17" s="645"/>
      <c r="P17" s="645"/>
      <c r="Q17" s="646"/>
      <c r="R17" s="647">
        <v>49964</v>
      </c>
      <c r="S17" s="648"/>
      <c r="T17" s="648"/>
      <c r="U17" s="648"/>
      <c r="V17" s="648"/>
      <c r="W17" s="648"/>
      <c r="X17" s="648"/>
      <c r="Y17" s="649"/>
      <c r="Z17" s="650">
        <v>0.2</v>
      </c>
      <c r="AA17" s="650"/>
      <c r="AB17" s="650"/>
      <c r="AC17" s="650"/>
      <c r="AD17" s="651">
        <v>49964</v>
      </c>
      <c r="AE17" s="651"/>
      <c r="AF17" s="651"/>
      <c r="AG17" s="651"/>
      <c r="AH17" s="651"/>
      <c r="AI17" s="651"/>
      <c r="AJ17" s="651"/>
      <c r="AK17" s="651"/>
      <c r="AL17" s="652">
        <v>0.4</v>
      </c>
      <c r="AM17" s="653"/>
      <c r="AN17" s="653"/>
      <c r="AO17" s="654"/>
      <c r="AP17" s="644" t="s">
        <v>265</v>
      </c>
      <c r="AQ17" s="645"/>
      <c r="AR17" s="645"/>
      <c r="AS17" s="645"/>
      <c r="AT17" s="645"/>
      <c r="AU17" s="645"/>
      <c r="AV17" s="645"/>
      <c r="AW17" s="645"/>
      <c r="AX17" s="645"/>
      <c r="AY17" s="645"/>
      <c r="AZ17" s="645"/>
      <c r="BA17" s="645"/>
      <c r="BB17" s="645"/>
      <c r="BC17" s="645"/>
      <c r="BD17" s="645"/>
      <c r="BE17" s="645"/>
      <c r="BF17" s="646"/>
      <c r="BG17" s="647" t="s">
        <v>182</v>
      </c>
      <c r="BH17" s="648"/>
      <c r="BI17" s="648"/>
      <c r="BJ17" s="648"/>
      <c r="BK17" s="648"/>
      <c r="BL17" s="648"/>
      <c r="BM17" s="648"/>
      <c r="BN17" s="649"/>
      <c r="BO17" s="650" t="s">
        <v>182</v>
      </c>
      <c r="BP17" s="650"/>
      <c r="BQ17" s="650"/>
      <c r="BR17" s="650"/>
      <c r="BS17" s="656" t="s">
        <v>239</v>
      </c>
      <c r="BT17" s="648"/>
      <c r="BU17" s="648"/>
      <c r="BV17" s="648"/>
      <c r="BW17" s="648"/>
      <c r="BX17" s="648"/>
      <c r="BY17" s="648"/>
      <c r="BZ17" s="648"/>
      <c r="CA17" s="648"/>
      <c r="CB17" s="657"/>
      <c r="CD17" s="662" t="s">
        <v>266</v>
      </c>
      <c r="CE17" s="663"/>
      <c r="CF17" s="663"/>
      <c r="CG17" s="663"/>
      <c r="CH17" s="663"/>
      <c r="CI17" s="663"/>
      <c r="CJ17" s="663"/>
      <c r="CK17" s="663"/>
      <c r="CL17" s="663"/>
      <c r="CM17" s="663"/>
      <c r="CN17" s="663"/>
      <c r="CO17" s="663"/>
      <c r="CP17" s="663"/>
      <c r="CQ17" s="664"/>
      <c r="CR17" s="647">
        <v>993716</v>
      </c>
      <c r="CS17" s="648"/>
      <c r="CT17" s="648"/>
      <c r="CU17" s="648"/>
      <c r="CV17" s="648"/>
      <c r="CW17" s="648"/>
      <c r="CX17" s="648"/>
      <c r="CY17" s="649"/>
      <c r="CZ17" s="650">
        <v>3.4</v>
      </c>
      <c r="DA17" s="650"/>
      <c r="DB17" s="650"/>
      <c r="DC17" s="650"/>
      <c r="DD17" s="656" t="s">
        <v>182</v>
      </c>
      <c r="DE17" s="648"/>
      <c r="DF17" s="648"/>
      <c r="DG17" s="648"/>
      <c r="DH17" s="648"/>
      <c r="DI17" s="648"/>
      <c r="DJ17" s="648"/>
      <c r="DK17" s="648"/>
      <c r="DL17" s="648"/>
      <c r="DM17" s="648"/>
      <c r="DN17" s="648"/>
      <c r="DO17" s="648"/>
      <c r="DP17" s="649"/>
      <c r="DQ17" s="656">
        <v>993716</v>
      </c>
      <c r="DR17" s="648"/>
      <c r="DS17" s="648"/>
      <c r="DT17" s="648"/>
      <c r="DU17" s="648"/>
      <c r="DV17" s="648"/>
      <c r="DW17" s="648"/>
      <c r="DX17" s="648"/>
      <c r="DY17" s="648"/>
      <c r="DZ17" s="648"/>
      <c r="EA17" s="648"/>
      <c r="EB17" s="648"/>
      <c r="EC17" s="657"/>
    </row>
    <row r="18" spans="2:133" ht="11.25" customHeight="1" x14ac:dyDescent="0.15">
      <c r="B18" s="644" t="s">
        <v>267</v>
      </c>
      <c r="C18" s="645"/>
      <c r="D18" s="645"/>
      <c r="E18" s="645"/>
      <c r="F18" s="645"/>
      <c r="G18" s="645"/>
      <c r="H18" s="645"/>
      <c r="I18" s="645"/>
      <c r="J18" s="645"/>
      <c r="K18" s="645"/>
      <c r="L18" s="645"/>
      <c r="M18" s="645"/>
      <c r="N18" s="645"/>
      <c r="O18" s="645"/>
      <c r="P18" s="645"/>
      <c r="Q18" s="646"/>
      <c r="R18" s="647">
        <v>64148</v>
      </c>
      <c r="S18" s="648"/>
      <c r="T18" s="648"/>
      <c r="U18" s="648"/>
      <c r="V18" s="648"/>
      <c r="W18" s="648"/>
      <c r="X18" s="648"/>
      <c r="Y18" s="649"/>
      <c r="Z18" s="650">
        <v>0.2</v>
      </c>
      <c r="AA18" s="650"/>
      <c r="AB18" s="650"/>
      <c r="AC18" s="650"/>
      <c r="AD18" s="651">
        <v>64148</v>
      </c>
      <c r="AE18" s="651"/>
      <c r="AF18" s="651"/>
      <c r="AG18" s="651"/>
      <c r="AH18" s="651"/>
      <c r="AI18" s="651"/>
      <c r="AJ18" s="651"/>
      <c r="AK18" s="651"/>
      <c r="AL18" s="652">
        <v>0.6</v>
      </c>
      <c r="AM18" s="653"/>
      <c r="AN18" s="653"/>
      <c r="AO18" s="654"/>
      <c r="AP18" s="644" t="s">
        <v>268</v>
      </c>
      <c r="AQ18" s="645"/>
      <c r="AR18" s="645"/>
      <c r="AS18" s="645"/>
      <c r="AT18" s="645"/>
      <c r="AU18" s="645"/>
      <c r="AV18" s="645"/>
      <c r="AW18" s="645"/>
      <c r="AX18" s="645"/>
      <c r="AY18" s="645"/>
      <c r="AZ18" s="645"/>
      <c r="BA18" s="645"/>
      <c r="BB18" s="645"/>
      <c r="BC18" s="645"/>
      <c r="BD18" s="645"/>
      <c r="BE18" s="645"/>
      <c r="BF18" s="646"/>
      <c r="BG18" s="647" t="s">
        <v>182</v>
      </c>
      <c r="BH18" s="648"/>
      <c r="BI18" s="648"/>
      <c r="BJ18" s="648"/>
      <c r="BK18" s="648"/>
      <c r="BL18" s="648"/>
      <c r="BM18" s="648"/>
      <c r="BN18" s="649"/>
      <c r="BO18" s="650" t="s">
        <v>182</v>
      </c>
      <c r="BP18" s="650"/>
      <c r="BQ18" s="650"/>
      <c r="BR18" s="650"/>
      <c r="BS18" s="656" t="s">
        <v>182</v>
      </c>
      <c r="BT18" s="648"/>
      <c r="BU18" s="648"/>
      <c r="BV18" s="648"/>
      <c r="BW18" s="648"/>
      <c r="BX18" s="648"/>
      <c r="BY18" s="648"/>
      <c r="BZ18" s="648"/>
      <c r="CA18" s="648"/>
      <c r="CB18" s="657"/>
      <c r="CD18" s="662" t="s">
        <v>269</v>
      </c>
      <c r="CE18" s="663"/>
      <c r="CF18" s="663"/>
      <c r="CG18" s="663"/>
      <c r="CH18" s="663"/>
      <c r="CI18" s="663"/>
      <c r="CJ18" s="663"/>
      <c r="CK18" s="663"/>
      <c r="CL18" s="663"/>
      <c r="CM18" s="663"/>
      <c r="CN18" s="663"/>
      <c r="CO18" s="663"/>
      <c r="CP18" s="663"/>
      <c r="CQ18" s="664"/>
      <c r="CR18" s="647" t="s">
        <v>239</v>
      </c>
      <c r="CS18" s="648"/>
      <c r="CT18" s="648"/>
      <c r="CU18" s="648"/>
      <c r="CV18" s="648"/>
      <c r="CW18" s="648"/>
      <c r="CX18" s="648"/>
      <c r="CY18" s="649"/>
      <c r="CZ18" s="650" t="s">
        <v>182</v>
      </c>
      <c r="DA18" s="650"/>
      <c r="DB18" s="650"/>
      <c r="DC18" s="650"/>
      <c r="DD18" s="656" t="s">
        <v>182</v>
      </c>
      <c r="DE18" s="648"/>
      <c r="DF18" s="648"/>
      <c r="DG18" s="648"/>
      <c r="DH18" s="648"/>
      <c r="DI18" s="648"/>
      <c r="DJ18" s="648"/>
      <c r="DK18" s="648"/>
      <c r="DL18" s="648"/>
      <c r="DM18" s="648"/>
      <c r="DN18" s="648"/>
      <c r="DO18" s="648"/>
      <c r="DP18" s="649"/>
      <c r="DQ18" s="656" t="s">
        <v>182</v>
      </c>
      <c r="DR18" s="648"/>
      <c r="DS18" s="648"/>
      <c r="DT18" s="648"/>
      <c r="DU18" s="648"/>
      <c r="DV18" s="648"/>
      <c r="DW18" s="648"/>
      <c r="DX18" s="648"/>
      <c r="DY18" s="648"/>
      <c r="DZ18" s="648"/>
      <c r="EA18" s="648"/>
      <c r="EB18" s="648"/>
      <c r="EC18" s="657"/>
    </row>
    <row r="19" spans="2:133" ht="11.25" customHeight="1" x14ac:dyDescent="0.15">
      <c r="B19" s="644" t="s">
        <v>270</v>
      </c>
      <c r="C19" s="645"/>
      <c r="D19" s="645"/>
      <c r="E19" s="645"/>
      <c r="F19" s="645"/>
      <c r="G19" s="645"/>
      <c r="H19" s="645"/>
      <c r="I19" s="645"/>
      <c r="J19" s="645"/>
      <c r="K19" s="645"/>
      <c r="L19" s="645"/>
      <c r="M19" s="645"/>
      <c r="N19" s="645"/>
      <c r="O19" s="645"/>
      <c r="P19" s="645"/>
      <c r="Q19" s="646"/>
      <c r="R19" s="647">
        <v>49482</v>
      </c>
      <c r="S19" s="648"/>
      <c r="T19" s="648"/>
      <c r="U19" s="648"/>
      <c r="V19" s="648"/>
      <c r="W19" s="648"/>
      <c r="X19" s="648"/>
      <c r="Y19" s="649"/>
      <c r="Z19" s="650">
        <v>0.2</v>
      </c>
      <c r="AA19" s="650"/>
      <c r="AB19" s="650"/>
      <c r="AC19" s="650"/>
      <c r="AD19" s="651">
        <v>49482</v>
      </c>
      <c r="AE19" s="651"/>
      <c r="AF19" s="651"/>
      <c r="AG19" s="651"/>
      <c r="AH19" s="651"/>
      <c r="AI19" s="651"/>
      <c r="AJ19" s="651"/>
      <c r="AK19" s="651"/>
      <c r="AL19" s="652">
        <v>0.4</v>
      </c>
      <c r="AM19" s="653"/>
      <c r="AN19" s="653"/>
      <c r="AO19" s="654"/>
      <c r="AP19" s="644" t="s">
        <v>271</v>
      </c>
      <c r="AQ19" s="645"/>
      <c r="AR19" s="645"/>
      <c r="AS19" s="645"/>
      <c r="AT19" s="645"/>
      <c r="AU19" s="645"/>
      <c r="AV19" s="645"/>
      <c r="AW19" s="645"/>
      <c r="AX19" s="645"/>
      <c r="AY19" s="645"/>
      <c r="AZ19" s="645"/>
      <c r="BA19" s="645"/>
      <c r="BB19" s="645"/>
      <c r="BC19" s="645"/>
      <c r="BD19" s="645"/>
      <c r="BE19" s="645"/>
      <c r="BF19" s="646"/>
      <c r="BG19" s="647">
        <v>838195</v>
      </c>
      <c r="BH19" s="648"/>
      <c r="BI19" s="648"/>
      <c r="BJ19" s="648"/>
      <c r="BK19" s="648"/>
      <c r="BL19" s="648"/>
      <c r="BM19" s="648"/>
      <c r="BN19" s="649"/>
      <c r="BO19" s="650">
        <v>8.3000000000000007</v>
      </c>
      <c r="BP19" s="650"/>
      <c r="BQ19" s="650"/>
      <c r="BR19" s="650"/>
      <c r="BS19" s="656" t="s">
        <v>182</v>
      </c>
      <c r="BT19" s="648"/>
      <c r="BU19" s="648"/>
      <c r="BV19" s="648"/>
      <c r="BW19" s="648"/>
      <c r="BX19" s="648"/>
      <c r="BY19" s="648"/>
      <c r="BZ19" s="648"/>
      <c r="CA19" s="648"/>
      <c r="CB19" s="657"/>
      <c r="CD19" s="662" t="s">
        <v>272</v>
      </c>
      <c r="CE19" s="663"/>
      <c r="CF19" s="663"/>
      <c r="CG19" s="663"/>
      <c r="CH19" s="663"/>
      <c r="CI19" s="663"/>
      <c r="CJ19" s="663"/>
      <c r="CK19" s="663"/>
      <c r="CL19" s="663"/>
      <c r="CM19" s="663"/>
      <c r="CN19" s="663"/>
      <c r="CO19" s="663"/>
      <c r="CP19" s="663"/>
      <c r="CQ19" s="664"/>
      <c r="CR19" s="647" t="s">
        <v>182</v>
      </c>
      <c r="CS19" s="648"/>
      <c r="CT19" s="648"/>
      <c r="CU19" s="648"/>
      <c r="CV19" s="648"/>
      <c r="CW19" s="648"/>
      <c r="CX19" s="648"/>
      <c r="CY19" s="649"/>
      <c r="CZ19" s="650" t="s">
        <v>182</v>
      </c>
      <c r="DA19" s="650"/>
      <c r="DB19" s="650"/>
      <c r="DC19" s="650"/>
      <c r="DD19" s="656" t="s">
        <v>182</v>
      </c>
      <c r="DE19" s="648"/>
      <c r="DF19" s="648"/>
      <c r="DG19" s="648"/>
      <c r="DH19" s="648"/>
      <c r="DI19" s="648"/>
      <c r="DJ19" s="648"/>
      <c r="DK19" s="648"/>
      <c r="DL19" s="648"/>
      <c r="DM19" s="648"/>
      <c r="DN19" s="648"/>
      <c r="DO19" s="648"/>
      <c r="DP19" s="649"/>
      <c r="DQ19" s="656" t="s">
        <v>239</v>
      </c>
      <c r="DR19" s="648"/>
      <c r="DS19" s="648"/>
      <c r="DT19" s="648"/>
      <c r="DU19" s="648"/>
      <c r="DV19" s="648"/>
      <c r="DW19" s="648"/>
      <c r="DX19" s="648"/>
      <c r="DY19" s="648"/>
      <c r="DZ19" s="648"/>
      <c r="EA19" s="648"/>
      <c r="EB19" s="648"/>
      <c r="EC19" s="657"/>
    </row>
    <row r="20" spans="2:133" ht="11.25" customHeight="1" x14ac:dyDescent="0.15">
      <c r="B20" s="644" t="s">
        <v>273</v>
      </c>
      <c r="C20" s="645"/>
      <c r="D20" s="645"/>
      <c r="E20" s="645"/>
      <c r="F20" s="645"/>
      <c r="G20" s="645"/>
      <c r="H20" s="645"/>
      <c r="I20" s="645"/>
      <c r="J20" s="645"/>
      <c r="K20" s="645"/>
      <c r="L20" s="645"/>
      <c r="M20" s="645"/>
      <c r="N20" s="645"/>
      <c r="O20" s="645"/>
      <c r="P20" s="645"/>
      <c r="Q20" s="646"/>
      <c r="R20" s="647">
        <v>10523</v>
      </c>
      <c r="S20" s="648"/>
      <c r="T20" s="648"/>
      <c r="U20" s="648"/>
      <c r="V20" s="648"/>
      <c r="W20" s="648"/>
      <c r="X20" s="648"/>
      <c r="Y20" s="649"/>
      <c r="Z20" s="650">
        <v>0</v>
      </c>
      <c r="AA20" s="650"/>
      <c r="AB20" s="650"/>
      <c r="AC20" s="650"/>
      <c r="AD20" s="651">
        <v>10523</v>
      </c>
      <c r="AE20" s="651"/>
      <c r="AF20" s="651"/>
      <c r="AG20" s="651"/>
      <c r="AH20" s="651"/>
      <c r="AI20" s="651"/>
      <c r="AJ20" s="651"/>
      <c r="AK20" s="651"/>
      <c r="AL20" s="652">
        <v>0.1</v>
      </c>
      <c r="AM20" s="653"/>
      <c r="AN20" s="653"/>
      <c r="AO20" s="654"/>
      <c r="AP20" s="644" t="s">
        <v>274</v>
      </c>
      <c r="AQ20" s="645"/>
      <c r="AR20" s="645"/>
      <c r="AS20" s="645"/>
      <c r="AT20" s="645"/>
      <c r="AU20" s="645"/>
      <c r="AV20" s="645"/>
      <c r="AW20" s="645"/>
      <c r="AX20" s="645"/>
      <c r="AY20" s="645"/>
      <c r="AZ20" s="645"/>
      <c r="BA20" s="645"/>
      <c r="BB20" s="645"/>
      <c r="BC20" s="645"/>
      <c r="BD20" s="645"/>
      <c r="BE20" s="645"/>
      <c r="BF20" s="646"/>
      <c r="BG20" s="647">
        <v>838195</v>
      </c>
      <c r="BH20" s="648"/>
      <c r="BI20" s="648"/>
      <c r="BJ20" s="648"/>
      <c r="BK20" s="648"/>
      <c r="BL20" s="648"/>
      <c r="BM20" s="648"/>
      <c r="BN20" s="649"/>
      <c r="BO20" s="650">
        <v>8.3000000000000007</v>
      </c>
      <c r="BP20" s="650"/>
      <c r="BQ20" s="650"/>
      <c r="BR20" s="650"/>
      <c r="BS20" s="656" t="s">
        <v>182</v>
      </c>
      <c r="BT20" s="648"/>
      <c r="BU20" s="648"/>
      <c r="BV20" s="648"/>
      <c r="BW20" s="648"/>
      <c r="BX20" s="648"/>
      <c r="BY20" s="648"/>
      <c r="BZ20" s="648"/>
      <c r="CA20" s="648"/>
      <c r="CB20" s="657"/>
      <c r="CD20" s="662" t="s">
        <v>275</v>
      </c>
      <c r="CE20" s="663"/>
      <c r="CF20" s="663"/>
      <c r="CG20" s="663"/>
      <c r="CH20" s="663"/>
      <c r="CI20" s="663"/>
      <c r="CJ20" s="663"/>
      <c r="CK20" s="663"/>
      <c r="CL20" s="663"/>
      <c r="CM20" s="663"/>
      <c r="CN20" s="663"/>
      <c r="CO20" s="663"/>
      <c r="CP20" s="663"/>
      <c r="CQ20" s="664"/>
      <c r="CR20" s="647">
        <v>29332265</v>
      </c>
      <c r="CS20" s="648"/>
      <c r="CT20" s="648"/>
      <c r="CU20" s="648"/>
      <c r="CV20" s="648"/>
      <c r="CW20" s="648"/>
      <c r="CX20" s="648"/>
      <c r="CY20" s="649"/>
      <c r="CZ20" s="650">
        <v>100</v>
      </c>
      <c r="DA20" s="650"/>
      <c r="DB20" s="650"/>
      <c r="DC20" s="650"/>
      <c r="DD20" s="656">
        <v>1782551</v>
      </c>
      <c r="DE20" s="648"/>
      <c r="DF20" s="648"/>
      <c r="DG20" s="648"/>
      <c r="DH20" s="648"/>
      <c r="DI20" s="648"/>
      <c r="DJ20" s="648"/>
      <c r="DK20" s="648"/>
      <c r="DL20" s="648"/>
      <c r="DM20" s="648"/>
      <c r="DN20" s="648"/>
      <c r="DO20" s="648"/>
      <c r="DP20" s="649"/>
      <c r="DQ20" s="656">
        <v>13967940</v>
      </c>
      <c r="DR20" s="648"/>
      <c r="DS20" s="648"/>
      <c r="DT20" s="648"/>
      <c r="DU20" s="648"/>
      <c r="DV20" s="648"/>
      <c r="DW20" s="648"/>
      <c r="DX20" s="648"/>
      <c r="DY20" s="648"/>
      <c r="DZ20" s="648"/>
      <c r="EA20" s="648"/>
      <c r="EB20" s="648"/>
      <c r="EC20" s="657"/>
    </row>
    <row r="21" spans="2:133" ht="11.25" customHeight="1" x14ac:dyDescent="0.15">
      <c r="B21" s="644" t="s">
        <v>276</v>
      </c>
      <c r="C21" s="645"/>
      <c r="D21" s="645"/>
      <c r="E21" s="645"/>
      <c r="F21" s="645"/>
      <c r="G21" s="645"/>
      <c r="H21" s="645"/>
      <c r="I21" s="645"/>
      <c r="J21" s="645"/>
      <c r="K21" s="645"/>
      <c r="L21" s="645"/>
      <c r="M21" s="645"/>
      <c r="N21" s="645"/>
      <c r="O21" s="645"/>
      <c r="P21" s="645"/>
      <c r="Q21" s="646"/>
      <c r="R21" s="647">
        <v>4143</v>
      </c>
      <c r="S21" s="648"/>
      <c r="T21" s="648"/>
      <c r="U21" s="648"/>
      <c r="V21" s="648"/>
      <c r="W21" s="648"/>
      <c r="X21" s="648"/>
      <c r="Y21" s="649"/>
      <c r="Z21" s="650">
        <v>0</v>
      </c>
      <c r="AA21" s="650"/>
      <c r="AB21" s="650"/>
      <c r="AC21" s="650"/>
      <c r="AD21" s="651">
        <v>4143</v>
      </c>
      <c r="AE21" s="651"/>
      <c r="AF21" s="651"/>
      <c r="AG21" s="651"/>
      <c r="AH21" s="651"/>
      <c r="AI21" s="651"/>
      <c r="AJ21" s="651"/>
      <c r="AK21" s="651"/>
      <c r="AL21" s="652">
        <v>0</v>
      </c>
      <c r="AM21" s="653"/>
      <c r="AN21" s="653"/>
      <c r="AO21" s="654"/>
      <c r="AP21" s="666" t="s">
        <v>277</v>
      </c>
      <c r="AQ21" s="667"/>
      <c r="AR21" s="667"/>
      <c r="AS21" s="667"/>
      <c r="AT21" s="667"/>
      <c r="AU21" s="667"/>
      <c r="AV21" s="667"/>
      <c r="AW21" s="667"/>
      <c r="AX21" s="667"/>
      <c r="AY21" s="667"/>
      <c r="AZ21" s="667"/>
      <c r="BA21" s="667"/>
      <c r="BB21" s="667"/>
      <c r="BC21" s="667"/>
      <c r="BD21" s="667"/>
      <c r="BE21" s="667"/>
      <c r="BF21" s="668"/>
      <c r="BG21" s="647" t="s">
        <v>239</v>
      </c>
      <c r="BH21" s="648"/>
      <c r="BI21" s="648"/>
      <c r="BJ21" s="648"/>
      <c r="BK21" s="648"/>
      <c r="BL21" s="648"/>
      <c r="BM21" s="648"/>
      <c r="BN21" s="649"/>
      <c r="BO21" s="650" t="s">
        <v>239</v>
      </c>
      <c r="BP21" s="650"/>
      <c r="BQ21" s="650"/>
      <c r="BR21" s="650"/>
      <c r="BS21" s="656" t="s">
        <v>182</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278</v>
      </c>
      <c r="C22" s="645"/>
      <c r="D22" s="645"/>
      <c r="E22" s="645"/>
      <c r="F22" s="645"/>
      <c r="G22" s="645"/>
      <c r="H22" s="645"/>
      <c r="I22" s="645"/>
      <c r="J22" s="645"/>
      <c r="K22" s="645"/>
      <c r="L22" s="645"/>
      <c r="M22" s="645"/>
      <c r="N22" s="645"/>
      <c r="O22" s="645"/>
      <c r="P22" s="645"/>
      <c r="Q22" s="646"/>
      <c r="R22" s="647">
        <v>247714</v>
      </c>
      <c r="S22" s="648"/>
      <c r="T22" s="648"/>
      <c r="U22" s="648"/>
      <c r="V22" s="648"/>
      <c r="W22" s="648"/>
      <c r="X22" s="648"/>
      <c r="Y22" s="649"/>
      <c r="Z22" s="650">
        <v>0.8</v>
      </c>
      <c r="AA22" s="650"/>
      <c r="AB22" s="650"/>
      <c r="AC22" s="650"/>
      <c r="AD22" s="651">
        <v>176093</v>
      </c>
      <c r="AE22" s="651"/>
      <c r="AF22" s="651"/>
      <c r="AG22" s="651"/>
      <c r="AH22" s="651"/>
      <c r="AI22" s="651"/>
      <c r="AJ22" s="651"/>
      <c r="AK22" s="651"/>
      <c r="AL22" s="652">
        <v>1.5</v>
      </c>
      <c r="AM22" s="653"/>
      <c r="AN22" s="653"/>
      <c r="AO22" s="654"/>
      <c r="AP22" s="666" t="s">
        <v>279</v>
      </c>
      <c r="AQ22" s="667"/>
      <c r="AR22" s="667"/>
      <c r="AS22" s="667"/>
      <c r="AT22" s="667"/>
      <c r="AU22" s="667"/>
      <c r="AV22" s="667"/>
      <c r="AW22" s="667"/>
      <c r="AX22" s="667"/>
      <c r="AY22" s="667"/>
      <c r="AZ22" s="667"/>
      <c r="BA22" s="667"/>
      <c r="BB22" s="667"/>
      <c r="BC22" s="667"/>
      <c r="BD22" s="667"/>
      <c r="BE22" s="667"/>
      <c r="BF22" s="668"/>
      <c r="BG22" s="647" t="s">
        <v>182</v>
      </c>
      <c r="BH22" s="648"/>
      <c r="BI22" s="648"/>
      <c r="BJ22" s="648"/>
      <c r="BK22" s="648"/>
      <c r="BL22" s="648"/>
      <c r="BM22" s="648"/>
      <c r="BN22" s="649"/>
      <c r="BO22" s="650" t="s">
        <v>182</v>
      </c>
      <c r="BP22" s="650"/>
      <c r="BQ22" s="650"/>
      <c r="BR22" s="650"/>
      <c r="BS22" s="656" t="s">
        <v>182</v>
      </c>
      <c r="BT22" s="648"/>
      <c r="BU22" s="648"/>
      <c r="BV22" s="648"/>
      <c r="BW22" s="648"/>
      <c r="BX22" s="648"/>
      <c r="BY22" s="648"/>
      <c r="BZ22" s="648"/>
      <c r="CA22" s="648"/>
      <c r="CB22" s="657"/>
      <c r="CD22" s="629" t="s">
        <v>280</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281</v>
      </c>
      <c r="C23" s="645"/>
      <c r="D23" s="645"/>
      <c r="E23" s="645"/>
      <c r="F23" s="645"/>
      <c r="G23" s="645"/>
      <c r="H23" s="645"/>
      <c r="I23" s="645"/>
      <c r="J23" s="645"/>
      <c r="K23" s="645"/>
      <c r="L23" s="645"/>
      <c r="M23" s="645"/>
      <c r="N23" s="645"/>
      <c r="O23" s="645"/>
      <c r="P23" s="645"/>
      <c r="Q23" s="646"/>
      <c r="R23" s="647">
        <v>176093</v>
      </c>
      <c r="S23" s="648"/>
      <c r="T23" s="648"/>
      <c r="U23" s="648"/>
      <c r="V23" s="648"/>
      <c r="W23" s="648"/>
      <c r="X23" s="648"/>
      <c r="Y23" s="649"/>
      <c r="Z23" s="650">
        <v>0.6</v>
      </c>
      <c r="AA23" s="650"/>
      <c r="AB23" s="650"/>
      <c r="AC23" s="650"/>
      <c r="AD23" s="651">
        <v>176093</v>
      </c>
      <c r="AE23" s="651"/>
      <c r="AF23" s="651"/>
      <c r="AG23" s="651"/>
      <c r="AH23" s="651"/>
      <c r="AI23" s="651"/>
      <c r="AJ23" s="651"/>
      <c r="AK23" s="651"/>
      <c r="AL23" s="652">
        <v>1.5</v>
      </c>
      <c r="AM23" s="653"/>
      <c r="AN23" s="653"/>
      <c r="AO23" s="654"/>
      <c r="AP23" s="666" t="s">
        <v>282</v>
      </c>
      <c r="AQ23" s="667"/>
      <c r="AR23" s="667"/>
      <c r="AS23" s="667"/>
      <c r="AT23" s="667"/>
      <c r="AU23" s="667"/>
      <c r="AV23" s="667"/>
      <c r="AW23" s="667"/>
      <c r="AX23" s="667"/>
      <c r="AY23" s="667"/>
      <c r="AZ23" s="667"/>
      <c r="BA23" s="667"/>
      <c r="BB23" s="667"/>
      <c r="BC23" s="667"/>
      <c r="BD23" s="667"/>
      <c r="BE23" s="667"/>
      <c r="BF23" s="668"/>
      <c r="BG23" s="647">
        <v>838195</v>
      </c>
      <c r="BH23" s="648"/>
      <c r="BI23" s="648"/>
      <c r="BJ23" s="648"/>
      <c r="BK23" s="648"/>
      <c r="BL23" s="648"/>
      <c r="BM23" s="648"/>
      <c r="BN23" s="649"/>
      <c r="BO23" s="650">
        <v>8.3000000000000007</v>
      </c>
      <c r="BP23" s="650"/>
      <c r="BQ23" s="650"/>
      <c r="BR23" s="650"/>
      <c r="BS23" s="656" t="s">
        <v>239</v>
      </c>
      <c r="BT23" s="648"/>
      <c r="BU23" s="648"/>
      <c r="BV23" s="648"/>
      <c r="BW23" s="648"/>
      <c r="BX23" s="648"/>
      <c r="BY23" s="648"/>
      <c r="BZ23" s="648"/>
      <c r="CA23" s="648"/>
      <c r="CB23" s="657"/>
      <c r="CD23" s="629" t="s">
        <v>221</v>
      </c>
      <c r="CE23" s="630"/>
      <c r="CF23" s="630"/>
      <c r="CG23" s="630"/>
      <c r="CH23" s="630"/>
      <c r="CI23" s="630"/>
      <c r="CJ23" s="630"/>
      <c r="CK23" s="630"/>
      <c r="CL23" s="630"/>
      <c r="CM23" s="630"/>
      <c r="CN23" s="630"/>
      <c r="CO23" s="630"/>
      <c r="CP23" s="630"/>
      <c r="CQ23" s="631"/>
      <c r="CR23" s="629" t="s">
        <v>283</v>
      </c>
      <c r="CS23" s="630"/>
      <c r="CT23" s="630"/>
      <c r="CU23" s="630"/>
      <c r="CV23" s="630"/>
      <c r="CW23" s="630"/>
      <c r="CX23" s="630"/>
      <c r="CY23" s="631"/>
      <c r="CZ23" s="629" t="s">
        <v>284</v>
      </c>
      <c r="DA23" s="630"/>
      <c r="DB23" s="630"/>
      <c r="DC23" s="631"/>
      <c r="DD23" s="629" t="s">
        <v>285</v>
      </c>
      <c r="DE23" s="630"/>
      <c r="DF23" s="630"/>
      <c r="DG23" s="630"/>
      <c r="DH23" s="630"/>
      <c r="DI23" s="630"/>
      <c r="DJ23" s="630"/>
      <c r="DK23" s="631"/>
      <c r="DL23" s="678" t="s">
        <v>286</v>
      </c>
      <c r="DM23" s="679"/>
      <c r="DN23" s="679"/>
      <c r="DO23" s="679"/>
      <c r="DP23" s="679"/>
      <c r="DQ23" s="679"/>
      <c r="DR23" s="679"/>
      <c r="DS23" s="679"/>
      <c r="DT23" s="679"/>
      <c r="DU23" s="679"/>
      <c r="DV23" s="680"/>
      <c r="DW23" s="629" t="s">
        <v>287</v>
      </c>
      <c r="DX23" s="630"/>
      <c r="DY23" s="630"/>
      <c r="DZ23" s="630"/>
      <c r="EA23" s="630"/>
      <c r="EB23" s="630"/>
      <c r="EC23" s="631"/>
    </row>
    <row r="24" spans="2:133" ht="11.25" customHeight="1" x14ac:dyDescent="0.15">
      <c r="B24" s="644" t="s">
        <v>288</v>
      </c>
      <c r="C24" s="645"/>
      <c r="D24" s="645"/>
      <c r="E24" s="645"/>
      <c r="F24" s="645"/>
      <c r="G24" s="645"/>
      <c r="H24" s="645"/>
      <c r="I24" s="645"/>
      <c r="J24" s="645"/>
      <c r="K24" s="645"/>
      <c r="L24" s="645"/>
      <c r="M24" s="645"/>
      <c r="N24" s="645"/>
      <c r="O24" s="645"/>
      <c r="P24" s="645"/>
      <c r="Q24" s="646"/>
      <c r="R24" s="647">
        <v>71519</v>
      </c>
      <c r="S24" s="648"/>
      <c r="T24" s="648"/>
      <c r="U24" s="648"/>
      <c r="V24" s="648"/>
      <c r="W24" s="648"/>
      <c r="X24" s="648"/>
      <c r="Y24" s="649"/>
      <c r="Z24" s="650">
        <v>0.2</v>
      </c>
      <c r="AA24" s="650"/>
      <c r="AB24" s="650"/>
      <c r="AC24" s="650"/>
      <c r="AD24" s="651" t="s">
        <v>182</v>
      </c>
      <c r="AE24" s="651"/>
      <c r="AF24" s="651"/>
      <c r="AG24" s="651"/>
      <c r="AH24" s="651"/>
      <c r="AI24" s="651"/>
      <c r="AJ24" s="651"/>
      <c r="AK24" s="651"/>
      <c r="AL24" s="652" t="s">
        <v>182</v>
      </c>
      <c r="AM24" s="653"/>
      <c r="AN24" s="653"/>
      <c r="AO24" s="654"/>
      <c r="AP24" s="666" t="s">
        <v>289</v>
      </c>
      <c r="AQ24" s="667"/>
      <c r="AR24" s="667"/>
      <c r="AS24" s="667"/>
      <c r="AT24" s="667"/>
      <c r="AU24" s="667"/>
      <c r="AV24" s="667"/>
      <c r="AW24" s="667"/>
      <c r="AX24" s="667"/>
      <c r="AY24" s="667"/>
      <c r="AZ24" s="667"/>
      <c r="BA24" s="667"/>
      <c r="BB24" s="667"/>
      <c r="BC24" s="667"/>
      <c r="BD24" s="667"/>
      <c r="BE24" s="667"/>
      <c r="BF24" s="668"/>
      <c r="BG24" s="647" t="s">
        <v>239</v>
      </c>
      <c r="BH24" s="648"/>
      <c r="BI24" s="648"/>
      <c r="BJ24" s="648"/>
      <c r="BK24" s="648"/>
      <c r="BL24" s="648"/>
      <c r="BM24" s="648"/>
      <c r="BN24" s="649"/>
      <c r="BO24" s="650" t="s">
        <v>239</v>
      </c>
      <c r="BP24" s="650"/>
      <c r="BQ24" s="650"/>
      <c r="BR24" s="650"/>
      <c r="BS24" s="656" t="s">
        <v>182</v>
      </c>
      <c r="BT24" s="648"/>
      <c r="BU24" s="648"/>
      <c r="BV24" s="648"/>
      <c r="BW24" s="648"/>
      <c r="BX24" s="648"/>
      <c r="BY24" s="648"/>
      <c r="BZ24" s="648"/>
      <c r="CA24" s="648"/>
      <c r="CB24" s="657"/>
      <c r="CD24" s="658" t="s">
        <v>290</v>
      </c>
      <c r="CE24" s="659"/>
      <c r="CF24" s="659"/>
      <c r="CG24" s="659"/>
      <c r="CH24" s="659"/>
      <c r="CI24" s="659"/>
      <c r="CJ24" s="659"/>
      <c r="CK24" s="659"/>
      <c r="CL24" s="659"/>
      <c r="CM24" s="659"/>
      <c r="CN24" s="659"/>
      <c r="CO24" s="659"/>
      <c r="CP24" s="659"/>
      <c r="CQ24" s="660"/>
      <c r="CR24" s="636">
        <v>12193365</v>
      </c>
      <c r="CS24" s="637"/>
      <c r="CT24" s="637"/>
      <c r="CU24" s="637"/>
      <c r="CV24" s="637"/>
      <c r="CW24" s="637"/>
      <c r="CX24" s="637"/>
      <c r="CY24" s="638"/>
      <c r="CZ24" s="641">
        <v>41.6</v>
      </c>
      <c r="DA24" s="642"/>
      <c r="DB24" s="642"/>
      <c r="DC24" s="661"/>
      <c r="DD24" s="686">
        <v>6422855</v>
      </c>
      <c r="DE24" s="637"/>
      <c r="DF24" s="637"/>
      <c r="DG24" s="637"/>
      <c r="DH24" s="637"/>
      <c r="DI24" s="637"/>
      <c r="DJ24" s="637"/>
      <c r="DK24" s="638"/>
      <c r="DL24" s="686">
        <v>6382562</v>
      </c>
      <c r="DM24" s="637"/>
      <c r="DN24" s="637"/>
      <c r="DO24" s="637"/>
      <c r="DP24" s="637"/>
      <c r="DQ24" s="637"/>
      <c r="DR24" s="637"/>
      <c r="DS24" s="637"/>
      <c r="DT24" s="637"/>
      <c r="DU24" s="637"/>
      <c r="DV24" s="638"/>
      <c r="DW24" s="641">
        <v>54.3</v>
      </c>
      <c r="DX24" s="642"/>
      <c r="DY24" s="642"/>
      <c r="DZ24" s="642"/>
      <c r="EA24" s="642"/>
      <c r="EB24" s="642"/>
      <c r="EC24" s="643"/>
    </row>
    <row r="25" spans="2:133" ht="11.25" customHeight="1" x14ac:dyDescent="0.15">
      <c r="B25" s="644" t="s">
        <v>291</v>
      </c>
      <c r="C25" s="645"/>
      <c r="D25" s="645"/>
      <c r="E25" s="645"/>
      <c r="F25" s="645"/>
      <c r="G25" s="645"/>
      <c r="H25" s="645"/>
      <c r="I25" s="645"/>
      <c r="J25" s="645"/>
      <c r="K25" s="645"/>
      <c r="L25" s="645"/>
      <c r="M25" s="645"/>
      <c r="N25" s="645"/>
      <c r="O25" s="645"/>
      <c r="P25" s="645"/>
      <c r="Q25" s="646"/>
      <c r="R25" s="647">
        <v>102</v>
      </c>
      <c r="S25" s="648"/>
      <c r="T25" s="648"/>
      <c r="U25" s="648"/>
      <c r="V25" s="648"/>
      <c r="W25" s="648"/>
      <c r="X25" s="648"/>
      <c r="Y25" s="649"/>
      <c r="Z25" s="650">
        <v>0</v>
      </c>
      <c r="AA25" s="650"/>
      <c r="AB25" s="650"/>
      <c r="AC25" s="650"/>
      <c r="AD25" s="651" t="s">
        <v>182</v>
      </c>
      <c r="AE25" s="651"/>
      <c r="AF25" s="651"/>
      <c r="AG25" s="651"/>
      <c r="AH25" s="651"/>
      <c r="AI25" s="651"/>
      <c r="AJ25" s="651"/>
      <c r="AK25" s="651"/>
      <c r="AL25" s="652" t="s">
        <v>182</v>
      </c>
      <c r="AM25" s="653"/>
      <c r="AN25" s="653"/>
      <c r="AO25" s="654"/>
      <c r="AP25" s="666" t="s">
        <v>292</v>
      </c>
      <c r="AQ25" s="667"/>
      <c r="AR25" s="667"/>
      <c r="AS25" s="667"/>
      <c r="AT25" s="667"/>
      <c r="AU25" s="667"/>
      <c r="AV25" s="667"/>
      <c r="AW25" s="667"/>
      <c r="AX25" s="667"/>
      <c r="AY25" s="667"/>
      <c r="AZ25" s="667"/>
      <c r="BA25" s="667"/>
      <c r="BB25" s="667"/>
      <c r="BC25" s="667"/>
      <c r="BD25" s="667"/>
      <c r="BE25" s="667"/>
      <c r="BF25" s="668"/>
      <c r="BG25" s="647" t="s">
        <v>239</v>
      </c>
      <c r="BH25" s="648"/>
      <c r="BI25" s="648"/>
      <c r="BJ25" s="648"/>
      <c r="BK25" s="648"/>
      <c r="BL25" s="648"/>
      <c r="BM25" s="648"/>
      <c r="BN25" s="649"/>
      <c r="BO25" s="650" t="s">
        <v>239</v>
      </c>
      <c r="BP25" s="650"/>
      <c r="BQ25" s="650"/>
      <c r="BR25" s="650"/>
      <c r="BS25" s="656" t="s">
        <v>239</v>
      </c>
      <c r="BT25" s="648"/>
      <c r="BU25" s="648"/>
      <c r="BV25" s="648"/>
      <c r="BW25" s="648"/>
      <c r="BX25" s="648"/>
      <c r="BY25" s="648"/>
      <c r="BZ25" s="648"/>
      <c r="CA25" s="648"/>
      <c r="CB25" s="657"/>
      <c r="CD25" s="662" t="s">
        <v>293</v>
      </c>
      <c r="CE25" s="663"/>
      <c r="CF25" s="663"/>
      <c r="CG25" s="663"/>
      <c r="CH25" s="663"/>
      <c r="CI25" s="663"/>
      <c r="CJ25" s="663"/>
      <c r="CK25" s="663"/>
      <c r="CL25" s="663"/>
      <c r="CM25" s="663"/>
      <c r="CN25" s="663"/>
      <c r="CO25" s="663"/>
      <c r="CP25" s="663"/>
      <c r="CQ25" s="664"/>
      <c r="CR25" s="647">
        <v>3584061</v>
      </c>
      <c r="CS25" s="683"/>
      <c r="CT25" s="683"/>
      <c r="CU25" s="683"/>
      <c r="CV25" s="683"/>
      <c r="CW25" s="683"/>
      <c r="CX25" s="683"/>
      <c r="CY25" s="684"/>
      <c r="CZ25" s="652">
        <v>12.2</v>
      </c>
      <c r="DA25" s="681"/>
      <c r="DB25" s="681"/>
      <c r="DC25" s="685"/>
      <c r="DD25" s="656">
        <v>3120043</v>
      </c>
      <c r="DE25" s="683"/>
      <c r="DF25" s="683"/>
      <c r="DG25" s="683"/>
      <c r="DH25" s="683"/>
      <c r="DI25" s="683"/>
      <c r="DJ25" s="683"/>
      <c r="DK25" s="684"/>
      <c r="DL25" s="656">
        <v>3084681</v>
      </c>
      <c r="DM25" s="683"/>
      <c r="DN25" s="683"/>
      <c r="DO25" s="683"/>
      <c r="DP25" s="683"/>
      <c r="DQ25" s="683"/>
      <c r="DR25" s="683"/>
      <c r="DS25" s="683"/>
      <c r="DT25" s="683"/>
      <c r="DU25" s="683"/>
      <c r="DV25" s="684"/>
      <c r="DW25" s="652">
        <v>26.3</v>
      </c>
      <c r="DX25" s="681"/>
      <c r="DY25" s="681"/>
      <c r="DZ25" s="681"/>
      <c r="EA25" s="681"/>
      <c r="EB25" s="681"/>
      <c r="EC25" s="682"/>
    </row>
    <row r="26" spans="2:133" ht="11.25" customHeight="1" x14ac:dyDescent="0.15">
      <c r="B26" s="644" t="s">
        <v>294</v>
      </c>
      <c r="C26" s="645"/>
      <c r="D26" s="645"/>
      <c r="E26" s="645"/>
      <c r="F26" s="645"/>
      <c r="G26" s="645"/>
      <c r="H26" s="645"/>
      <c r="I26" s="645"/>
      <c r="J26" s="645"/>
      <c r="K26" s="645"/>
      <c r="L26" s="645"/>
      <c r="M26" s="645"/>
      <c r="N26" s="645"/>
      <c r="O26" s="645"/>
      <c r="P26" s="645"/>
      <c r="Q26" s="646"/>
      <c r="R26" s="647">
        <v>11964304</v>
      </c>
      <c r="S26" s="648"/>
      <c r="T26" s="648"/>
      <c r="U26" s="648"/>
      <c r="V26" s="648"/>
      <c r="W26" s="648"/>
      <c r="X26" s="648"/>
      <c r="Y26" s="649"/>
      <c r="Z26" s="650">
        <v>39.299999999999997</v>
      </c>
      <c r="AA26" s="650"/>
      <c r="AB26" s="650"/>
      <c r="AC26" s="650"/>
      <c r="AD26" s="651">
        <v>11054488</v>
      </c>
      <c r="AE26" s="651"/>
      <c r="AF26" s="651"/>
      <c r="AG26" s="651"/>
      <c r="AH26" s="651"/>
      <c r="AI26" s="651"/>
      <c r="AJ26" s="651"/>
      <c r="AK26" s="651"/>
      <c r="AL26" s="652">
        <v>97</v>
      </c>
      <c r="AM26" s="653"/>
      <c r="AN26" s="653"/>
      <c r="AO26" s="654"/>
      <c r="AP26" s="666" t="s">
        <v>295</v>
      </c>
      <c r="AQ26" s="696"/>
      <c r="AR26" s="696"/>
      <c r="AS26" s="696"/>
      <c r="AT26" s="696"/>
      <c r="AU26" s="696"/>
      <c r="AV26" s="696"/>
      <c r="AW26" s="696"/>
      <c r="AX26" s="696"/>
      <c r="AY26" s="696"/>
      <c r="AZ26" s="696"/>
      <c r="BA26" s="696"/>
      <c r="BB26" s="696"/>
      <c r="BC26" s="696"/>
      <c r="BD26" s="696"/>
      <c r="BE26" s="696"/>
      <c r="BF26" s="668"/>
      <c r="BG26" s="647" t="s">
        <v>239</v>
      </c>
      <c r="BH26" s="648"/>
      <c r="BI26" s="648"/>
      <c r="BJ26" s="648"/>
      <c r="BK26" s="648"/>
      <c r="BL26" s="648"/>
      <c r="BM26" s="648"/>
      <c r="BN26" s="649"/>
      <c r="BO26" s="650" t="s">
        <v>239</v>
      </c>
      <c r="BP26" s="650"/>
      <c r="BQ26" s="650"/>
      <c r="BR26" s="650"/>
      <c r="BS26" s="656" t="s">
        <v>182</v>
      </c>
      <c r="BT26" s="648"/>
      <c r="BU26" s="648"/>
      <c r="BV26" s="648"/>
      <c r="BW26" s="648"/>
      <c r="BX26" s="648"/>
      <c r="BY26" s="648"/>
      <c r="BZ26" s="648"/>
      <c r="CA26" s="648"/>
      <c r="CB26" s="657"/>
      <c r="CD26" s="662" t="s">
        <v>296</v>
      </c>
      <c r="CE26" s="663"/>
      <c r="CF26" s="663"/>
      <c r="CG26" s="663"/>
      <c r="CH26" s="663"/>
      <c r="CI26" s="663"/>
      <c r="CJ26" s="663"/>
      <c r="CK26" s="663"/>
      <c r="CL26" s="663"/>
      <c r="CM26" s="663"/>
      <c r="CN26" s="663"/>
      <c r="CO26" s="663"/>
      <c r="CP26" s="663"/>
      <c r="CQ26" s="664"/>
      <c r="CR26" s="647">
        <v>2099647</v>
      </c>
      <c r="CS26" s="648"/>
      <c r="CT26" s="648"/>
      <c r="CU26" s="648"/>
      <c r="CV26" s="648"/>
      <c r="CW26" s="648"/>
      <c r="CX26" s="648"/>
      <c r="CY26" s="649"/>
      <c r="CZ26" s="652">
        <v>7.2</v>
      </c>
      <c r="DA26" s="681"/>
      <c r="DB26" s="681"/>
      <c r="DC26" s="685"/>
      <c r="DD26" s="656">
        <v>1837829</v>
      </c>
      <c r="DE26" s="648"/>
      <c r="DF26" s="648"/>
      <c r="DG26" s="648"/>
      <c r="DH26" s="648"/>
      <c r="DI26" s="648"/>
      <c r="DJ26" s="648"/>
      <c r="DK26" s="649"/>
      <c r="DL26" s="656" t="s">
        <v>239</v>
      </c>
      <c r="DM26" s="648"/>
      <c r="DN26" s="648"/>
      <c r="DO26" s="648"/>
      <c r="DP26" s="648"/>
      <c r="DQ26" s="648"/>
      <c r="DR26" s="648"/>
      <c r="DS26" s="648"/>
      <c r="DT26" s="648"/>
      <c r="DU26" s="648"/>
      <c r="DV26" s="649"/>
      <c r="DW26" s="652" t="s">
        <v>182</v>
      </c>
      <c r="DX26" s="681"/>
      <c r="DY26" s="681"/>
      <c r="DZ26" s="681"/>
      <c r="EA26" s="681"/>
      <c r="EB26" s="681"/>
      <c r="EC26" s="682"/>
    </row>
    <row r="27" spans="2:133" ht="11.25" customHeight="1" x14ac:dyDescent="0.15">
      <c r="B27" s="644" t="s">
        <v>297</v>
      </c>
      <c r="C27" s="645"/>
      <c r="D27" s="645"/>
      <c r="E27" s="645"/>
      <c r="F27" s="645"/>
      <c r="G27" s="645"/>
      <c r="H27" s="645"/>
      <c r="I27" s="645"/>
      <c r="J27" s="645"/>
      <c r="K27" s="645"/>
      <c r="L27" s="645"/>
      <c r="M27" s="645"/>
      <c r="N27" s="645"/>
      <c r="O27" s="645"/>
      <c r="P27" s="645"/>
      <c r="Q27" s="646"/>
      <c r="R27" s="647">
        <v>7268</v>
      </c>
      <c r="S27" s="648"/>
      <c r="T27" s="648"/>
      <c r="U27" s="648"/>
      <c r="V27" s="648"/>
      <c r="W27" s="648"/>
      <c r="X27" s="648"/>
      <c r="Y27" s="649"/>
      <c r="Z27" s="650">
        <v>0</v>
      </c>
      <c r="AA27" s="650"/>
      <c r="AB27" s="650"/>
      <c r="AC27" s="650"/>
      <c r="AD27" s="651">
        <v>7268</v>
      </c>
      <c r="AE27" s="651"/>
      <c r="AF27" s="651"/>
      <c r="AG27" s="651"/>
      <c r="AH27" s="651"/>
      <c r="AI27" s="651"/>
      <c r="AJ27" s="651"/>
      <c r="AK27" s="651"/>
      <c r="AL27" s="652">
        <v>0.1</v>
      </c>
      <c r="AM27" s="653"/>
      <c r="AN27" s="653"/>
      <c r="AO27" s="654"/>
      <c r="AP27" s="644" t="s">
        <v>298</v>
      </c>
      <c r="AQ27" s="645"/>
      <c r="AR27" s="645"/>
      <c r="AS27" s="645"/>
      <c r="AT27" s="645"/>
      <c r="AU27" s="645"/>
      <c r="AV27" s="645"/>
      <c r="AW27" s="645"/>
      <c r="AX27" s="645"/>
      <c r="AY27" s="645"/>
      <c r="AZ27" s="645"/>
      <c r="BA27" s="645"/>
      <c r="BB27" s="645"/>
      <c r="BC27" s="645"/>
      <c r="BD27" s="645"/>
      <c r="BE27" s="645"/>
      <c r="BF27" s="646"/>
      <c r="BG27" s="647">
        <v>10122984</v>
      </c>
      <c r="BH27" s="648"/>
      <c r="BI27" s="648"/>
      <c r="BJ27" s="648"/>
      <c r="BK27" s="648"/>
      <c r="BL27" s="648"/>
      <c r="BM27" s="648"/>
      <c r="BN27" s="649"/>
      <c r="BO27" s="650">
        <v>100</v>
      </c>
      <c r="BP27" s="650"/>
      <c r="BQ27" s="650"/>
      <c r="BR27" s="650"/>
      <c r="BS27" s="656">
        <v>30680</v>
      </c>
      <c r="BT27" s="648"/>
      <c r="BU27" s="648"/>
      <c r="BV27" s="648"/>
      <c r="BW27" s="648"/>
      <c r="BX27" s="648"/>
      <c r="BY27" s="648"/>
      <c r="BZ27" s="648"/>
      <c r="CA27" s="648"/>
      <c r="CB27" s="657"/>
      <c r="CD27" s="662" t="s">
        <v>299</v>
      </c>
      <c r="CE27" s="663"/>
      <c r="CF27" s="663"/>
      <c r="CG27" s="663"/>
      <c r="CH27" s="663"/>
      <c r="CI27" s="663"/>
      <c r="CJ27" s="663"/>
      <c r="CK27" s="663"/>
      <c r="CL27" s="663"/>
      <c r="CM27" s="663"/>
      <c r="CN27" s="663"/>
      <c r="CO27" s="663"/>
      <c r="CP27" s="663"/>
      <c r="CQ27" s="664"/>
      <c r="CR27" s="647">
        <v>7615588</v>
      </c>
      <c r="CS27" s="683"/>
      <c r="CT27" s="683"/>
      <c r="CU27" s="683"/>
      <c r="CV27" s="683"/>
      <c r="CW27" s="683"/>
      <c r="CX27" s="683"/>
      <c r="CY27" s="684"/>
      <c r="CZ27" s="652">
        <v>26</v>
      </c>
      <c r="DA27" s="681"/>
      <c r="DB27" s="681"/>
      <c r="DC27" s="685"/>
      <c r="DD27" s="656">
        <v>2309096</v>
      </c>
      <c r="DE27" s="683"/>
      <c r="DF27" s="683"/>
      <c r="DG27" s="683"/>
      <c r="DH27" s="683"/>
      <c r="DI27" s="683"/>
      <c r="DJ27" s="683"/>
      <c r="DK27" s="684"/>
      <c r="DL27" s="656">
        <v>2304165</v>
      </c>
      <c r="DM27" s="683"/>
      <c r="DN27" s="683"/>
      <c r="DO27" s="683"/>
      <c r="DP27" s="683"/>
      <c r="DQ27" s="683"/>
      <c r="DR27" s="683"/>
      <c r="DS27" s="683"/>
      <c r="DT27" s="683"/>
      <c r="DU27" s="683"/>
      <c r="DV27" s="684"/>
      <c r="DW27" s="652">
        <v>19.600000000000001</v>
      </c>
      <c r="DX27" s="681"/>
      <c r="DY27" s="681"/>
      <c r="DZ27" s="681"/>
      <c r="EA27" s="681"/>
      <c r="EB27" s="681"/>
      <c r="EC27" s="682"/>
    </row>
    <row r="28" spans="2:133" ht="11.25" customHeight="1" x14ac:dyDescent="0.15">
      <c r="B28" s="644" t="s">
        <v>300</v>
      </c>
      <c r="C28" s="645"/>
      <c r="D28" s="645"/>
      <c r="E28" s="645"/>
      <c r="F28" s="645"/>
      <c r="G28" s="645"/>
      <c r="H28" s="645"/>
      <c r="I28" s="645"/>
      <c r="J28" s="645"/>
      <c r="K28" s="645"/>
      <c r="L28" s="645"/>
      <c r="M28" s="645"/>
      <c r="N28" s="645"/>
      <c r="O28" s="645"/>
      <c r="P28" s="645"/>
      <c r="Q28" s="646"/>
      <c r="R28" s="647">
        <v>92017</v>
      </c>
      <c r="S28" s="648"/>
      <c r="T28" s="648"/>
      <c r="U28" s="648"/>
      <c r="V28" s="648"/>
      <c r="W28" s="648"/>
      <c r="X28" s="648"/>
      <c r="Y28" s="649"/>
      <c r="Z28" s="650">
        <v>0.3</v>
      </c>
      <c r="AA28" s="650"/>
      <c r="AB28" s="650"/>
      <c r="AC28" s="650"/>
      <c r="AD28" s="651">
        <v>14535</v>
      </c>
      <c r="AE28" s="651"/>
      <c r="AF28" s="651"/>
      <c r="AG28" s="651"/>
      <c r="AH28" s="651"/>
      <c r="AI28" s="651"/>
      <c r="AJ28" s="651"/>
      <c r="AK28" s="651"/>
      <c r="AL28" s="652">
        <v>0.1</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301</v>
      </c>
      <c r="CE28" s="663"/>
      <c r="CF28" s="663"/>
      <c r="CG28" s="663"/>
      <c r="CH28" s="663"/>
      <c r="CI28" s="663"/>
      <c r="CJ28" s="663"/>
      <c r="CK28" s="663"/>
      <c r="CL28" s="663"/>
      <c r="CM28" s="663"/>
      <c r="CN28" s="663"/>
      <c r="CO28" s="663"/>
      <c r="CP28" s="663"/>
      <c r="CQ28" s="664"/>
      <c r="CR28" s="647">
        <v>993716</v>
      </c>
      <c r="CS28" s="648"/>
      <c r="CT28" s="648"/>
      <c r="CU28" s="648"/>
      <c r="CV28" s="648"/>
      <c r="CW28" s="648"/>
      <c r="CX28" s="648"/>
      <c r="CY28" s="649"/>
      <c r="CZ28" s="652">
        <v>3.4</v>
      </c>
      <c r="DA28" s="681"/>
      <c r="DB28" s="681"/>
      <c r="DC28" s="685"/>
      <c r="DD28" s="656">
        <v>993716</v>
      </c>
      <c r="DE28" s="648"/>
      <c r="DF28" s="648"/>
      <c r="DG28" s="648"/>
      <c r="DH28" s="648"/>
      <c r="DI28" s="648"/>
      <c r="DJ28" s="648"/>
      <c r="DK28" s="649"/>
      <c r="DL28" s="656">
        <v>993716</v>
      </c>
      <c r="DM28" s="648"/>
      <c r="DN28" s="648"/>
      <c r="DO28" s="648"/>
      <c r="DP28" s="648"/>
      <c r="DQ28" s="648"/>
      <c r="DR28" s="648"/>
      <c r="DS28" s="648"/>
      <c r="DT28" s="648"/>
      <c r="DU28" s="648"/>
      <c r="DV28" s="649"/>
      <c r="DW28" s="652">
        <v>8.5</v>
      </c>
      <c r="DX28" s="681"/>
      <c r="DY28" s="681"/>
      <c r="DZ28" s="681"/>
      <c r="EA28" s="681"/>
      <c r="EB28" s="681"/>
      <c r="EC28" s="682"/>
    </row>
    <row r="29" spans="2:133" ht="11.25" customHeight="1" x14ac:dyDescent="0.15">
      <c r="B29" s="644" t="s">
        <v>302</v>
      </c>
      <c r="C29" s="645"/>
      <c r="D29" s="645"/>
      <c r="E29" s="645"/>
      <c r="F29" s="645"/>
      <c r="G29" s="645"/>
      <c r="H29" s="645"/>
      <c r="I29" s="645"/>
      <c r="J29" s="645"/>
      <c r="K29" s="645"/>
      <c r="L29" s="645"/>
      <c r="M29" s="645"/>
      <c r="N29" s="645"/>
      <c r="O29" s="645"/>
      <c r="P29" s="645"/>
      <c r="Q29" s="646"/>
      <c r="R29" s="647">
        <v>159548</v>
      </c>
      <c r="S29" s="648"/>
      <c r="T29" s="648"/>
      <c r="U29" s="648"/>
      <c r="V29" s="648"/>
      <c r="W29" s="648"/>
      <c r="X29" s="648"/>
      <c r="Y29" s="649"/>
      <c r="Z29" s="650">
        <v>0.5</v>
      </c>
      <c r="AA29" s="650"/>
      <c r="AB29" s="650"/>
      <c r="AC29" s="650"/>
      <c r="AD29" s="651">
        <v>28631</v>
      </c>
      <c r="AE29" s="651"/>
      <c r="AF29" s="651"/>
      <c r="AG29" s="651"/>
      <c r="AH29" s="651"/>
      <c r="AI29" s="651"/>
      <c r="AJ29" s="651"/>
      <c r="AK29" s="651"/>
      <c r="AL29" s="652">
        <v>0.3</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303</v>
      </c>
      <c r="CE29" s="688"/>
      <c r="CF29" s="662" t="s">
        <v>304</v>
      </c>
      <c r="CG29" s="663"/>
      <c r="CH29" s="663"/>
      <c r="CI29" s="663"/>
      <c r="CJ29" s="663"/>
      <c r="CK29" s="663"/>
      <c r="CL29" s="663"/>
      <c r="CM29" s="663"/>
      <c r="CN29" s="663"/>
      <c r="CO29" s="663"/>
      <c r="CP29" s="663"/>
      <c r="CQ29" s="664"/>
      <c r="CR29" s="647">
        <v>993716</v>
      </c>
      <c r="CS29" s="683"/>
      <c r="CT29" s="683"/>
      <c r="CU29" s="683"/>
      <c r="CV29" s="683"/>
      <c r="CW29" s="683"/>
      <c r="CX29" s="683"/>
      <c r="CY29" s="684"/>
      <c r="CZ29" s="652">
        <v>3.4</v>
      </c>
      <c r="DA29" s="681"/>
      <c r="DB29" s="681"/>
      <c r="DC29" s="685"/>
      <c r="DD29" s="656">
        <v>993716</v>
      </c>
      <c r="DE29" s="683"/>
      <c r="DF29" s="683"/>
      <c r="DG29" s="683"/>
      <c r="DH29" s="683"/>
      <c r="DI29" s="683"/>
      <c r="DJ29" s="683"/>
      <c r="DK29" s="684"/>
      <c r="DL29" s="656">
        <v>993716</v>
      </c>
      <c r="DM29" s="683"/>
      <c r="DN29" s="683"/>
      <c r="DO29" s="683"/>
      <c r="DP29" s="683"/>
      <c r="DQ29" s="683"/>
      <c r="DR29" s="683"/>
      <c r="DS29" s="683"/>
      <c r="DT29" s="683"/>
      <c r="DU29" s="683"/>
      <c r="DV29" s="684"/>
      <c r="DW29" s="652">
        <v>8.5</v>
      </c>
      <c r="DX29" s="681"/>
      <c r="DY29" s="681"/>
      <c r="DZ29" s="681"/>
      <c r="EA29" s="681"/>
      <c r="EB29" s="681"/>
      <c r="EC29" s="682"/>
    </row>
    <row r="30" spans="2:133" ht="11.25" customHeight="1" x14ac:dyDescent="0.15">
      <c r="B30" s="644" t="s">
        <v>305</v>
      </c>
      <c r="C30" s="645"/>
      <c r="D30" s="645"/>
      <c r="E30" s="645"/>
      <c r="F30" s="645"/>
      <c r="G30" s="645"/>
      <c r="H30" s="645"/>
      <c r="I30" s="645"/>
      <c r="J30" s="645"/>
      <c r="K30" s="645"/>
      <c r="L30" s="645"/>
      <c r="M30" s="645"/>
      <c r="N30" s="645"/>
      <c r="O30" s="645"/>
      <c r="P30" s="645"/>
      <c r="Q30" s="646"/>
      <c r="R30" s="647">
        <v>201422</v>
      </c>
      <c r="S30" s="648"/>
      <c r="T30" s="648"/>
      <c r="U30" s="648"/>
      <c r="V30" s="648"/>
      <c r="W30" s="648"/>
      <c r="X30" s="648"/>
      <c r="Y30" s="649"/>
      <c r="Z30" s="650">
        <v>0.7</v>
      </c>
      <c r="AA30" s="650"/>
      <c r="AB30" s="650"/>
      <c r="AC30" s="650"/>
      <c r="AD30" s="651" t="s">
        <v>182</v>
      </c>
      <c r="AE30" s="651"/>
      <c r="AF30" s="651"/>
      <c r="AG30" s="651"/>
      <c r="AH30" s="651"/>
      <c r="AI30" s="651"/>
      <c r="AJ30" s="651"/>
      <c r="AK30" s="651"/>
      <c r="AL30" s="652" t="s">
        <v>182</v>
      </c>
      <c r="AM30" s="653"/>
      <c r="AN30" s="653"/>
      <c r="AO30" s="654"/>
      <c r="AP30" s="626" t="s">
        <v>221</v>
      </c>
      <c r="AQ30" s="627"/>
      <c r="AR30" s="627"/>
      <c r="AS30" s="627"/>
      <c r="AT30" s="627"/>
      <c r="AU30" s="627"/>
      <c r="AV30" s="627"/>
      <c r="AW30" s="627"/>
      <c r="AX30" s="627"/>
      <c r="AY30" s="627"/>
      <c r="AZ30" s="627"/>
      <c r="BA30" s="627"/>
      <c r="BB30" s="627"/>
      <c r="BC30" s="627"/>
      <c r="BD30" s="627"/>
      <c r="BE30" s="627"/>
      <c r="BF30" s="628"/>
      <c r="BG30" s="626" t="s">
        <v>306</v>
      </c>
      <c r="BH30" s="700"/>
      <c r="BI30" s="700"/>
      <c r="BJ30" s="700"/>
      <c r="BK30" s="700"/>
      <c r="BL30" s="700"/>
      <c r="BM30" s="700"/>
      <c r="BN30" s="700"/>
      <c r="BO30" s="700"/>
      <c r="BP30" s="700"/>
      <c r="BQ30" s="701"/>
      <c r="BR30" s="626" t="s">
        <v>307</v>
      </c>
      <c r="BS30" s="700"/>
      <c r="BT30" s="700"/>
      <c r="BU30" s="700"/>
      <c r="BV30" s="700"/>
      <c r="BW30" s="700"/>
      <c r="BX30" s="700"/>
      <c r="BY30" s="700"/>
      <c r="BZ30" s="700"/>
      <c r="CA30" s="700"/>
      <c r="CB30" s="701"/>
      <c r="CD30" s="689"/>
      <c r="CE30" s="690"/>
      <c r="CF30" s="662" t="s">
        <v>308</v>
      </c>
      <c r="CG30" s="663"/>
      <c r="CH30" s="663"/>
      <c r="CI30" s="663"/>
      <c r="CJ30" s="663"/>
      <c r="CK30" s="663"/>
      <c r="CL30" s="663"/>
      <c r="CM30" s="663"/>
      <c r="CN30" s="663"/>
      <c r="CO30" s="663"/>
      <c r="CP30" s="663"/>
      <c r="CQ30" s="664"/>
      <c r="CR30" s="647">
        <v>937752</v>
      </c>
      <c r="CS30" s="648"/>
      <c r="CT30" s="648"/>
      <c r="CU30" s="648"/>
      <c r="CV30" s="648"/>
      <c r="CW30" s="648"/>
      <c r="CX30" s="648"/>
      <c r="CY30" s="649"/>
      <c r="CZ30" s="652">
        <v>3.2</v>
      </c>
      <c r="DA30" s="681"/>
      <c r="DB30" s="681"/>
      <c r="DC30" s="685"/>
      <c r="DD30" s="656">
        <v>937752</v>
      </c>
      <c r="DE30" s="648"/>
      <c r="DF30" s="648"/>
      <c r="DG30" s="648"/>
      <c r="DH30" s="648"/>
      <c r="DI30" s="648"/>
      <c r="DJ30" s="648"/>
      <c r="DK30" s="649"/>
      <c r="DL30" s="656">
        <v>937752</v>
      </c>
      <c r="DM30" s="648"/>
      <c r="DN30" s="648"/>
      <c r="DO30" s="648"/>
      <c r="DP30" s="648"/>
      <c r="DQ30" s="648"/>
      <c r="DR30" s="648"/>
      <c r="DS30" s="648"/>
      <c r="DT30" s="648"/>
      <c r="DU30" s="648"/>
      <c r="DV30" s="649"/>
      <c r="DW30" s="652">
        <v>8</v>
      </c>
      <c r="DX30" s="681"/>
      <c r="DY30" s="681"/>
      <c r="DZ30" s="681"/>
      <c r="EA30" s="681"/>
      <c r="EB30" s="681"/>
      <c r="EC30" s="682"/>
    </row>
    <row r="31" spans="2:133" ht="11.25" customHeight="1" x14ac:dyDescent="0.15">
      <c r="B31" s="644" t="s">
        <v>309</v>
      </c>
      <c r="C31" s="645"/>
      <c r="D31" s="645"/>
      <c r="E31" s="645"/>
      <c r="F31" s="645"/>
      <c r="G31" s="645"/>
      <c r="H31" s="645"/>
      <c r="I31" s="645"/>
      <c r="J31" s="645"/>
      <c r="K31" s="645"/>
      <c r="L31" s="645"/>
      <c r="M31" s="645"/>
      <c r="N31" s="645"/>
      <c r="O31" s="645"/>
      <c r="P31" s="645"/>
      <c r="Q31" s="646"/>
      <c r="R31" s="647">
        <v>10769687</v>
      </c>
      <c r="S31" s="648"/>
      <c r="T31" s="648"/>
      <c r="U31" s="648"/>
      <c r="V31" s="648"/>
      <c r="W31" s="648"/>
      <c r="X31" s="648"/>
      <c r="Y31" s="649"/>
      <c r="Z31" s="650">
        <v>35.4</v>
      </c>
      <c r="AA31" s="650"/>
      <c r="AB31" s="650"/>
      <c r="AC31" s="650"/>
      <c r="AD31" s="651" t="s">
        <v>182</v>
      </c>
      <c r="AE31" s="651"/>
      <c r="AF31" s="651"/>
      <c r="AG31" s="651"/>
      <c r="AH31" s="651"/>
      <c r="AI31" s="651"/>
      <c r="AJ31" s="651"/>
      <c r="AK31" s="651"/>
      <c r="AL31" s="652" t="s">
        <v>239</v>
      </c>
      <c r="AM31" s="653"/>
      <c r="AN31" s="653"/>
      <c r="AO31" s="654"/>
      <c r="AP31" s="704" t="s">
        <v>310</v>
      </c>
      <c r="AQ31" s="705"/>
      <c r="AR31" s="705"/>
      <c r="AS31" s="705"/>
      <c r="AT31" s="710" t="s">
        <v>311</v>
      </c>
      <c r="AU31" s="231"/>
      <c r="AV31" s="231"/>
      <c r="AW31" s="231"/>
      <c r="AX31" s="633" t="s">
        <v>187</v>
      </c>
      <c r="AY31" s="634"/>
      <c r="AZ31" s="634"/>
      <c r="BA31" s="634"/>
      <c r="BB31" s="634"/>
      <c r="BC31" s="634"/>
      <c r="BD31" s="634"/>
      <c r="BE31" s="634"/>
      <c r="BF31" s="635"/>
      <c r="BG31" s="715">
        <v>99.3</v>
      </c>
      <c r="BH31" s="702"/>
      <c r="BI31" s="702"/>
      <c r="BJ31" s="702"/>
      <c r="BK31" s="702"/>
      <c r="BL31" s="702"/>
      <c r="BM31" s="642">
        <v>98</v>
      </c>
      <c r="BN31" s="702"/>
      <c r="BO31" s="702"/>
      <c r="BP31" s="702"/>
      <c r="BQ31" s="703"/>
      <c r="BR31" s="715">
        <v>99.3</v>
      </c>
      <c r="BS31" s="702"/>
      <c r="BT31" s="702"/>
      <c r="BU31" s="702"/>
      <c r="BV31" s="702"/>
      <c r="BW31" s="702"/>
      <c r="BX31" s="642">
        <v>97.5</v>
      </c>
      <c r="BY31" s="702"/>
      <c r="BZ31" s="702"/>
      <c r="CA31" s="702"/>
      <c r="CB31" s="703"/>
      <c r="CD31" s="689"/>
      <c r="CE31" s="690"/>
      <c r="CF31" s="662" t="s">
        <v>312</v>
      </c>
      <c r="CG31" s="663"/>
      <c r="CH31" s="663"/>
      <c r="CI31" s="663"/>
      <c r="CJ31" s="663"/>
      <c r="CK31" s="663"/>
      <c r="CL31" s="663"/>
      <c r="CM31" s="663"/>
      <c r="CN31" s="663"/>
      <c r="CO31" s="663"/>
      <c r="CP31" s="663"/>
      <c r="CQ31" s="664"/>
      <c r="CR31" s="647">
        <v>55964</v>
      </c>
      <c r="CS31" s="683"/>
      <c r="CT31" s="683"/>
      <c r="CU31" s="683"/>
      <c r="CV31" s="683"/>
      <c r="CW31" s="683"/>
      <c r="CX31" s="683"/>
      <c r="CY31" s="684"/>
      <c r="CZ31" s="652">
        <v>0.2</v>
      </c>
      <c r="DA31" s="681"/>
      <c r="DB31" s="681"/>
      <c r="DC31" s="685"/>
      <c r="DD31" s="656">
        <v>55964</v>
      </c>
      <c r="DE31" s="683"/>
      <c r="DF31" s="683"/>
      <c r="DG31" s="683"/>
      <c r="DH31" s="683"/>
      <c r="DI31" s="683"/>
      <c r="DJ31" s="683"/>
      <c r="DK31" s="684"/>
      <c r="DL31" s="656">
        <v>55964</v>
      </c>
      <c r="DM31" s="683"/>
      <c r="DN31" s="683"/>
      <c r="DO31" s="683"/>
      <c r="DP31" s="683"/>
      <c r="DQ31" s="683"/>
      <c r="DR31" s="683"/>
      <c r="DS31" s="683"/>
      <c r="DT31" s="683"/>
      <c r="DU31" s="683"/>
      <c r="DV31" s="684"/>
      <c r="DW31" s="652">
        <v>0.5</v>
      </c>
      <c r="DX31" s="681"/>
      <c r="DY31" s="681"/>
      <c r="DZ31" s="681"/>
      <c r="EA31" s="681"/>
      <c r="EB31" s="681"/>
      <c r="EC31" s="682"/>
    </row>
    <row r="32" spans="2:133" ht="11.25" customHeight="1" x14ac:dyDescent="0.15">
      <c r="B32" s="693" t="s">
        <v>313</v>
      </c>
      <c r="C32" s="694"/>
      <c r="D32" s="694"/>
      <c r="E32" s="694"/>
      <c r="F32" s="694"/>
      <c r="G32" s="694"/>
      <c r="H32" s="694"/>
      <c r="I32" s="694"/>
      <c r="J32" s="694"/>
      <c r="K32" s="694"/>
      <c r="L32" s="694"/>
      <c r="M32" s="694"/>
      <c r="N32" s="694"/>
      <c r="O32" s="694"/>
      <c r="P32" s="694"/>
      <c r="Q32" s="695"/>
      <c r="R32" s="647">
        <v>266091</v>
      </c>
      <c r="S32" s="648"/>
      <c r="T32" s="648"/>
      <c r="U32" s="648"/>
      <c r="V32" s="648"/>
      <c r="W32" s="648"/>
      <c r="X32" s="648"/>
      <c r="Y32" s="649"/>
      <c r="Z32" s="650">
        <v>0.9</v>
      </c>
      <c r="AA32" s="650"/>
      <c r="AB32" s="650"/>
      <c r="AC32" s="650"/>
      <c r="AD32" s="651">
        <v>266091</v>
      </c>
      <c r="AE32" s="651"/>
      <c r="AF32" s="651"/>
      <c r="AG32" s="651"/>
      <c r="AH32" s="651"/>
      <c r="AI32" s="651"/>
      <c r="AJ32" s="651"/>
      <c r="AK32" s="651"/>
      <c r="AL32" s="652">
        <v>2.2999999999999998</v>
      </c>
      <c r="AM32" s="653"/>
      <c r="AN32" s="653"/>
      <c r="AO32" s="654"/>
      <c r="AP32" s="706"/>
      <c r="AQ32" s="707"/>
      <c r="AR32" s="707"/>
      <c r="AS32" s="707"/>
      <c r="AT32" s="711"/>
      <c r="AU32" s="230" t="s">
        <v>314</v>
      </c>
      <c r="AV32" s="230"/>
      <c r="AW32" s="230"/>
      <c r="AX32" s="644" t="s">
        <v>315</v>
      </c>
      <c r="AY32" s="645"/>
      <c r="AZ32" s="645"/>
      <c r="BA32" s="645"/>
      <c r="BB32" s="645"/>
      <c r="BC32" s="645"/>
      <c r="BD32" s="645"/>
      <c r="BE32" s="645"/>
      <c r="BF32" s="646"/>
      <c r="BG32" s="716">
        <v>99.1</v>
      </c>
      <c r="BH32" s="683"/>
      <c r="BI32" s="683"/>
      <c r="BJ32" s="683"/>
      <c r="BK32" s="683"/>
      <c r="BL32" s="683"/>
      <c r="BM32" s="653">
        <v>97.2</v>
      </c>
      <c r="BN32" s="713"/>
      <c r="BO32" s="713"/>
      <c r="BP32" s="713"/>
      <c r="BQ32" s="714"/>
      <c r="BR32" s="716">
        <v>98.9</v>
      </c>
      <c r="BS32" s="683"/>
      <c r="BT32" s="683"/>
      <c r="BU32" s="683"/>
      <c r="BV32" s="683"/>
      <c r="BW32" s="683"/>
      <c r="BX32" s="653">
        <v>96.5</v>
      </c>
      <c r="BY32" s="713"/>
      <c r="BZ32" s="713"/>
      <c r="CA32" s="713"/>
      <c r="CB32" s="714"/>
      <c r="CD32" s="691"/>
      <c r="CE32" s="692"/>
      <c r="CF32" s="662" t="s">
        <v>316</v>
      </c>
      <c r="CG32" s="663"/>
      <c r="CH32" s="663"/>
      <c r="CI32" s="663"/>
      <c r="CJ32" s="663"/>
      <c r="CK32" s="663"/>
      <c r="CL32" s="663"/>
      <c r="CM32" s="663"/>
      <c r="CN32" s="663"/>
      <c r="CO32" s="663"/>
      <c r="CP32" s="663"/>
      <c r="CQ32" s="664"/>
      <c r="CR32" s="647" t="s">
        <v>182</v>
      </c>
      <c r="CS32" s="648"/>
      <c r="CT32" s="648"/>
      <c r="CU32" s="648"/>
      <c r="CV32" s="648"/>
      <c r="CW32" s="648"/>
      <c r="CX32" s="648"/>
      <c r="CY32" s="649"/>
      <c r="CZ32" s="652" t="s">
        <v>182</v>
      </c>
      <c r="DA32" s="681"/>
      <c r="DB32" s="681"/>
      <c r="DC32" s="685"/>
      <c r="DD32" s="656" t="s">
        <v>182</v>
      </c>
      <c r="DE32" s="648"/>
      <c r="DF32" s="648"/>
      <c r="DG32" s="648"/>
      <c r="DH32" s="648"/>
      <c r="DI32" s="648"/>
      <c r="DJ32" s="648"/>
      <c r="DK32" s="649"/>
      <c r="DL32" s="656" t="s">
        <v>239</v>
      </c>
      <c r="DM32" s="648"/>
      <c r="DN32" s="648"/>
      <c r="DO32" s="648"/>
      <c r="DP32" s="648"/>
      <c r="DQ32" s="648"/>
      <c r="DR32" s="648"/>
      <c r="DS32" s="648"/>
      <c r="DT32" s="648"/>
      <c r="DU32" s="648"/>
      <c r="DV32" s="649"/>
      <c r="DW32" s="652" t="s">
        <v>182</v>
      </c>
      <c r="DX32" s="681"/>
      <c r="DY32" s="681"/>
      <c r="DZ32" s="681"/>
      <c r="EA32" s="681"/>
      <c r="EB32" s="681"/>
      <c r="EC32" s="682"/>
    </row>
    <row r="33" spans="2:133" ht="11.25" customHeight="1" x14ac:dyDescent="0.15">
      <c r="B33" s="644" t="s">
        <v>317</v>
      </c>
      <c r="C33" s="645"/>
      <c r="D33" s="645"/>
      <c r="E33" s="645"/>
      <c r="F33" s="645"/>
      <c r="G33" s="645"/>
      <c r="H33" s="645"/>
      <c r="I33" s="645"/>
      <c r="J33" s="645"/>
      <c r="K33" s="645"/>
      <c r="L33" s="645"/>
      <c r="M33" s="645"/>
      <c r="N33" s="645"/>
      <c r="O33" s="645"/>
      <c r="P33" s="645"/>
      <c r="Q33" s="646"/>
      <c r="R33" s="647">
        <v>4002078</v>
      </c>
      <c r="S33" s="648"/>
      <c r="T33" s="648"/>
      <c r="U33" s="648"/>
      <c r="V33" s="648"/>
      <c r="W33" s="648"/>
      <c r="X33" s="648"/>
      <c r="Y33" s="649"/>
      <c r="Z33" s="650">
        <v>13.2</v>
      </c>
      <c r="AA33" s="650"/>
      <c r="AB33" s="650"/>
      <c r="AC33" s="650"/>
      <c r="AD33" s="651" t="s">
        <v>239</v>
      </c>
      <c r="AE33" s="651"/>
      <c r="AF33" s="651"/>
      <c r="AG33" s="651"/>
      <c r="AH33" s="651"/>
      <c r="AI33" s="651"/>
      <c r="AJ33" s="651"/>
      <c r="AK33" s="651"/>
      <c r="AL33" s="652" t="s">
        <v>182</v>
      </c>
      <c r="AM33" s="653"/>
      <c r="AN33" s="653"/>
      <c r="AO33" s="654"/>
      <c r="AP33" s="708"/>
      <c r="AQ33" s="709"/>
      <c r="AR33" s="709"/>
      <c r="AS33" s="709"/>
      <c r="AT33" s="712"/>
      <c r="AU33" s="232"/>
      <c r="AV33" s="232"/>
      <c r="AW33" s="232"/>
      <c r="AX33" s="697" t="s">
        <v>318</v>
      </c>
      <c r="AY33" s="698"/>
      <c r="AZ33" s="698"/>
      <c r="BA33" s="698"/>
      <c r="BB33" s="698"/>
      <c r="BC33" s="698"/>
      <c r="BD33" s="698"/>
      <c r="BE33" s="698"/>
      <c r="BF33" s="699"/>
      <c r="BG33" s="717">
        <v>99.4</v>
      </c>
      <c r="BH33" s="718"/>
      <c r="BI33" s="718"/>
      <c r="BJ33" s="718"/>
      <c r="BK33" s="718"/>
      <c r="BL33" s="718"/>
      <c r="BM33" s="719">
        <v>98.5</v>
      </c>
      <c r="BN33" s="718"/>
      <c r="BO33" s="718"/>
      <c r="BP33" s="718"/>
      <c r="BQ33" s="720"/>
      <c r="BR33" s="717">
        <v>99.5</v>
      </c>
      <c r="BS33" s="718"/>
      <c r="BT33" s="718"/>
      <c r="BU33" s="718"/>
      <c r="BV33" s="718"/>
      <c r="BW33" s="718"/>
      <c r="BX33" s="719">
        <v>98.2</v>
      </c>
      <c r="BY33" s="718"/>
      <c r="BZ33" s="718"/>
      <c r="CA33" s="718"/>
      <c r="CB33" s="720"/>
      <c r="CD33" s="662" t="s">
        <v>319</v>
      </c>
      <c r="CE33" s="663"/>
      <c r="CF33" s="663"/>
      <c r="CG33" s="663"/>
      <c r="CH33" s="663"/>
      <c r="CI33" s="663"/>
      <c r="CJ33" s="663"/>
      <c r="CK33" s="663"/>
      <c r="CL33" s="663"/>
      <c r="CM33" s="663"/>
      <c r="CN33" s="663"/>
      <c r="CO33" s="663"/>
      <c r="CP33" s="663"/>
      <c r="CQ33" s="664"/>
      <c r="CR33" s="647">
        <v>15292162</v>
      </c>
      <c r="CS33" s="683"/>
      <c r="CT33" s="683"/>
      <c r="CU33" s="683"/>
      <c r="CV33" s="683"/>
      <c r="CW33" s="683"/>
      <c r="CX33" s="683"/>
      <c r="CY33" s="684"/>
      <c r="CZ33" s="652">
        <v>52.1</v>
      </c>
      <c r="DA33" s="681"/>
      <c r="DB33" s="681"/>
      <c r="DC33" s="685"/>
      <c r="DD33" s="656">
        <v>7267696</v>
      </c>
      <c r="DE33" s="683"/>
      <c r="DF33" s="683"/>
      <c r="DG33" s="683"/>
      <c r="DH33" s="683"/>
      <c r="DI33" s="683"/>
      <c r="DJ33" s="683"/>
      <c r="DK33" s="684"/>
      <c r="DL33" s="656">
        <v>5389162</v>
      </c>
      <c r="DM33" s="683"/>
      <c r="DN33" s="683"/>
      <c r="DO33" s="683"/>
      <c r="DP33" s="683"/>
      <c r="DQ33" s="683"/>
      <c r="DR33" s="683"/>
      <c r="DS33" s="683"/>
      <c r="DT33" s="683"/>
      <c r="DU33" s="683"/>
      <c r="DV33" s="684"/>
      <c r="DW33" s="652">
        <v>45.9</v>
      </c>
      <c r="DX33" s="681"/>
      <c r="DY33" s="681"/>
      <c r="DZ33" s="681"/>
      <c r="EA33" s="681"/>
      <c r="EB33" s="681"/>
      <c r="EC33" s="682"/>
    </row>
    <row r="34" spans="2:133" ht="11.25" customHeight="1" x14ac:dyDescent="0.15">
      <c r="B34" s="644" t="s">
        <v>320</v>
      </c>
      <c r="C34" s="645"/>
      <c r="D34" s="645"/>
      <c r="E34" s="645"/>
      <c r="F34" s="645"/>
      <c r="G34" s="645"/>
      <c r="H34" s="645"/>
      <c r="I34" s="645"/>
      <c r="J34" s="645"/>
      <c r="K34" s="645"/>
      <c r="L34" s="645"/>
      <c r="M34" s="645"/>
      <c r="N34" s="645"/>
      <c r="O34" s="645"/>
      <c r="P34" s="645"/>
      <c r="Q34" s="646"/>
      <c r="R34" s="647">
        <v>561494</v>
      </c>
      <c r="S34" s="648"/>
      <c r="T34" s="648"/>
      <c r="U34" s="648"/>
      <c r="V34" s="648"/>
      <c r="W34" s="648"/>
      <c r="X34" s="648"/>
      <c r="Y34" s="649"/>
      <c r="Z34" s="650">
        <v>1.8</v>
      </c>
      <c r="AA34" s="650"/>
      <c r="AB34" s="650"/>
      <c r="AC34" s="650"/>
      <c r="AD34" s="651">
        <v>11409</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321</v>
      </c>
      <c r="CE34" s="663"/>
      <c r="CF34" s="663"/>
      <c r="CG34" s="663"/>
      <c r="CH34" s="663"/>
      <c r="CI34" s="663"/>
      <c r="CJ34" s="663"/>
      <c r="CK34" s="663"/>
      <c r="CL34" s="663"/>
      <c r="CM34" s="663"/>
      <c r="CN34" s="663"/>
      <c r="CO34" s="663"/>
      <c r="CP34" s="663"/>
      <c r="CQ34" s="664"/>
      <c r="CR34" s="647">
        <v>3394265</v>
      </c>
      <c r="CS34" s="648"/>
      <c r="CT34" s="648"/>
      <c r="CU34" s="648"/>
      <c r="CV34" s="648"/>
      <c r="CW34" s="648"/>
      <c r="CX34" s="648"/>
      <c r="CY34" s="649"/>
      <c r="CZ34" s="652">
        <v>11.6</v>
      </c>
      <c r="DA34" s="681"/>
      <c r="DB34" s="681"/>
      <c r="DC34" s="685"/>
      <c r="DD34" s="656">
        <v>2369445</v>
      </c>
      <c r="DE34" s="648"/>
      <c r="DF34" s="648"/>
      <c r="DG34" s="648"/>
      <c r="DH34" s="648"/>
      <c r="DI34" s="648"/>
      <c r="DJ34" s="648"/>
      <c r="DK34" s="649"/>
      <c r="DL34" s="656">
        <v>2084788</v>
      </c>
      <c r="DM34" s="648"/>
      <c r="DN34" s="648"/>
      <c r="DO34" s="648"/>
      <c r="DP34" s="648"/>
      <c r="DQ34" s="648"/>
      <c r="DR34" s="648"/>
      <c r="DS34" s="648"/>
      <c r="DT34" s="648"/>
      <c r="DU34" s="648"/>
      <c r="DV34" s="649"/>
      <c r="DW34" s="652">
        <v>17.8</v>
      </c>
      <c r="DX34" s="681"/>
      <c r="DY34" s="681"/>
      <c r="DZ34" s="681"/>
      <c r="EA34" s="681"/>
      <c r="EB34" s="681"/>
      <c r="EC34" s="682"/>
    </row>
    <row r="35" spans="2:133" ht="11.25" customHeight="1" x14ac:dyDescent="0.15">
      <c r="B35" s="644" t="s">
        <v>322</v>
      </c>
      <c r="C35" s="645"/>
      <c r="D35" s="645"/>
      <c r="E35" s="645"/>
      <c r="F35" s="645"/>
      <c r="G35" s="645"/>
      <c r="H35" s="645"/>
      <c r="I35" s="645"/>
      <c r="J35" s="645"/>
      <c r="K35" s="645"/>
      <c r="L35" s="645"/>
      <c r="M35" s="645"/>
      <c r="N35" s="645"/>
      <c r="O35" s="645"/>
      <c r="P35" s="645"/>
      <c r="Q35" s="646"/>
      <c r="R35" s="647">
        <v>5961</v>
      </c>
      <c r="S35" s="648"/>
      <c r="T35" s="648"/>
      <c r="U35" s="648"/>
      <c r="V35" s="648"/>
      <c r="W35" s="648"/>
      <c r="X35" s="648"/>
      <c r="Y35" s="649"/>
      <c r="Z35" s="650">
        <v>0</v>
      </c>
      <c r="AA35" s="650"/>
      <c r="AB35" s="650"/>
      <c r="AC35" s="650"/>
      <c r="AD35" s="651" t="s">
        <v>182</v>
      </c>
      <c r="AE35" s="651"/>
      <c r="AF35" s="651"/>
      <c r="AG35" s="651"/>
      <c r="AH35" s="651"/>
      <c r="AI35" s="651"/>
      <c r="AJ35" s="651"/>
      <c r="AK35" s="651"/>
      <c r="AL35" s="652" t="s">
        <v>182</v>
      </c>
      <c r="AM35" s="653"/>
      <c r="AN35" s="653"/>
      <c r="AO35" s="654"/>
      <c r="AP35" s="235"/>
      <c r="AQ35" s="626" t="s">
        <v>323</v>
      </c>
      <c r="AR35" s="627"/>
      <c r="AS35" s="627"/>
      <c r="AT35" s="627"/>
      <c r="AU35" s="627"/>
      <c r="AV35" s="627"/>
      <c r="AW35" s="627"/>
      <c r="AX35" s="627"/>
      <c r="AY35" s="627"/>
      <c r="AZ35" s="627"/>
      <c r="BA35" s="627"/>
      <c r="BB35" s="627"/>
      <c r="BC35" s="627"/>
      <c r="BD35" s="627"/>
      <c r="BE35" s="627"/>
      <c r="BF35" s="628"/>
      <c r="BG35" s="626" t="s">
        <v>324</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325</v>
      </c>
      <c r="CE35" s="663"/>
      <c r="CF35" s="663"/>
      <c r="CG35" s="663"/>
      <c r="CH35" s="663"/>
      <c r="CI35" s="663"/>
      <c r="CJ35" s="663"/>
      <c r="CK35" s="663"/>
      <c r="CL35" s="663"/>
      <c r="CM35" s="663"/>
      <c r="CN35" s="663"/>
      <c r="CO35" s="663"/>
      <c r="CP35" s="663"/>
      <c r="CQ35" s="664"/>
      <c r="CR35" s="647">
        <v>176292</v>
      </c>
      <c r="CS35" s="683"/>
      <c r="CT35" s="683"/>
      <c r="CU35" s="683"/>
      <c r="CV35" s="683"/>
      <c r="CW35" s="683"/>
      <c r="CX35" s="683"/>
      <c r="CY35" s="684"/>
      <c r="CZ35" s="652">
        <v>0.6</v>
      </c>
      <c r="DA35" s="681"/>
      <c r="DB35" s="681"/>
      <c r="DC35" s="685"/>
      <c r="DD35" s="656">
        <v>21105</v>
      </c>
      <c r="DE35" s="683"/>
      <c r="DF35" s="683"/>
      <c r="DG35" s="683"/>
      <c r="DH35" s="683"/>
      <c r="DI35" s="683"/>
      <c r="DJ35" s="683"/>
      <c r="DK35" s="684"/>
      <c r="DL35" s="656">
        <v>21105</v>
      </c>
      <c r="DM35" s="683"/>
      <c r="DN35" s="683"/>
      <c r="DO35" s="683"/>
      <c r="DP35" s="683"/>
      <c r="DQ35" s="683"/>
      <c r="DR35" s="683"/>
      <c r="DS35" s="683"/>
      <c r="DT35" s="683"/>
      <c r="DU35" s="683"/>
      <c r="DV35" s="684"/>
      <c r="DW35" s="652">
        <v>0.2</v>
      </c>
      <c r="DX35" s="681"/>
      <c r="DY35" s="681"/>
      <c r="DZ35" s="681"/>
      <c r="EA35" s="681"/>
      <c r="EB35" s="681"/>
      <c r="EC35" s="682"/>
    </row>
    <row r="36" spans="2:133" ht="11.25" customHeight="1" x14ac:dyDescent="0.15">
      <c r="B36" s="644" t="s">
        <v>326</v>
      </c>
      <c r="C36" s="645"/>
      <c r="D36" s="645"/>
      <c r="E36" s="645"/>
      <c r="F36" s="645"/>
      <c r="G36" s="645"/>
      <c r="H36" s="645"/>
      <c r="I36" s="645"/>
      <c r="J36" s="645"/>
      <c r="K36" s="645"/>
      <c r="L36" s="645"/>
      <c r="M36" s="645"/>
      <c r="N36" s="645"/>
      <c r="O36" s="645"/>
      <c r="P36" s="645"/>
      <c r="Q36" s="646"/>
      <c r="R36" s="647">
        <v>560424</v>
      </c>
      <c r="S36" s="648"/>
      <c r="T36" s="648"/>
      <c r="U36" s="648"/>
      <c r="V36" s="648"/>
      <c r="W36" s="648"/>
      <c r="X36" s="648"/>
      <c r="Y36" s="649"/>
      <c r="Z36" s="650">
        <v>1.8</v>
      </c>
      <c r="AA36" s="650"/>
      <c r="AB36" s="650"/>
      <c r="AC36" s="650"/>
      <c r="AD36" s="651" t="s">
        <v>239</v>
      </c>
      <c r="AE36" s="651"/>
      <c r="AF36" s="651"/>
      <c r="AG36" s="651"/>
      <c r="AH36" s="651"/>
      <c r="AI36" s="651"/>
      <c r="AJ36" s="651"/>
      <c r="AK36" s="651"/>
      <c r="AL36" s="652" t="s">
        <v>182</v>
      </c>
      <c r="AM36" s="653"/>
      <c r="AN36" s="653"/>
      <c r="AO36" s="654"/>
      <c r="AP36" s="235"/>
      <c r="AQ36" s="721" t="s">
        <v>327</v>
      </c>
      <c r="AR36" s="722"/>
      <c r="AS36" s="722"/>
      <c r="AT36" s="722"/>
      <c r="AU36" s="722"/>
      <c r="AV36" s="722"/>
      <c r="AW36" s="722"/>
      <c r="AX36" s="722"/>
      <c r="AY36" s="723"/>
      <c r="AZ36" s="636">
        <v>2549261</v>
      </c>
      <c r="BA36" s="637"/>
      <c r="BB36" s="637"/>
      <c r="BC36" s="637"/>
      <c r="BD36" s="637"/>
      <c r="BE36" s="637"/>
      <c r="BF36" s="724"/>
      <c r="BG36" s="658" t="s">
        <v>328</v>
      </c>
      <c r="BH36" s="659"/>
      <c r="BI36" s="659"/>
      <c r="BJ36" s="659"/>
      <c r="BK36" s="659"/>
      <c r="BL36" s="659"/>
      <c r="BM36" s="659"/>
      <c r="BN36" s="659"/>
      <c r="BO36" s="659"/>
      <c r="BP36" s="659"/>
      <c r="BQ36" s="659"/>
      <c r="BR36" s="659"/>
      <c r="BS36" s="659"/>
      <c r="BT36" s="659"/>
      <c r="BU36" s="660"/>
      <c r="BV36" s="636">
        <v>182035</v>
      </c>
      <c r="BW36" s="637"/>
      <c r="BX36" s="637"/>
      <c r="BY36" s="637"/>
      <c r="BZ36" s="637"/>
      <c r="CA36" s="637"/>
      <c r="CB36" s="724"/>
      <c r="CD36" s="662" t="s">
        <v>329</v>
      </c>
      <c r="CE36" s="663"/>
      <c r="CF36" s="663"/>
      <c r="CG36" s="663"/>
      <c r="CH36" s="663"/>
      <c r="CI36" s="663"/>
      <c r="CJ36" s="663"/>
      <c r="CK36" s="663"/>
      <c r="CL36" s="663"/>
      <c r="CM36" s="663"/>
      <c r="CN36" s="663"/>
      <c r="CO36" s="663"/>
      <c r="CP36" s="663"/>
      <c r="CQ36" s="664"/>
      <c r="CR36" s="647">
        <v>9050709</v>
      </c>
      <c r="CS36" s="648"/>
      <c r="CT36" s="648"/>
      <c r="CU36" s="648"/>
      <c r="CV36" s="648"/>
      <c r="CW36" s="648"/>
      <c r="CX36" s="648"/>
      <c r="CY36" s="649"/>
      <c r="CZ36" s="652">
        <v>30.9</v>
      </c>
      <c r="DA36" s="681"/>
      <c r="DB36" s="681"/>
      <c r="DC36" s="685"/>
      <c r="DD36" s="656">
        <v>2574991</v>
      </c>
      <c r="DE36" s="648"/>
      <c r="DF36" s="648"/>
      <c r="DG36" s="648"/>
      <c r="DH36" s="648"/>
      <c r="DI36" s="648"/>
      <c r="DJ36" s="648"/>
      <c r="DK36" s="649"/>
      <c r="DL36" s="656">
        <v>1986823</v>
      </c>
      <c r="DM36" s="648"/>
      <c r="DN36" s="648"/>
      <c r="DO36" s="648"/>
      <c r="DP36" s="648"/>
      <c r="DQ36" s="648"/>
      <c r="DR36" s="648"/>
      <c r="DS36" s="648"/>
      <c r="DT36" s="648"/>
      <c r="DU36" s="648"/>
      <c r="DV36" s="649"/>
      <c r="DW36" s="652">
        <v>16.899999999999999</v>
      </c>
      <c r="DX36" s="681"/>
      <c r="DY36" s="681"/>
      <c r="DZ36" s="681"/>
      <c r="EA36" s="681"/>
      <c r="EB36" s="681"/>
      <c r="EC36" s="682"/>
    </row>
    <row r="37" spans="2:133" ht="11.25" customHeight="1" x14ac:dyDescent="0.15">
      <c r="B37" s="644" t="s">
        <v>330</v>
      </c>
      <c r="C37" s="645"/>
      <c r="D37" s="645"/>
      <c r="E37" s="645"/>
      <c r="F37" s="645"/>
      <c r="G37" s="645"/>
      <c r="H37" s="645"/>
      <c r="I37" s="645"/>
      <c r="J37" s="645"/>
      <c r="K37" s="645"/>
      <c r="L37" s="645"/>
      <c r="M37" s="645"/>
      <c r="N37" s="645"/>
      <c r="O37" s="645"/>
      <c r="P37" s="645"/>
      <c r="Q37" s="646"/>
      <c r="R37" s="647">
        <v>713883</v>
      </c>
      <c r="S37" s="648"/>
      <c r="T37" s="648"/>
      <c r="U37" s="648"/>
      <c r="V37" s="648"/>
      <c r="W37" s="648"/>
      <c r="X37" s="648"/>
      <c r="Y37" s="649"/>
      <c r="Z37" s="650">
        <v>2.2999999999999998</v>
      </c>
      <c r="AA37" s="650"/>
      <c r="AB37" s="650"/>
      <c r="AC37" s="650"/>
      <c r="AD37" s="651" t="s">
        <v>182</v>
      </c>
      <c r="AE37" s="651"/>
      <c r="AF37" s="651"/>
      <c r="AG37" s="651"/>
      <c r="AH37" s="651"/>
      <c r="AI37" s="651"/>
      <c r="AJ37" s="651"/>
      <c r="AK37" s="651"/>
      <c r="AL37" s="652" t="s">
        <v>182</v>
      </c>
      <c r="AM37" s="653"/>
      <c r="AN37" s="653"/>
      <c r="AO37" s="654"/>
      <c r="AQ37" s="725" t="s">
        <v>331</v>
      </c>
      <c r="AR37" s="726"/>
      <c r="AS37" s="726"/>
      <c r="AT37" s="726"/>
      <c r="AU37" s="726"/>
      <c r="AV37" s="726"/>
      <c r="AW37" s="726"/>
      <c r="AX37" s="726"/>
      <c r="AY37" s="727"/>
      <c r="AZ37" s="647">
        <v>360469</v>
      </c>
      <c r="BA37" s="648"/>
      <c r="BB37" s="648"/>
      <c r="BC37" s="648"/>
      <c r="BD37" s="683"/>
      <c r="BE37" s="683"/>
      <c r="BF37" s="714"/>
      <c r="BG37" s="662" t="s">
        <v>332</v>
      </c>
      <c r="BH37" s="663"/>
      <c r="BI37" s="663"/>
      <c r="BJ37" s="663"/>
      <c r="BK37" s="663"/>
      <c r="BL37" s="663"/>
      <c r="BM37" s="663"/>
      <c r="BN37" s="663"/>
      <c r="BO37" s="663"/>
      <c r="BP37" s="663"/>
      <c r="BQ37" s="663"/>
      <c r="BR37" s="663"/>
      <c r="BS37" s="663"/>
      <c r="BT37" s="663"/>
      <c r="BU37" s="664"/>
      <c r="BV37" s="647">
        <v>-140856</v>
      </c>
      <c r="BW37" s="648"/>
      <c r="BX37" s="648"/>
      <c r="BY37" s="648"/>
      <c r="BZ37" s="648"/>
      <c r="CA37" s="648"/>
      <c r="CB37" s="657"/>
      <c r="CD37" s="662" t="s">
        <v>333</v>
      </c>
      <c r="CE37" s="663"/>
      <c r="CF37" s="663"/>
      <c r="CG37" s="663"/>
      <c r="CH37" s="663"/>
      <c r="CI37" s="663"/>
      <c r="CJ37" s="663"/>
      <c r="CK37" s="663"/>
      <c r="CL37" s="663"/>
      <c r="CM37" s="663"/>
      <c r="CN37" s="663"/>
      <c r="CO37" s="663"/>
      <c r="CP37" s="663"/>
      <c r="CQ37" s="664"/>
      <c r="CR37" s="647">
        <v>798425</v>
      </c>
      <c r="CS37" s="683"/>
      <c r="CT37" s="683"/>
      <c r="CU37" s="683"/>
      <c r="CV37" s="683"/>
      <c r="CW37" s="683"/>
      <c r="CX37" s="683"/>
      <c r="CY37" s="684"/>
      <c r="CZ37" s="652">
        <v>2.7</v>
      </c>
      <c r="DA37" s="681"/>
      <c r="DB37" s="681"/>
      <c r="DC37" s="685"/>
      <c r="DD37" s="656">
        <v>636034</v>
      </c>
      <c r="DE37" s="683"/>
      <c r="DF37" s="683"/>
      <c r="DG37" s="683"/>
      <c r="DH37" s="683"/>
      <c r="DI37" s="683"/>
      <c r="DJ37" s="683"/>
      <c r="DK37" s="684"/>
      <c r="DL37" s="656">
        <v>601309</v>
      </c>
      <c r="DM37" s="683"/>
      <c r="DN37" s="683"/>
      <c r="DO37" s="683"/>
      <c r="DP37" s="683"/>
      <c r="DQ37" s="683"/>
      <c r="DR37" s="683"/>
      <c r="DS37" s="683"/>
      <c r="DT37" s="683"/>
      <c r="DU37" s="683"/>
      <c r="DV37" s="684"/>
      <c r="DW37" s="652">
        <v>5.0999999999999996</v>
      </c>
      <c r="DX37" s="681"/>
      <c r="DY37" s="681"/>
      <c r="DZ37" s="681"/>
      <c r="EA37" s="681"/>
      <c r="EB37" s="681"/>
      <c r="EC37" s="682"/>
    </row>
    <row r="38" spans="2:133" ht="11.25" customHeight="1" x14ac:dyDescent="0.15">
      <c r="B38" s="644" t="s">
        <v>334</v>
      </c>
      <c r="C38" s="645"/>
      <c r="D38" s="645"/>
      <c r="E38" s="645"/>
      <c r="F38" s="645"/>
      <c r="G38" s="645"/>
      <c r="H38" s="645"/>
      <c r="I38" s="645"/>
      <c r="J38" s="645"/>
      <c r="K38" s="645"/>
      <c r="L38" s="645"/>
      <c r="M38" s="645"/>
      <c r="N38" s="645"/>
      <c r="O38" s="645"/>
      <c r="P38" s="645"/>
      <c r="Q38" s="646"/>
      <c r="R38" s="647">
        <v>149877</v>
      </c>
      <c r="S38" s="648"/>
      <c r="T38" s="648"/>
      <c r="U38" s="648"/>
      <c r="V38" s="648"/>
      <c r="W38" s="648"/>
      <c r="X38" s="648"/>
      <c r="Y38" s="649"/>
      <c r="Z38" s="650">
        <v>0.5</v>
      </c>
      <c r="AA38" s="650"/>
      <c r="AB38" s="650"/>
      <c r="AC38" s="650"/>
      <c r="AD38" s="651">
        <v>8908</v>
      </c>
      <c r="AE38" s="651"/>
      <c r="AF38" s="651"/>
      <c r="AG38" s="651"/>
      <c r="AH38" s="651"/>
      <c r="AI38" s="651"/>
      <c r="AJ38" s="651"/>
      <c r="AK38" s="651"/>
      <c r="AL38" s="652">
        <v>0.1</v>
      </c>
      <c r="AM38" s="653"/>
      <c r="AN38" s="653"/>
      <c r="AO38" s="654"/>
      <c r="AQ38" s="725" t="s">
        <v>335</v>
      </c>
      <c r="AR38" s="726"/>
      <c r="AS38" s="726"/>
      <c r="AT38" s="726"/>
      <c r="AU38" s="726"/>
      <c r="AV38" s="726"/>
      <c r="AW38" s="726"/>
      <c r="AX38" s="726"/>
      <c r="AY38" s="727"/>
      <c r="AZ38" s="647">
        <v>358007</v>
      </c>
      <c r="BA38" s="648"/>
      <c r="BB38" s="648"/>
      <c r="BC38" s="648"/>
      <c r="BD38" s="683"/>
      <c r="BE38" s="683"/>
      <c r="BF38" s="714"/>
      <c r="BG38" s="662" t="s">
        <v>336</v>
      </c>
      <c r="BH38" s="663"/>
      <c r="BI38" s="663"/>
      <c r="BJ38" s="663"/>
      <c r="BK38" s="663"/>
      <c r="BL38" s="663"/>
      <c r="BM38" s="663"/>
      <c r="BN38" s="663"/>
      <c r="BO38" s="663"/>
      <c r="BP38" s="663"/>
      <c r="BQ38" s="663"/>
      <c r="BR38" s="663"/>
      <c r="BS38" s="663"/>
      <c r="BT38" s="663"/>
      <c r="BU38" s="664"/>
      <c r="BV38" s="647">
        <v>7860</v>
      </c>
      <c r="BW38" s="648"/>
      <c r="BX38" s="648"/>
      <c r="BY38" s="648"/>
      <c r="BZ38" s="648"/>
      <c r="CA38" s="648"/>
      <c r="CB38" s="657"/>
      <c r="CD38" s="662" t="s">
        <v>337</v>
      </c>
      <c r="CE38" s="663"/>
      <c r="CF38" s="663"/>
      <c r="CG38" s="663"/>
      <c r="CH38" s="663"/>
      <c r="CI38" s="663"/>
      <c r="CJ38" s="663"/>
      <c r="CK38" s="663"/>
      <c r="CL38" s="663"/>
      <c r="CM38" s="663"/>
      <c r="CN38" s="663"/>
      <c r="CO38" s="663"/>
      <c r="CP38" s="663"/>
      <c r="CQ38" s="664"/>
      <c r="CR38" s="647">
        <v>1823000</v>
      </c>
      <c r="CS38" s="648"/>
      <c r="CT38" s="648"/>
      <c r="CU38" s="648"/>
      <c r="CV38" s="648"/>
      <c r="CW38" s="648"/>
      <c r="CX38" s="648"/>
      <c r="CY38" s="649"/>
      <c r="CZ38" s="652">
        <v>6.2</v>
      </c>
      <c r="DA38" s="681"/>
      <c r="DB38" s="681"/>
      <c r="DC38" s="685"/>
      <c r="DD38" s="656">
        <v>1568863</v>
      </c>
      <c r="DE38" s="648"/>
      <c r="DF38" s="648"/>
      <c r="DG38" s="648"/>
      <c r="DH38" s="648"/>
      <c r="DI38" s="648"/>
      <c r="DJ38" s="648"/>
      <c r="DK38" s="649"/>
      <c r="DL38" s="656">
        <v>1188549</v>
      </c>
      <c r="DM38" s="648"/>
      <c r="DN38" s="648"/>
      <c r="DO38" s="648"/>
      <c r="DP38" s="648"/>
      <c r="DQ38" s="648"/>
      <c r="DR38" s="648"/>
      <c r="DS38" s="648"/>
      <c r="DT38" s="648"/>
      <c r="DU38" s="648"/>
      <c r="DV38" s="649"/>
      <c r="DW38" s="652">
        <v>10.1</v>
      </c>
      <c r="DX38" s="681"/>
      <c r="DY38" s="681"/>
      <c r="DZ38" s="681"/>
      <c r="EA38" s="681"/>
      <c r="EB38" s="681"/>
      <c r="EC38" s="682"/>
    </row>
    <row r="39" spans="2:133" ht="11.25" customHeight="1" x14ac:dyDescent="0.15">
      <c r="B39" s="644" t="s">
        <v>338</v>
      </c>
      <c r="C39" s="645"/>
      <c r="D39" s="645"/>
      <c r="E39" s="645"/>
      <c r="F39" s="645"/>
      <c r="G39" s="645"/>
      <c r="H39" s="645"/>
      <c r="I39" s="645"/>
      <c r="J39" s="645"/>
      <c r="K39" s="645"/>
      <c r="L39" s="645"/>
      <c r="M39" s="645"/>
      <c r="N39" s="645"/>
      <c r="O39" s="645"/>
      <c r="P39" s="645"/>
      <c r="Q39" s="646"/>
      <c r="R39" s="647">
        <v>954600</v>
      </c>
      <c r="S39" s="648"/>
      <c r="T39" s="648"/>
      <c r="U39" s="648"/>
      <c r="V39" s="648"/>
      <c r="W39" s="648"/>
      <c r="X39" s="648"/>
      <c r="Y39" s="649"/>
      <c r="Z39" s="650">
        <v>3.1</v>
      </c>
      <c r="AA39" s="650"/>
      <c r="AB39" s="650"/>
      <c r="AC39" s="650"/>
      <c r="AD39" s="651" t="s">
        <v>182</v>
      </c>
      <c r="AE39" s="651"/>
      <c r="AF39" s="651"/>
      <c r="AG39" s="651"/>
      <c r="AH39" s="651"/>
      <c r="AI39" s="651"/>
      <c r="AJ39" s="651"/>
      <c r="AK39" s="651"/>
      <c r="AL39" s="652" t="s">
        <v>239</v>
      </c>
      <c r="AM39" s="653"/>
      <c r="AN39" s="653"/>
      <c r="AO39" s="654"/>
      <c r="AQ39" s="725" t="s">
        <v>339</v>
      </c>
      <c r="AR39" s="726"/>
      <c r="AS39" s="726"/>
      <c r="AT39" s="726"/>
      <c r="AU39" s="726"/>
      <c r="AV39" s="726"/>
      <c r="AW39" s="726"/>
      <c r="AX39" s="726"/>
      <c r="AY39" s="727"/>
      <c r="AZ39" s="647">
        <v>7785</v>
      </c>
      <c r="BA39" s="648"/>
      <c r="BB39" s="648"/>
      <c r="BC39" s="648"/>
      <c r="BD39" s="683"/>
      <c r="BE39" s="683"/>
      <c r="BF39" s="714"/>
      <c r="BG39" s="662" t="s">
        <v>340</v>
      </c>
      <c r="BH39" s="663"/>
      <c r="BI39" s="663"/>
      <c r="BJ39" s="663"/>
      <c r="BK39" s="663"/>
      <c r="BL39" s="663"/>
      <c r="BM39" s="663"/>
      <c r="BN39" s="663"/>
      <c r="BO39" s="663"/>
      <c r="BP39" s="663"/>
      <c r="BQ39" s="663"/>
      <c r="BR39" s="663"/>
      <c r="BS39" s="663"/>
      <c r="BT39" s="663"/>
      <c r="BU39" s="664"/>
      <c r="BV39" s="647">
        <v>11982</v>
      </c>
      <c r="BW39" s="648"/>
      <c r="BX39" s="648"/>
      <c r="BY39" s="648"/>
      <c r="BZ39" s="648"/>
      <c r="CA39" s="648"/>
      <c r="CB39" s="657"/>
      <c r="CD39" s="662" t="s">
        <v>341</v>
      </c>
      <c r="CE39" s="663"/>
      <c r="CF39" s="663"/>
      <c r="CG39" s="663"/>
      <c r="CH39" s="663"/>
      <c r="CI39" s="663"/>
      <c r="CJ39" s="663"/>
      <c r="CK39" s="663"/>
      <c r="CL39" s="663"/>
      <c r="CM39" s="663"/>
      <c r="CN39" s="663"/>
      <c r="CO39" s="663"/>
      <c r="CP39" s="663"/>
      <c r="CQ39" s="664"/>
      <c r="CR39" s="647">
        <v>725687</v>
      </c>
      <c r="CS39" s="683"/>
      <c r="CT39" s="683"/>
      <c r="CU39" s="683"/>
      <c r="CV39" s="683"/>
      <c r="CW39" s="683"/>
      <c r="CX39" s="683"/>
      <c r="CY39" s="684"/>
      <c r="CZ39" s="652">
        <v>2.5</v>
      </c>
      <c r="DA39" s="681"/>
      <c r="DB39" s="681"/>
      <c r="DC39" s="685"/>
      <c r="DD39" s="656">
        <v>611083</v>
      </c>
      <c r="DE39" s="683"/>
      <c r="DF39" s="683"/>
      <c r="DG39" s="683"/>
      <c r="DH39" s="683"/>
      <c r="DI39" s="683"/>
      <c r="DJ39" s="683"/>
      <c r="DK39" s="684"/>
      <c r="DL39" s="656" t="s">
        <v>182</v>
      </c>
      <c r="DM39" s="683"/>
      <c r="DN39" s="683"/>
      <c r="DO39" s="683"/>
      <c r="DP39" s="683"/>
      <c r="DQ39" s="683"/>
      <c r="DR39" s="683"/>
      <c r="DS39" s="683"/>
      <c r="DT39" s="683"/>
      <c r="DU39" s="683"/>
      <c r="DV39" s="684"/>
      <c r="DW39" s="652" t="s">
        <v>182</v>
      </c>
      <c r="DX39" s="681"/>
      <c r="DY39" s="681"/>
      <c r="DZ39" s="681"/>
      <c r="EA39" s="681"/>
      <c r="EB39" s="681"/>
      <c r="EC39" s="682"/>
    </row>
    <row r="40" spans="2:133" ht="11.25" customHeight="1" x14ac:dyDescent="0.15">
      <c r="B40" s="644" t="s">
        <v>342</v>
      </c>
      <c r="C40" s="645"/>
      <c r="D40" s="645"/>
      <c r="E40" s="645"/>
      <c r="F40" s="645"/>
      <c r="G40" s="645"/>
      <c r="H40" s="645"/>
      <c r="I40" s="645"/>
      <c r="J40" s="645"/>
      <c r="K40" s="645"/>
      <c r="L40" s="645"/>
      <c r="M40" s="645"/>
      <c r="N40" s="645"/>
      <c r="O40" s="645"/>
      <c r="P40" s="645"/>
      <c r="Q40" s="646"/>
      <c r="R40" s="647">
        <v>31700</v>
      </c>
      <c r="S40" s="648"/>
      <c r="T40" s="648"/>
      <c r="U40" s="648"/>
      <c r="V40" s="648"/>
      <c r="W40" s="648"/>
      <c r="X40" s="648"/>
      <c r="Y40" s="649"/>
      <c r="Z40" s="650">
        <v>0.1</v>
      </c>
      <c r="AA40" s="650"/>
      <c r="AB40" s="650"/>
      <c r="AC40" s="650"/>
      <c r="AD40" s="651" t="s">
        <v>182</v>
      </c>
      <c r="AE40" s="651"/>
      <c r="AF40" s="651"/>
      <c r="AG40" s="651"/>
      <c r="AH40" s="651"/>
      <c r="AI40" s="651"/>
      <c r="AJ40" s="651"/>
      <c r="AK40" s="651"/>
      <c r="AL40" s="652" t="s">
        <v>239</v>
      </c>
      <c r="AM40" s="653"/>
      <c r="AN40" s="653"/>
      <c r="AO40" s="654"/>
      <c r="AQ40" s="725" t="s">
        <v>343</v>
      </c>
      <c r="AR40" s="726"/>
      <c r="AS40" s="726"/>
      <c r="AT40" s="726"/>
      <c r="AU40" s="726"/>
      <c r="AV40" s="726"/>
      <c r="AW40" s="726"/>
      <c r="AX40" s="726"/>
      <c r="AY40" s="727"/>
      <c r="AZ40" s="647">
        <v>226</v>
      </c>
      <c r="BA40" s="648"/>
      <c r="BB40" s="648"/>
      <c r="BC40" s="648"/>
      <c r="BD40" s="683"/>
      <c r="BE40" s="683"/>
      <c r="BF40" s="714"/>
      <c r="BG40" s="734" t="s">
        <v>344</v>
      </c>
      <c r="BH40" s="735"/>
      <c r="BI40" s="735"/>
      <c r="BJ40" s="735"/>
      <c r="BK40" s="735"/>
      <c r="BL40" s="236"/>
      <c r="BM40" s="663" t="s">
        <v>345</v>
      </c>
      <c r="BN40" s="663"/>
      <c r="BO40" s="663"/>
      <c r="BP40" s="663"/>
      <c r="BQ40" s="663"/>
      <c r="BR40" s="663"/>
      <c r="BS40" s="663"/>
      <c r="BT40" s="663"/>
      <c r="BU40" s="664"/>
      <c r="BV40" s="647">
        <v>93</v>
      </c>
      <c r="BW40" s="648"/>
      <c r="BX40" s="648"/>
      <c r="BY40" s="648"/>
      <c r="BZ40" s="648"/>
      <c r="CA40" s="648"/>
      <c r="CB40" s="657"/>
      <c r="CD40" s="662" t="s">
        <v>346</v>
      </c>
      <c r="CE40" s="663"/>
      <c r="CF40" s="663"/>
      <c r="CG40" s="663"/>
      <c r="CH40" s="663"/>
      <c r="CI40" s="663"/>
      <c r="CJ40" s="663"/>
      <c r="CK40" s="663"/>
      <c r="CL40" s="663"/>
      <c r="CM40" s="663"/>
      <c r="CN40" s="663"/>
      <c r="CO40" s="663"/>
      <c r="CP40" s="663"/>
      <c r="CQ40" s="664"/>
      <c r="CR40" s="647">
        <v>122209</v>
      </c>
      <c r="CS40" s="648"/>
      <c r="CT40" s="648"/>
      <c r="CU40" s="648"/>
      <c r="CV40" s="648"/>
      <c r="CW40" s="648"/>
      <c r="CX40" s="648"/>
      <c r="CY40" s="649"/>
      <c r="CZ40" s="652">
        <v>0.4</v>
      </c>
      <c r="DA40" s="681"/>
      <c r="DB40" s="681"/>
      <c r="DC40" s="685"/>
      <c r="DD40" s="656">
        <v>122209</v>
      </c>
      <c r="DE40" s="648"/>
      <c r="DF40" s="648"/>
      <c r="DG40" s="648"/>
      <c r="DH40" s="648"/>
      <c r="DI40" s="648"/>
      <c r="DJ40" s="648"/>
      <c r="DK40" s="649"/>
      <c r="DL40" s="656">
        <v>107897</v>
      </c>
      <c r="DM40" s="648"/>
      <c r="DN40" s="648"/>
      <c r="DO40" s="648"/>
      <c r="DP40" s="648"/>
      <c r="DQ40" s="648"/>
      <c r="DR40" s="648"/>
      <c r="DS40" s="648"/>
      <c r="DT40" s="648"/>
      <c r="DU40" s="648"/>
      <c r="DV40" s="649"/>
      <c r="DW40" s="652">
        <v>0.9</v>
      </c>
      <c r="DX40" s="681"/>
      <c r="DY40" s="681"/>
      <c r="DZ40" s="681"/>
      <c r="EA40" s="681"/>
      <c r="EB40" s="681"/>
      <c r="EC40" s="682"/>
    </row>
    <row r="41" spans="2:133" ht="11.25" customHeight="1" x14ac:dyDescent="0.15">
      <c r="B41" s="644" t="s">
        <v>347</v>
      </c>
      <c r="C41" s="645"/>
      <c r="D41" s="645"/>
      <c r="E41" s="645"/>
      <c r="F41" s="645"/>
      <c r="G41" s="645"/>
      <c r="H41" s="645"/>
      <c r="I41" s="645"/>
      <c r="J41" s="645"/>
      <c r="K41" s="645"/>
      <c r="L41" s="645"/>
      <c r="M41" s="645"/>
      <c r="N41" s="645"/>
      <c r="O41" s="645"/>
      <c r="P41" s="645"/>
      <c r="Q41" s="646"/>
      <c r="R41" s="647" t="s">
        <v>182</v>
      </c>
      <c r="S41" s="648"/>
      <c r="T41" s="648"/>
      <c r="U41" s="648"/>
      <c r="V41" s="648"/>
      <c r="W41" s="648"/>
      <c r="X41" s="648"/>
      <c r="Y41" s="649"/>
      <c r="Z41" s="650" t="s">
        <v>182</v>
      </c>
      <c r="AA41" s="650"/>
      <c r="AB41" s="650"/>
      <c r="AC41" s="650"/>
      <c r="AD41" s="651" t="s">
        <v>239</v>
      </c>
      <c r="AE41" s="651"/>
      <c r="AF41" s="651"/>
      <c r="AG41" s="651"/>
      <c r="AH41" s="651"/>
      <c r="AI41" s="651"/>
      <c r="AJ41" s="651"/>
      <c r="AK41" s="651"/>
      <c r="AL41" s="652" t="s">
        <v>182</v>
      </c>
      <c r="AM41" s="653"/>
      <c r="AN41" s="653"/>
      <c r="AO41" s="654"/>
      <c r="AQ41" s="725" t="s">
        <v>348</v>
      </c>
      <c r="AR41" s="726"/>
      <c r="AS41" s="726"/>
      <c r="AT41" s="726"/>
      <c r="AU41" s="726"/>
      <c r="AV41" s="726"/>
      <c r="AW41" s="726"/>
      <c r="AX41" s="726"/>
      <c r="AY41" s="727"/>
      <c r="AZ41" s="647">
        <v>613724</v>
      </c>
      <c r="BA41" s="648"/>
      <c r="BB41" s="648"/>
      <c r="BC41" s="648"/>
      <c r="BD41" s="683"/>
      <c r="BE41" s="683"/>
      <c r="BF41" s="714"/>
      <c r="BG41" s="734"/>
      <c r="BH41" s="735"/>
      <c r="BI41" s="735"/>
      <c r="BJ41" s="735"/>
      <c r="BK41" s="735"/>
      <c r="BL41" s="236"/>
      <c r="BM41" s="663" t="s">
        <v>349</v>
      </c>
      <c r="BN41" s="663"/>
      <c r="BO41" s="663"/>
      <c r="BP41" s="663"/>
      <c r="BQ41" s="663"/>
      <c r="BR41" s="663"/>
      <c r="BS41" s="663"/>
      <c r="BT41" s="663"/>
      <c r="BU41" s="664"/>
      <c r="BV41" s="647">
        <v>1</v>
      </c>
      <c r="BW41" s="648"/>
      <c r="BX41" s="648"/>
      <c r="BY41" s="648"/>
      <c r="BZ41" s="648"/>
      <c r="CA41" s="648"/>
      <c r="CB41" s="657"/>
      <c r="CD41" s="662" t="s">
        <v>350</v>
      </c>
      <c r="CE41" s="663"/>
      <c r="CF41" s="663"/>
      <c r="CG41" s="663"/>
      <c r="CH41" s="663"/>
      <c r="CI41" s="663"/>
      <c r="CJ41" s="663"/>
      <c r="CK41" s="663"/>
      <c r="CL41" s="663"/>
      <c r="CM41" s="663"/>
      <c r="CN41" s="663"/>
      <c r="CO41" s="663"/>
      <c r="CP41" s="663"/>
      <c r="CQ41" s="664"/>
      <c r="CR41" s="647" t="s">
        <v>182</v>
      </c>
      <c r="CS41" s="683"/>
      <c r="CT41" s="683"/>
      <c r="CU41" s="683"/>
      <c r="CV41" s="683"/>
      <c r="CW41" s="683"/>
      <c r="CX41" s="683"/>
      <c r="CY41" s="684"/>
      <c r="CZ41" s="652" t="s">
        <v>182</v>
      </c>
      <c r="DA41" s="681"/>
      <c r="DB41" s="681"/>
      <c r="DC41" s="685"/>
      <c r="DD41" s="656" t="s">
        <v>182</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351</v>
      </c>
      <c r="C42" s="645"/>
      <c r="D42" s="645"/>
      <c r="E42" s="645"/>
      <c r="F42" s="645"/>
      <c r="G42" s="645"/>
      <c r="H42" s="645"/>
      <c r="I42" s="645"/>
      <c r="J42" s="645"/>
      <c r="K42" s="645"/>
      <c r="L42" s="645"/>
      <c r="M42" s="645"/>
      <c r="N42" s="645"/>
      <c r="O42" s="645"/>
      <c r="P42" s="645"/>
      <c r="Q42" s="646"/>
      <c r="R42" s="647">
        <v>321000</v>
      </c>
      <c r="S42" s="648"/>
      <c r="T42" s="648"/>
      <c r="U42" s="648"/>
      <c r="V42" s="648"/>
      <c r="W42" s="648"/>
      <c r="X42" s="648"/>
      <c r="Y42" s="649"/>
      <c r="Z42" s="650">
        <v>1.1000000000000001</v>
      </c>
      <c r="AA42" s="650"/>
      <c r="AB42" s="650"/>
      <c r="AC42" s="650"/>
      <c r="AD42" s="651" t="s">
        <v>182</v>
      </c>
      <c r="AE42" s="651"/>
      <c r="AF42" s="651"/>
      <c r="AG42" s="651"/>
      <c r="AH42" s="651"/>
      <c r="AI42" s="651"/>
      <c r="AJ42" s="651"/>
      <c r="AK42" s="651"/>
      <c r="AL42" s="652" t="s">
        <v>239</v>
      </c>
      <c r="AM42" s="653"/>
      <c r="AN42" s="653"/>
      <c r="AO42" s="654"/>
      <c r="AQ42" s="746" t="s">
        <v>352</v>
      </c>
      <c r="AR42" s="747"/>
      <c r="AS42" s="747"/>
      <c r="AT42" s="747"/>
      <c r="AU42" s="747"/>
      <c r="AV42" s="747"/>
      <c r="AW42" s="747"/>
      <c r="AX42" s="747"/>
      <c r="AY42" s="748"/>
      <c r="AZ42" s="738">
        <v>1209050</v>
      </c>
      <c r="BA42" s="739"/>
      <c r="BB42" s="739"/>
      <c r="BC42" s="739"/>
      <c r="BD42" s="718"/>
      <c r="BE42" s="718"/>
      <c r="BF42" s="720"/>
      <c r="BG42" s="736"/>
      <c r="BH42" s="737"/>
      <c r="BI42" s="737"/>
      <c r="BJ42" s="737"/>
      <c r="BK42" s="737"/>
      <c r="BL42" s="237"/>
      <c r="BM42" s="673" t="s">
        <v>353</v>
      </c>
      <c r="BN42" s="673"/>
      <c r="BO42" s="673"/>
      <c r="BP42" s="673"/>
      <c r="BQ42" s="673"/>
      <c r="BR42" s="673"/>
      <c r="BS42" s="673"/>
      <c r="BT42" s="673"/>
      <c r="BU42" s="674"/>
      <c r="BV42" s="738">
        <v>307</v>
      </c>
      <c r="BW42" s="739"/>
      <c r="BX42" s="739"/>
      <c r="BY42" s="739"/>
      <c r="BZ42" s="739"/>
      <c r="CA42" s="739"/>
      <c r="CB42" s="745"/>
      <c r="CD42" s="644" t="s">
        <v>354</v>
      </c>
      <c r="CE42" s="645"/>
      <c r="CF42" s="645"/>
      <c r="CG42" s="645"/>
      <c r="CH42" s="645"/>
      <c r="CI42" s="645"/>
      <c r="CJ42" s="645"/>
      <c r="CK42" s="645"/>
      <c r="CL42" s="645"/>
      <c r="CM42" s="645"/>
      <c r="CN42" s="645"/>
      <c r="CO42" s="645"/>
      <c r="CP42" s="645"/>
      <c r="CQ42" s="646"/>
      <c r="CR42" s="647">
        <v>1846738</v>
      </c>
      <c r="CS42" s="648"/>
      <c r="CT42" s="648"/>
      <c r="CU42" s="648"/>
      <c r="CV42" s="648"/>
      <c r="CW42" s="648"/>
      <c r="CX42" s="648"/>
      <c r="CY42" s="649"/>
      <c r="CZ42" s="652">
        <v>6.3</v>
      </c>
      <c r="DA42" s="653"/>
      <c r="DB42" s="653"/>
      <c r="DC42" s="665"/>
      <c r="DD42" s="656">
        <v>277389</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355</v>
      </c>
      <c r="C43" s="698"/>
      <c r="D43" s="698"/>
      <c r="E43" s="698"/>
      <c r="F43" s="698"/>
      <c r="G43" s="698"/>
      <c r="H43" s="698"/>
      <c r="I43" s="698"/>
      <c r="J43" s="698"/>
      <c r="K43" s="698"/>
      <c r="L43" s="698"/>
      <c r="M43" s="698"/>
      <c r="N43" s="698"/>
      <c r="O43" s="698"/>
      <c r="P43" s="698"/>
      <c r="Q43" s="699"/>
      <c r="R43" s="738">
        <v>30408654</v>
      </c>
      <c r="S43" s="739"/>
      <c r="T43" s="739"/>
      <c r="U43" s="739"/>
      <c r="V43" s="739"/>
      <c r="W43" s="739"/>
      <c r="X43" s="739"/>
      <c r="Y43" s="740"/>
      <c r="Z43" s="741">
        <v>100</v>
      </c>
      <c r="AA43" s="741"/>
      <c r="AB43" s="741"/>
      <c r="AC43" s="741"/>
      <c r="AD43" s="742">
        <v>11391330</v>
      </c>
      <c r="AE43" s="742"/>
      <c r="AF43" s="742"/>
      <c r="AG43" s="742"/>
      <c r="AH43" s="742"/>
      <c r="AI43" s="742"/>
      <c r="AJ43" s="742"/>
      <c r="AK43" s="742"/>
      <c r="AL43" s="743">
        <v>100</v>
      </c>
      <c r="AM43" s="719"/>
      <c r="AN43" s="719"/>
      <c r="AO43" s="744"/>
      <c r="BV43" s="238"/>
      <c r="BW43" s="238"/>
      <c r="BX43" s="238"/>
      <c r="BY43" s="238"/>
      <c r="BZ43" s="238"/>
      <c r="CA43" s="238"/>
      <c r="CB43" s="238"/>
      <c r="CD43" s="644" t="s">
        <v>356</v>
      </c>
      <c r="CE43" s="645"/>
      <c r="CF43" s="645"/>
      <c r="CG43" s="645"/>
      <c r="CH43" s="645"/>
      <c r="CI43" s="645"/>
      <c r="CJ43" s="645"/>
      <c r="CK43" s="645"/>
      <c r="CL43" s="645"/>
      <c r="CM43" s="645"/>
      <c r="CN43" s="645"/>
      <c r="CO43" s="645"/>
      <c r="CP43" s="645"/>
      <c r="CQ43" s="646"/>
      <c r="CR43" s="647">
        <v>55475</v>
      </c>
      <c r="CS43" s="683"/>
      <c r="CT43" s="683"/>
      <c r="CU43" s="683"/>
      <c r="CV43" s="683"/>
      <c r="CW43" s="683"/>
      <c r="CX43" s="683"/>
      <c r="CY43" s="684"/>
      <c r="CZ43" s="652">
        <v>0.2</v>
      </c>
      <c r="DA43" s="681"/>
      <c r="DB43" s="681"/>
      <c r="DC43" s="685"/>
      <c r="DD43" s="656">
        <v>29963</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303</v>
      </c>
      <c r="CE44" s="760"/>
      <c r="CF44" s="644" t="s">
        <v>357</v>
      </c>
      <c r="CG44" s="645"/>
      <c r="CH44" s="645"/>
      <c r="CI44" s="645"/>
      <c r="CJ44" s="645"/>
      <c r="CK44" s="645"/>
      <c r="CL44" s="645"/>
      <c r="CM44" s="645"/>
      <c r="CN44" s="645"/>
      <c r="CO44" s="645"/>
      <c r="CP44" s="645"/>
      <c r="CQ44" s="646"/>
      <c r="CR44" s="647">
        <v>1782551</v>
      </c>
      <c r="CS44" s="648"/>
      <c r="CT44" s="648"/>
      <c r="CU44" s="648"/>
      <c r="CV44" s="648"/>
      <c r="CW44" s="648"/>
      <c r="CX44" s="648"/>
      <c r="CY44" s="649"/>
      <c r="CZ44" s="652">
        <v>6.1</v>
      </c>
      <c r="DA44" s="653"/>
      <c r="DB44" s="653"/>
      <c r="DC44" s="665"/>
      <c r="DD44" s="656">
        <v>269819</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359</v>
      </c>
      <c r="CG45" s="645"/>
      <c r="CH45" s="645"/>
      <c r="CI45" s="645"/>
      <c r="CJ45" s="645"/>
      <c r="CK45" s="645"/>
      <c r="CL45" s="645"/>
      <c r="CM45" s="645"/>
      <c r="CN45" s="645"/>
      <c r="CO45" s="645"/>
      <c r="CP45" s="645"/>
      <c r="CQ45" s="646"/>
      <c r="CR45" s="647">
        <v>1168747</v>
      </c>
      <c r="CS45" s="683"/>
      <c r="CT45" s="683"/>
      <c r="CU45" s="683"/>
      <c r="CV45" s="683"/>
      <c r="CW45" s="683"/>
      <c r="CX45" s="683"/>
      <c r="CY45" s="684"/>
      <c r="CZ45" s="652">
        <v>4</v>
      </c>
      <c r="DA45" s="681"/>
      <c r="DB45" s="681"/>
      <c r="DC45" s="685"/>
      <c r="DD45" s="656">
        <v>8245</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361</v>
      </c>
      <c r="CG46" s="645"/>
      <c r="CH46" s="645"/>
      <c r="CI46" s="645"/>
      <c r="CJ46" s="645"/>
      <c r="CK46" s="645"/>
      <c r="CL46" s="645"/>
      <c r="CM46" s="645"/>
      <c r="CN46" s="645"/>
      <c r="CO46" s="645"/>
      <c r="CP46" s="645"/>
      <c r="CQ46" s="646"/>
      <c r="CR46" s="647">
        <v>613804</v>
      </c>
      <c r="CS46" s="648"/>
      <c r="CT46" s="648"/>
      <c r="CU46" s="648"/>
      <c r="CV46" s="648"/>
      <c r="CW46" s="648"/>
      <c r="CX46" s="648"/>
      <c r="CY46" s="649"/>
      <c r="CZ46" s="652">
        <v>2.1</v>
      </c>
      <c r="DA46" s="653"/>
      <c r="DB46" s="653"/>
      <c r="DC46" s="665"/>
      <c r="DD46" s="656">
        <v>261574</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363</v>
      </c>
      <c r="CG47" s="645"/>
      <c r="CH47" s="645"/>
      <c r="CI47" s="645"/>
      <c r="CJ47" s="645"/>
      <c r="CK47" s="645"/>
      <c r="CL47" s="645"/>
      <c r="CM47" s="645"/>
      <c r="CN47" s="645"/>
      <c r="CO47" s="645"/>
      <c r="CP47" s="645"/>
      <c r="CQ47" s="646"/>
      <c r="CR47" s="647">
        <v>64187</v>
      </c>
      <c r="CS47" s="683"/>
      <c r="CT47" s="683"/>
      <c r="CU47" s="683"/>
      <c r="CV47" s="683"/>
      <c r="CW47" s="683"/>
      <c r="CX47" s="683"/>
      <c r="CY47" s="684"/>
      <c r="CZ47" s="652">
        <v>0.2</v>
      </c>
      <c r="DA47" s="681"/>
      <c r="DB47" s="681"/>
      <c r="DC47" s="685"/>
      <c r="DD47" s="656">
        <v>7570</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364</v>
      </c>
      <c r="CG48" s="645"/>
      <c r="CH48" s="645"/>
      <c r="CI48" s="645"/>
      <c r="CJ48" s="645"/>
      <c r="CK48" s="645"/>
      <c r="CL48" s="645"/>
      <c r="CM48" s="645"/>
      <c r="CN48" s="645"/>
      <c r="CO48" s="645"/>
      <c r="CP48" s="645"/>
      <c r="CQ48" s="646"/>
      <c r="CR48" s="647" t="s">
        <v>239</v>
      </c>
      <c r="CS48" s="648"/>
      <c r="CT48" s="648"/>
      <c r="CU48" s="648"/>
      <c r="CV48" s="648"/>
      <c r="CW48" s="648"/>
      <c r="CX48" s="648"/>
      <c r="CY48" s="649"/>
      <c r="CZ48" s="652" t="s">
        <v>182</v>
      </c>
      <c r="DA48" s="653"/>
      <c r="DB48" s="653"/>
      <c r="DC48" s="665"/>
      <c r="DD48" s="656" t="s">
        <v>182</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365</v>
      </c>
      <c r="CE49" s="698"/>
      <c r="CF49" s="698"/>
      <c r="CG49" s="698"/>
      <c r="CH49" s="698"/>
      <c r="CI49" s="698"/>
      <c r="CJ49" s="698"/>
      <c r="CK49" s="698"/>
      <c r="CL49" s="698"/>
      <c r="CM49" s="698"/>
      <c r="CN49" s="698"/>
      <c r="CO49" s="698"/>
      <c r="CP49" s="698"/>
      <c r="CQ49" s="699"/>
      <c r="CR49" s="738">
        <v>29332265</v>
      </c>
      <c r="CS49" s="718"/>
      <c r="CT49" s="718"/>
      <c r="CU49" s="718"/>
      <c r="CV49" s="718"/>
      <c r="CW49" s="718"/>
      <c r="CX49" s="718"/>
      <c r="CY49" s="749"/>
      <c r="CZ49" s="743">
        <v>100</v>
      </c>
      <c r="DA49" s="750"/>
      <c r="DB49" s="750"/>
      <c r="DC49" s="751"/>
      <c r="DD49" s="752">
        <v>13967940</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zArX1m+5QlyRkiLVzPP0fW9Rpw5CInL8UnAJixGEUrb2dANLwcijYt1ipNlZEZjwxm747mY8K0HBd/gSO61m7Q==" saltValue="2TI8kmY6txCGKD0YBoWZo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367</v>
      </c>
      <c r="DK2" s="795"/>
      <c r="DL2" s="795"/>
      <c r="DM2" s="795"/>
      <c r="DN2" s="795"/>
      <c r="DO2" s="796"/>
      <c r="DP2" s="251"/>
      <c r="DQ2" s="794" t="s">
        <v>368</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369</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371</v>
      </c>
      <c r="B5" s="789"/>
      <c r="C5" s="789"/>
      <c r="D5" s="789"/>
      <c r="E5" s="789"/>
      <c r="F5" s="789"/>
      <c r="G5" s="789"/>
      <c r="H5" s="789"/>
      <c r="I5" s="789"/>
      <c r="J5" s="789"/>
      <c r="K5" s="789"/>
      <c r="L5" s="789"/>
      <c r="M5" s="789"/>
      <c r="N5" s="789"/>
      <c r="O5" s="789"/>
      <c r="P5" s="790"/>
      <c r="Q5" s="765" t="s">
        <v>372</v>
      </c>
      <c r="R5" s="766"/>
      <c r="S5" s="766"/>
      <c r="T5" s="766"/>
      <c r="U5" s="767"/>
      <c r="V5" s="765" t="s">
        <v>373</v>
      </c>
      <c r="W5" s="766"/>
      <c r="X5" s="766"/>
      <c r="Y5" s="766"/>
      <c r="Z5" s="767"/>
      <c r="AA5" s="765" t="s">
        <v>374</v>
      </c>
      <c r="AB5" s="766"/>
      <c r="AC5" s="766"/>
      <c r="AD5" s="766"/>
      <c r="AE5" s="766"/>
      <c r="AF5" s="798" t="s">
        <v>375</v>
      </c>
      <c r="AG5" s="766"/>
      <c r="AH5" s="766"/>
      <c r="AI5" s="766"/>
      <c r="AJ5" s="777"/>
      <c r="AK5" s="766" t="s">
        <v>376</v>
      </c>
      <c r="AL5" s="766"/>
      <c r="AM5" s="766"/>
      <c r="AN5" s="766"/>
      <c r="AO5" s="767"/>
      <c r="AP5" s="765" t="s">
        <v>377</v>
      </c>
      <c r="AQ5" s="766"/>
      <c r="AR5" s="766"/>
      <c r="AS5" s="766"/>
      <c r="AT5" s="767"/>
      <c r="AU5" s="765" t="s">
        <v>378</v>
      </c>
      <c r="AV5" s="766"/>
      <c r="AW5" s="766"/>
      <c r="AX5" s="766"/>
      <c r="AY5" s="777"/>
      <c r="AZ5" s="258"/>
      <c r="BA5" s="258"/>
      <c r="BB5" s="258"/>
      <c r="BC5" s="258"/>
      <c r="BD5" s="258"/>
      <c r="BE5" s="259"/>
      <c r="BF5" s="259"/>
      <c r="BG5" s="259"/>
      <c r="BH5" s="259"/>
      <c r="BI5" s="259"/>
      <c r="BJ5" s="259"/>
      <c r="BK5" s="259"/>
      <c r="BL5" s="259"/>
      <c r="BM5" s="259"/>
      <c r="BN5" s="259"/>
      <c r="BO5" s="259"/>
      <c r="BP5" s="259"/>
      <c r="BQ5" s="788" t="s">
        <v>379</v>
      </c>
      <c r="BR5" s="789"/>
      <c r="BS5" s="789"/>
      <c r="BT5" s="789"/>
      <c r="BU5" s="789"/>
      <c r="BV5" s="789"/>
      <c r="BW5" s="789"/>
      <c r="BX5" s="789"/>
      <c r="BY5" s="789"/>
      <c r="BZ5" s="789"/>
      <c r="CA5" s="789"/>
      <c r="CB5" s="789"/>
      <c r="CC5" s="789"/>
      <c r="CD5" s="789"/>
      <c r="CE5" s="789"/>
      <c r="CF5" s="789"/>
      <c r="CG5" s="790"/>
      <c r="CH5" s="765" t="s">
        <v>380</v>
      </c>
      <c r="CI5" s="766"/>
      <c r="CJ5" s="766"/>
      <c r="CK5" s="766"/>
      <c r="CL5" s="767"/>
      <c r="CM5" s="765" t="s">
        <v>381</v>
      </c>
      <c r="CN5" s="766"/>
      <c r="CO5" s="766"/>
      <c r="CP5" s="766"/>
      <c r="CQ5" s="767"/>
      <c r="CR5" s="765" t="s">
        <v>382</v>
      </c>
      <c r="CS5" s="766"/>
      <c r="CT5" s="766"/>
      <c r="CU5" s="766"/>
      <c r="CV5" s="767"/>
      <c r="CW5" s="765" t="s">
        <v>383</v>
      </c>
      <c r="CX5" s="766"/>
      <c r="CY5" s="766"/>
      <c r="CZ5" s="766"/>
      <c r="DA5" s="767"/>
      <c r="DB5" s="765" t="s">
        <v>384</v>
      </c>
      <c r="DC5" s="766"/>
      <c r="DD5" s="766"/>
      <c r="DE5" s="766"/>
      <c r="DF5" s="767"/>
      <c r="DG5" s="771" t="s">
        <v>385</v>
      </c>
      <c r="DH5" s="772"/>
      <c r="DI5" s="772"/>
      <c r="DJ5" s="772"/>
      <c r="DK5" s="773"/>
      <c r="DL5" s="771" t="s">
        <v>386</v>
      </c>
      <c r="DM5" s="772"/>
      <c r="DN5" s="772"/>
      <c r="DO5" s="772"/>
      <c r="DP5" s="773"/>
      <c r="DQ5" s="765" t="s">
        <v>387</v>
      </c>
      <c r="DR5" s="766"/>
      <c r="DS5" s="766"/>
      <c r="DT5" s="766"/>
      <c r="DU5" s="767"/>
      <c r="DV5" s="765" t="s">
        <v>378</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388</v>
      </c>
      <c r="C7" s="780"/>
      <c r="D7" s="780"/>
      <c r="E7" s="780"/>
      <c r="F7" s="780"/>
      <c r="G7" s="780"/>
      <c r="H7" s="780"/>
      <c r="I7" s="780"/>
      <c r="J7" s="780"/>
      <c r="K7" s="780"/>
      <c r="L7" s="780"/>
      <c r="M7" s="780"/>
      <c r="N7" s="780"/>
      <c r="O7" s="780"/>
      <c r="P7" s="781"/>
      <c r="Q7" s="782">
        <v>29765</v>
      </c>
      <c r="R7" s="783"/>
      <c r="S7" s="783"/>
      <c r="T7" s="783"/>
      <c r="U7" s="783"/>
      <c r="V7" s="783">
        <v>28790</v>
      </c>
      <c r="W7" s="783"/>
      <c r="X7" s="783"/>
      <c r="Y7" s="783"/>
      <c r="Z7" s="783"/>
      <c r="AA7" s="783">
        <v>974</v>
      </c>
      <c r="AB7" s="783"/>
      <c r="AC7" s="783"/>
      <c r="AD7" s="783"/>
      <c r="AE7" s="784"/>
      <c r="AF7" s="785">
        <v>970</v>
      </c>
      <c r="AG7" s="786"/>
      <c r="AH7" s="786"/>
      <c r="AI7" s="786"/>
      <c r="AJ7" s="787"/>
      <c r="AK7" s="822">
        <v>654</v>
      </c>
      <c r="AL7" s="823"/>
      <c r="AM7" s="823"/>
      <c r="AN7" s="823"/>
      <c r="AO7" s="823"/>
      <c r="AP7" s="823">
        <v>7751</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595</v>
      </c>
      <c r="BT7" s="827"/>
      <c r="BU7" s="827"/>
      <c r="BV7" s="827"/>
      <c r="BW7" s="827"/>
      <c r="BX7" s="827"/>
      <c r="BY7" s="827"/>
      <c r="BZ7" s="827"/>
      <c r="CA7" s="827"/>
      <c r="CB7" s="827"/>
      <c r="CC7" s="827"/>
      <c r="CD7" s="827"/>
      <c r="CE7" s="827"/>
      <c r="CF7" s="827"/>
      <c r="CG7" s="828"/>
      <c r="CH7" s="819">
        <v>-10</v>
      </c>
      <c r="CI7" s="820"/>
      <c r="CJ7" s="820"/>
      <c r="CK7" s="820"/>
      <c r="CL7" s="821"/>
      <c r="CM7" s="819">
        <v>110</v>
      </c>
      <c r="CN7" s="820"/>
      <c r="CO7" s="820"/>
      <c r="CP7" s="820"/>
      <c r="CQ7" s="821"/>
      <c r="CR7" s="819">
        <v>37</v>
      </c>
      <c r="CS7" s="820"/>
      <c r="CT7" s="820"/>
      <c r="CU7" s="820"/>
      <c r="CV7" s="821"/>
      <c r="CW7" s="819">
        <v>0</v>
      </c>
      <c r="CX7" s="820"/>
      <c r="CY7" s="820"/>
      <c r="CZ7" s="820"/>
      <c r="DA7" s="821"/>
      <c r="DB7" s="819" t="s">
        <v>599</v>
      </c>
      <c r="DC7" s="820"/>
      <c r="DD7" s="820"/>
      <c r="DE7" s="820"/>
      <c r="DF7" s="821"/>
      <c r="DG7" s="819" t="s">
        <v>599</v>
      </c>
      <c r="DH7" s="820"/>
      <c r="DI7" s="820"/>
      <c r="DJ7" s="820"/>
      <c r="DK7" s="821"/>
      <c r="DL7" s="819" t="s">
        <v>599</v>
      </c>
      <c r="DM7" s="820"/>
      <c r="DN7" s="820"/>
      <c r="DO7" s="820"/>
      <c r="DP7" s="821"/>
      <c r="DQ7" s="819" t="s">
        <v>599</v>
      </c>
      <c r="DR7" s="820"/>
      <c r="DS7" s="820"/>
      <c r="DT7" s="820"/>
      <c r="DU7" s="821"/>
      <c r="DV7" s="800"/>
      <c r="DW7" s="801"/>
      <c r="DX7" s="801"/>
      <c r="DY7" s="801"/>
      <c r="DZ7" s="802"/>
      <c r="EA7" s="256"/>
    </row>
    <row r="8" spans="1:131" s="257" customFormat="1" ht="26.25" customHeight="1" x14ac:dyDescent="0.15">
      <c r="A8" s="263">
        <v>2</v>
      </c>
      <c r="B8" s="803" t="s">
        <v>389</v>
      </c>
      <c r="C8" s="804"/>
      <c r="D8" s="804"/>
      <c r="E8" s="804"/>
      <c r="F8" s="804"/>
      <c r="G8" s="804"/>
      <c r="H8" s="804"/>
      <c r="I8" s="804"/>
      <c r="J8" s="804"/>
      <c r="K8" s="804"/>
      <c r="L8" s="804"/>
      <c r="M8" s="804"/>
      <c r="N8" s="804"/>
      <c r="O8" s="804"/>
      <c r="P8" s="805"/>
      <c r="Q8" s="806">
        <v>1607</v>
      </c>
      <c r="R8" s="807"/>
      <c r="S8" s="807"/>
      <c r="T8" s="807"/>
      <c r="U8" s="807"/>
      <c r="V8" s="807">
        <v>1505</v>
      </c>
      <c r="W8" s="807"/>
      <c r="X8" s="807"/>
      <c r="Y8" s="807"/>
      <c r="Z8" s="807"/>
      <c r="AA8" s="807">
        <v>102</v>
      </c>
      <c r="AB8" s="807"/>
      <c r="AC8" s="807"/>
      <c r="AD8" s="807"/>
      <c r="AE8" s="808"/>
      <c r="AF8" s="809">
        <v>102</v>
      </c>
      <c r="AG8" s="810"/>
      <c r="AH8" s="810"/>
      <c r="AI8" s="810"/>
      <c r="AJ8" s="811"/>
      <c r="AK8" s="812">
        <v>723</v>
      </c>
      <c r="AL8" s="813"/>
      <c r="AM8" s="813"/>
      <c r="AN8" s="813"/>
      <c r="AO8" s="813"/>
      <c r="AP8" s="813">
        <v>2514</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t="s">
        <v>596</v>
      </c>
      <c r="BS8" s="816" t="s">
        <v>597</v>
      </c>
      <c r="BT8" s="817"/>
      <c r="BU8" s="817"/>
      <c r="BV8" s="817"/>
      <c r="BW8" s="817"/>
      <c r="BX8" s="817"/>
      <c r="BY8" s="817"/>
      <c r="BZ8" s="817"/>
      <c r="CA8" s="817"/>
      <c r="CB8" s="817"/>
      <c r="CC8" s="817"/>
      <c r="CD8" s="817"/>
      <c r="CE8" s="817"/>
      <c r="CF8" s="817"/>
      <c r="CG8" s="818"/>
      <c r="CH8" s="829">
        <v>0</v>
      </c>
      <c r="CI8" s="830"/>
      <c r="CJ8" s="830"/>
      <c r="CK8" s="830"/>
      <c r="CL8" s="831"/>
      <c r="CM8" s="829">
        <v>11</v>
      </c>
      <c r="CN8" s="830"/>
      <c r="CO8" s="830"/>
      <c r="CP8" s="830"/>
      <c r="CQ8" s="831"/>
      <c r="CR8" s="829">
        <v>10</v>
      </c>
      <c r="CS8" s="830"/>
      <c r="CT8" s="830"/>
      <c r="CU8" s="830"/>
      <c r="CV8" s="831"/>
      <c r="CW8" s="829" t="s">
        <v>599</v>
      </c>
      <c r="CX8" s="830"/>
      <c r="CY8" s="830"/>
      <c r="CZ8" s="830"/>
      <c r="DA8" s="831"/>
      <c r="DB8" s="829" t="s">
        <v>599</v>
      </c>
      <c r="DC8" s="830"/>
      <c r="DD8" s="830"/>
      <c r="DE8" s="830"/>
      <c r="DF8" s="831"/>
      <c r="DG8" s="829">
        <v>867</v>
      </c>
      <c r="DH8" s="830"/>
      <c r="DI8" s="830"/>
      <c r="DJ8" s="830"/>
      <c r="DK8" s="831"/>
      <c r="DL8" s="829" t="s">
        <v>599</v>
      </c>
      <c r="DM8" s="830"/>
      <c r="DN8" s="830"/>
      <c r="DO8" s="830"/>
      <c r="DP8" s="831"/>
      <c r="DQ8" s="829" t="s">
        <v>599</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390</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391</v>
      </c>
      <c r="B23" s="838" t="s">
        <v>392</v>
      </c>
      <c r="C23" s="839"/>
      <c r="D23" s="839"/>
      <c r="E23" s="839"/>
      <c r="F23" s="839"/>
      <c r="G23" s="839"/>
      <c r="H23" s="839"/>
      <c r="I23" s="839"/>
      <c r="J23" s="839"/>
      <c r="K23" s="839"/>
      <c r="L23" s="839"/>
      <c r="M23" s="839"/>
      <c r="N23" s="839"/>
      <c r="O23" s="839"/>
      <c r="P23" s="840"/>
      <c r="Q23" s="841">
        <v>30473</v>
      </c>
      <c r="R23" s="842"/>
      <c r="S23" s="842"/>
      <c r="T23" s="842"/>
      <c r="U23" s="842"/>
      <c r="V23" s="842">
        <v>29397</v>
      </c>
      <c r="W23" s="842"/>
      <c r="X23" s="842"/>
      <c r="Y23" s="842"/>
      <c r="Z23" s="842"/>
      <c r="AA23" s="842">
        <v>1076</v>
      </c>
      <c r="AB23" s="842"/>
      <c r="AC23" s="842"/>
      <c r="AD23" s="842"/>
      <c r="AE23" s="843"/>
      <c r="AF23" s="844">
        <v>1072</v>
      </c>
      <c r="AG23" s="842"/>
      <c r="AH23" s="842"/>
      <c r="AI23" s="842"/>
      <c r="AJ23" s="845"/>
      <c r="AK23" s="846"/>
      <c r="AL23" s="847"/>
      <c r="AM23" s="847"/>
      <c r="AN23" s="847"/>
      <c r="AO23" s="847"/>
      <c r="AP23" s="842">
        <v>10265</v>
      </c>
      <c r="AQ23" s="842"/>
      <c r="AR23" s="842"/>
      <c r="AS23" s="842"/>
      <c r="AT23" s="842"/>
      <c r="AU23" s="848"/>
      <c r="AV23" s="848"/>
      <c r="AW23" s="848"/>
      <c r="AX23" s="848"/>
      <c r="AY23" s="849"/>
      <c r="AZ23" s="857" t="s">
        <v>182</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393</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394</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371</v>
      </c>
      <c r="B26" s="789"/>
      <c r="C26" s="789"/>
      <c r="D26" s="789"/>
      <c r="E26" s="789"/>
      <c r="F26" s="789"/>
      <c r="G26" s="789"/>
      <c r="H26" s="789"/>
      <c r="I26" s="789"/>
      <c r="J26" s="789"/>
      <c r="K26" s="789"/>
      <c r="L26" s="789"/>
      <c r="M26" s="789"/>
      <c r="N26" s="789"/>
      <c r="O26" s="789"/>
      <c r="P26" s="790"/>
      <c r="Q26" s="765" t="s">
        <v>395</v>
      </c>
      <c r="R26" s="766"/>
      <c r="S26" s="766"/>
      <c r="T26" s="766"/>
      <c r="U26" s="767"/>
      <c r="V26" s="765" t="s">
        <v>396</v>
      </c>
      <c r="W26" s="766"/>
      <c r="X26" s="766"/>
      <c r="Y26" s="766"/>
      <c r="Z26" s="767"/>
      <c r="AA26" s="765" t="s">
        <v>397</v>
      </c>
      <c r="AB26" s="766"/>
      <c r="AC26" s="766"/>
      <c r="AD26" s="766"/>
      <c r="AE26" s="766"/>
      <c r="AF26" s="860" t="s">
        <v>398</v>
      </c>
      <c r="AG26" s="861"/>
      <c r="AH26" s="861"/>
      <c r="AI26" s="861"/>
      <c r="AJ26" s="862"/>
      <c r="AK26" s="766" t="s">
        <v>399</v>
      </c>
      <c r="AL26" s="766"/>
      <c r="AM26" s="766"/>
      <c r="AN26" s="766"/>
      <c r="AO26" s="767"/>
      <c r="AP26" s="765" t="s">
        <v>400</v>
      </c>
      <c r="AQ26" s="766"/>
      <c r="AR26" s="766"/>
      <c r="AS26" s="766"/>
      <c r="AT26" s="767"/>
      <c r="AU26" s="765" t="s">
        <v>401</v>
      </c>
      <c r="AV26" s="766"/>
      <c r="AW26" s="766"/>
      <c r="AX26" s="766"/>
      <c r="AY26" s="767"/>
      <c r="AZ26" s="765" t="s">
        <v>402</v>
      </c>
      <c r="BA26" s="766"/>
      <c r="BB26" s="766"/>
      <c r="BC26" s="766"/>
      <c r="BD26" s="767"/>
      <c r="BE26" s="765" t="s">
        <v>378</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403</v>
      </c>
      <c r="C28" s="780"/>
      <c r="D28" s="780"/>
      <c r="E28" s="780"/>
      <c r="F28" s="780"/>
      <c r="G28" s="780"/>
      <c r="H28" s="780"/>
      <c r="I28" s="780"/>
      <c r="J28" s="780"/>
      <c r="K28" s="780"/>
      <c r="L28" s="780"/>
      <c r="M28" s="780"/>
      <c r="N28" s="780"/>
      <c r="O28" s="780"/>
      <c r="P28" s="781"/>
      <c r="Q28" s="870">
        <v>5783</v>
      </c>
      <c r="R28" s="871"/>
      <c r="S28" s="871"/>
      <c r="T28" s="871"/>
      <c r="U28" s="871"/>
      <c r="V28" s="871">
        <v>5601</v>
      </c>
      <c r="W28" s="871"/>
      <c r="X28" s="871"/>
      <c r="Y28" s="871"/>
      <c r="Z28" s="871"/>
      <c r="AA28" s="871">
        <v>182</v>
      </c>
      <c r="AB28" s="871"/>
      <c r="AC28" s="871"/>
      <c r="AD28" s="871"/>
      <c r="AE28" s="872"/>
      <c r="AF28" s="873">
        <v>182</v>
      </c>
      <c r="AG28" s="871"/>
      <c r="AH28" s="871"/>
      <c r="AI28" s="871"/>
      <c r="AJ28" s="874"/>
      <c r="AK28" s="875">
        <v>614</v>
      </c>
      <c r="AL28" s="866"/>
      <c r="AM28" s="866"/>
      <c r="AN28" s="866"/>
      <c r="AO28" s="866"/>
      <c r="AP28" s="866" t="s">
        <v>533</v>
      </c>
      <c r="AQ28" s="866"/>
      <c r="AR28" s="866"/>
      <c r="AS28" s="866"/>
      <c r="AT28" s="866"/>
      <c r="AU28" s="866" t="s">
        <v>533</v>
      </c>
      <c r="AV28" s="866"/>
      <c r="AW28" s="866"/>
      <c r="AX28" s="866"/>
      <c r="AY28" s="866"/>
      <c r="AZ28" s="867" t="s">
        <v>533</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404</v>
      </c>
      <c r="C29" s="804"/>
      <c r="D29" s="804"/>
      <c r="E29" s="804"/>
      <c r="F29" s="804"/>
      <c r="G29" s="804"/>
      <c r="H29" s="804"/>
      <c r="I29" s="804"/>
      <c r="J29" s="804"/>
      <c r="K29" s="804"/>
      <c r="L29" s="804"/>
      <c r="M29" s="804"/>
      <c r="N29" s="804"/>
      <c r="O29" s="804"/>
      <c r="P29" s="805"/>
      <c r="Q29" s="806">
        <v>3875</v>
      </c>
      <c r="R29" s="807"/>
      <c r="S29" s="807"/>
      <c r="T29" s="807"/>
      <c r="U29" s="807"/>
      <c r="V29" s="807">
        <v>3734</v>
      </c>
      <c r="W29" s="807"/>
      <c r="X29" s="807"/>
      <c r="Y29" s="807"/>
      <c r="Z29" s="807"/>
      <c r="AA29" s="807">
        <v>141</v>
      </c>
      <c r="AB29" s="807"/>
      <c r="AC29" s="807"/>
      <c r="AD29" s="807"/>
      <c r="AE29" s="808"/>
      <c r="AF29" s="809">
        <v>141</v>
      </c>
      <c r="AG29" s="810"/>
      <c r="AH29" s="810"/>
      <c r="AI29" s="810"/>
      <c r="AJ29" s="811"/>
      <c r="AK29" s="878">
        <v>678</v>
      </c>
      <c r="AL29" s="879"/>
      <c r="AM29" s="879"/>
      <c r="AN29" s="879"/>
      <c r="AO29" s="879"/>
      <c r="AP29" s="879" t="s">
        <v>533</v>
      </c>
      <c r="AQ29" s="879"/>
      <c r="AR29" s="879"/>
      <c r="AS29" s="879"/>
      <c r="AT29" s="879"/>
      <c r="AU29" s="879" t="s">
        <v>533</v>
      </c>
      <c r="AV29" s="879"/>
      <c r="AW29" s="879"/>
      <c r="AX29" s="879"/>
      <c r="AY29" s="879"/>
      <c r="AZ29" s="880" t="s">
        <v>533</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405</v>
      </c>
      <c r="C30" s="804"/>
      <c r="D30" s="804"/>
      <c r="E30" s="804"/>
      <c r="F30" s="804"/>
      <c r="G30" s="804"/>
      <c r="H30" s="804"/>
      <c r="I30" s="804"/>
      <c r="J30" s="804"/>
      <c r="K30" s="804"/>
      <c r="L30" s="804"/>
      <c r="M30" s="804"/>
      <c r="N30" s="804"/>
      <c r="O30" s="804"/>
      <c r="P30" s="805"/>
      <c r="Q30" s="806">
        <v>1343</v>
      </c>
      <c r="R30" s="807"/>
      <c r="S30" s="807"/>
      <c r="T30" s="807"/>
      <c r="U30" s="807"/>
      <c r="V30" s="807">
        <v>1317</v>
      </c>
      <c r="W30" s="807"/>
      <c r="X30" s="807"/>
      <c r="Y30" s="807"/>
      <c r="Z30" s="807"/>
      <c r="AA30" s="807">
        <v>25</v>
      </c>
      <c r="AB30" s="807"/>
      <c r="AC30" s="807"/>
      <c r="AD30" s="807"/>
      <c r="AE30" s="808"/>
      <c r="AF30" s="809">
        <v>25</v>
      </c>
      <c r="AG30" s="810"/>
      <c r="AH30" s="810"/>
      <c r="AI30" s="810"/>
      <c r="AJ30" s="811"/>
      <c r="AK30" s="878">
        <v>604</v>
      </c>
      <c r="AL30" s="879"/>
      <c r="AM30" s="879"/>
      <c r="AN30" s="879"/>
      <c r="AO30" s="879"/>
      <c r="AP30" s="879" t="s">
        <v>533</v>
      </c>
      <c r="AQ30" s="879"/>
      <c r="AR30" s="879"/>
      <c r="AS30" s="879"/>
      <c r="AT30" s="879"/>
      <c r="AU30" s="879" t="s">
        <v>533</v>
      </c>
      <c r="AV30" s="879"/>
      <c r="AW30" s="879"/>
      <c r="AX30" s="879"/>
      <c r="AY30" s="879"/>
      <c r="AZ30" s="880" t="s">
        <v>533</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406</v>
      </c>
      <c r="C31" s="804"/>
      <c r="D31" s="804"/>
      <c r="E31" s="804"/>
      <c r="F31" s="804"/>
      <c r="G31" s="804"/>
      <c r="H31" s="804"/>
      <c r="I31" s="804"/>
      <c r="J31" s="804"/>
      <c r="K31" s="804"/>
      <c r="L31" s="804"/>
      <c r="M31" s="804"/>
      <c r="N31" s="804"/>
      <c r="O31" s="804"/>
      <c r="P31" s="805"/>
      <c r="Q31" s="806">
        <v>1015</v>
      </c>
      <c r="R31" s="807"/>
      <c r="S31" s="807"/>
      <c r="T31" s="807"/>
      <c r="U31" s="807"/>
      <c r="V31" s="807">
        <v>854</v>
      </c>
      <c r="W31" s="807"/>
      <c r="X31" s="807"/>
      <c r="Y31" s="807"/>
      <c r="Z31" s="807"/>
      <c r="AA31" s="807">
        <v>161</v>
      </c>
      <c r="AB31" s="807"/>
      <c r="AC31" s="807"/>
      <c r="AD31" s="807"/>
      <c r="AE31" s="808"/>
      <c r="AF31" s="809">
        <v>413</v>
      </c>
      <c r="AG31" s="810"/>
      <c r="AH31" s="810"/>
      <c r="AI31" s="810"/>
      <c r="AJ31" s="811"/>
      <c r="AK31" s="878">
        <v>8</v>
      </c>
      <c r="AL31" s="879"/>
      <c r="AM31" s="879"/>
      <c r="AN31" s="879"/>
      <c r="AO31" s="879"/>
      <c r="AP31" s="879">
        <v>2223</v>
      </c>
      <c r="AQ31" s="879"/>
      <c r="AR31" s="879"/>
      <c r="AS31" s="879"/>
      <c r="AT31" s="879"/>
      <c r="AU31" s="879">
        <v>16</v>
      </c>
      <c r="AV31" s="879"/>
      <c r="AW31" s="879"/>
      <c r="AX31" s="879"/>
      <c r="AY31" s="879"/>
      <c r="AZ31" s="880" t="s">
        <v>533</v>
      </c>
      <c r="BA31" s="880"/>
      <c r="BB31" s="880"/>
      <c r="BC31" s="880"/>
      <c r="BD31" s="880"/>
      <c r="BE31" s="876" t="s">
        <v>407</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408</v>
      </c>
      <c r="C32" s="804"/>
      <c r="D32" s="804"/>
      <c r="E32" s="804"/>
      <c r="F32" s="804"/>
      <c r="G32" s="804"/>
      <c r="H32" s="804"/>
      <c r="I32" s="804"/>
      <c r="J32" s="804"/>
      <c r="K32" s="804"/>
      <c r="L32" s="804"/>
      <c r="M32" s="804"/>
      <c r="N32" s="804"/>
      <c r="O32" s="804"/>
      <c r="P32" s="805"/>
      <c r="Q32" s="806">
        <v>950</v>
      </c>
      <c r="R32" s="807"/>
      <c r="S32" s="807"/>
      <c r="T32" s="807"/>
      <c r="U32" s="807"/>
      <c r="V32" s="807">
        <v>1062</v>
      </c>
      <c r="W32" s="807"/>
      <c r="X32" s="807"/>
      <c r="Y32" s="807"/>
      <c r="Z32" s="807"/>
      <c r="AA32" s="807">
        <v>-111</v>
      </c>
      <c r="AB32" s="807"/>
      <c r="AC32" s="807"/>
      <c r="AD32" s="807"/>
      <c r="AE32" s="808"/>
      <c r="AF32" s="809">
        <v>14</v>
      </c>
      <c r="AG32" s="810"/>
      <c r="AH32" s="810"/>
      <c r="AI32" s="810"/>
      <c r="AJ32" s="811"/>
      <c r="AK32" s="878">
        <v>236</v>
      </c>
      <c r="AL32" s="879"/>
      <c r="AM32" s="879"/>
      <c r="AN32" s="879"/>
      <c r="AO32" s="879"/>
      <c r="AP32" s="879">
        <v>4016</v>
      </c>
      <c r="AQ32" s="879"/>
      <c r="AR32" s="879"/>
      <c r="AS32" s="879"/>
      <c r="AT32" s="879"/>
      <c r="AU32" s="879">
        <v>2261</v>
      </c>
      <c r="AV32" s="879"/>
      <c r="AW32" s="879"/>
      <c r="AX32" s="879"/>
      <c r="AY32" s="879"/>
      <c r="AZ32" s="880" t="s">
        <v>533</v>
      </c>
      <c r="BA32" s="880"/>
      <c r="BB32" s="880"/>
      <c r="BC32" s="880"/>
      <c r="BD32" s="880"/>
      <c r="BE32" s="876" t="s">
        <v>409</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410</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391</v>
      </c>
      <c r="B63" s="838" t="s">
        <v>411</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776</v>
      </c>
      <c r="AG63" s="890"/>
      <c r="AH63" s="890"/>
      <c r="AI63" s="890"/>
      <c r="AJ63" s="891"/>
      <c r="AK63" s="892"/>
      <c r="AL63" s="887"/>
      <c r="AM63" s="887"/>
      <c r="AN63" s="887"/>
      <c r="AO63" s="887"/>
      <c r="AP63" s="890">
        <v>6239</v>
      </c>
      <c r="AQ63" s="890"/>
      <c r="AR63" s="890"/>
      <c r="AS63" s="890"/>
      <c r="AT63" s="890"/>
      <c r="AU63" s="890">
        <v>2277</v>
      </c>
      <c r="AV63" s="890"/>
      <c r="AW63" s="890"/>
      <c r="AX63" s="890"/>
      <c r="AY63" s="890"/>
      <c r="AZ63" s="894"/>
      <c r="BA63" s="894"/>
      <c r="BB63" s="894"/>
      <c r="BC63" s="894"/>
      <c r="BD63" s="894"/>
      <c r="BE63" s="895"/>
      <c r="BF63" s="895"/>
      <c r="BG63" s="895"/>
      <c r="BH63" s="895"/>
      <c r="BI63" s="896"/>
      <c r="BJ63" s="897" t="s">
        <v>182</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413</v>
      </c>
      <c r="B66" s="789"/>
      <c r="C66" s="789"/>
      <c r="D66" s="789"/>
      <c r="E66" s="789"/>
      <c r="F66" s="789"/>
      <c r="G66" s="789"/>
      <c r="H66" s="789"/>
      <c r="I66" s="789"/>
      <c r="J66" s="789"/>
      <c r="K66" s="789"/>
      <c r="L66" s="789"/>
      <c r="M66" s="789"/>
      <c r="N66" s="789"/>
      <c r="O66" s="789"/>
      <c r="P66" s="790"/>
      <c r="Q66" s="765" t="s">
        <v>414</v>
      </c>
      <c r="R66" s="766"/>
      <c r="S66" s="766"/>
      <c r="T66" s="766"/>
      <c r="U66" s="767"/>
      <c r="V66" s="765" t="s">
        <v>415</v>
      </c>
      <c r="W66" s="766"/>
      <c r="X66" s="766"/>
      <c r="Y66" s="766"/>
      <c r="Z66" s="767"/>
      <c r="AA66" s="765" t="s">
        <v>397</v>
      </c>
      <c r="AB66" s="766"/>
      <c r="AC66" s="766"/>
      <c r="AD66" s="766"/>
      <c r="AE66" s="767"/>
      <c r="AF66" s="900" t="s">
        <v>416</v>
      </c>
      <c r="AG66" s="861"/>
      <c r="AH66" s="861"/>
      <c r="AI66" s="861"/>
      <c r="AJ66" s="901"/>
      <c r="AK66" s="765" t="s">
        <v>417</v>
      </c>
      <c r="AL66" s="789"/>
      <c r="AM66" s="789"/>
      <c r="AN66" s="789"/>
      <c r="AO66" s="790"/>
      <c r="AP66" s="765" t="s">
        <v>418</v>
      </c>
      <c r="AQ66" s="766"/>
      <c r="AR66" s="766"/>
      <c r="AS66" s="766"/>
      <c r="AT66" s="767"/>
      <c r="AU66" s="765" t="s">
        <v>419</v>
      </c>
      <c r="AV66" s="766"/>
      <c r="AW66" s="766"/>
      <c r="AX66" s="766"/>
      <c r="AY66" s="767"/>
      <c r="AZ66" s="765" t="s">
        <v>378</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584</v>
      </c>
      <c r="C68" s="918"/>
      <c r="D68" s="918"/>
      <c r="E68" s="918"/>
      <c r="F68" s="918"/>
      <c r="G68" s="918"/>
      <c r="H68" s="918"/>
      <c r="I68" s="918"/>
      <c r="J68" s="918"/>
      <c r="K68" s="918"/>
      <c r="L68" s="918"/>
      <c r="M68" s="918"/>
      <c r="N68" s="918"/>
      <c r="O68" s="918"/>
      <c r="P68" s="919"/>
      <c r="Q68" s="920">
        <v>10042</v>
      </c>
      <c r="R68" s="914"/>
      <c r="S68" s="914"/>
      <c r="T68" s="914"/>
      <c r="U68" s="914"/>
      <c r="V68" s="914">
        <v>9586</v>
      </c>
      <c r="W68" s="914"/>
      <c r="X68" s="914"/>
      <c r="Y68" s="914"/>
      <c r="Z68" s="914"/>
      <c r="AA68" s="914">
        <v>456</v>
      </c>
      <c r="AB68" s="914"/>
      <c r="AC68" s="914"/>
      <c r="AD68" s="914"/>
      <c r="AE68" s="914"/>
      <c r="AF68" s="914">
        <v>456</v>
      </c>
      <c r="AG68" s="914"/>
      <c r="AH68" s="914"/>
      <c r="AI68" s="914"/>
      <c r="AJ68" s="914"/>
      <c r="AK68" s="914" t="s">
        <v>598</v>
      </c>
      <c r="AL68" s="914"/>
      <c r="AM68" s="914"/>
      <c r="AN68" s="914"/>
      <c r="AO68" s="914"/>
      <c r="AP68" s="914">
        <v>253</v>
      </c>
      <c r="AQ68" s="914"/>
      <c r="AR68" s="914"/>
      <c r="AS68" s="914"/>
      <c r="AT68" s="914"/>
      <c r="AU68" s="914">
        <v>4</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585</v>
      </c>
      <c r="C69" s="922"/>
      <c r="D69" s="922"/>
      <c r="E69" s="922"/>
      <c r="F69" s="922"/>
      <c r="G69" s="922"/>
      <c r="H69" s="922"/>
      <c r="I69" s="922"/>
      <c r="J69" s="922"/>
      <c r="K69" s="922"/>
      <c r="L69" s="922"/>
      <c r="M69" s="922"/>
      <c r="N69" s="922"/>
      <c r="O69" s="922"/>
      <c r="P69" s="923"/>
      <c r="Q69" s="924">
        <v>1965</v>
      </c>
      <c r="R69" s="879"/>
      <c r="S69" s="879"/>
      <c r="T69" s="879"/>
      <c r="U69" s="879"/>
      <c r="V69" s="879">
        <v>1861</v>
      </c>
      <c r="W69" s="879"/>
      <c r="X69" s="879"/>
      <c r="Y69" s="879"/>
      <c r="Z69" s="879"/>
      <c r="AA69" s="879">
        <v>104</v>
      </c>
      <c r="AB69" s="879"/>
      <c r="AC69" s="879"/>
      <c r="AD69" s="879"/>
      <c r="AE69" s="879"/>
      <c r="AF69" s="879">
        <v>104</v>
      </c>
      <c r="AG69" s="879"/>
      <c r="AH69" s="879"/>
      <c r="AI69" s="879"/>
      <c r="AJ69" s="879"/>
      <c r="AK69" s="879" t="s">
        <v>598</v>
      </c>
      <c r="AL69" s="879"/>
      <c r="AM69" s="879"/>
      <c r="AN69" s="879"/>
      <c r="AO69" s="879"/>
      <c r="AP69" s="879">
        <v>1107</v>
      </c>
      <c r="AQ69" s="879"/>
      <c r="AR69" s="879"/>
      <c r="AS69" s="879"/>
      <c r="AT69" s="879"/>
      <c r="AU69" s="879">
        <v>219</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586</v>
      </c>
      <c r="C70" s="922"/>
      <c r="D70" s="922"/>
      <c r="E70" s="922"/>
      <c r="F70" s="922"/>
      <c r="G70" s="922"/>
      <c r="H70" s="922"/>
      <c r="I70" s="922"/>
      <c r="J70" s="922"/>
      <c r="K70" s="922"/>
      <c r="L70" s="922"/>
      <c r="M70" s="922"/>
      <c r="N70" s="922"/>
      <c r="O70" s="922"/>
      <c r="P70" s="923"/>
      <c r="Q70" s="924">
        <v>441</v>
      </c>
      <c r="R70" s="879"/>
      <c r="S70" s="879"/>
      <c r="T70" s="879"/>
      <c r="U70" s="879"/>
      <c r="V70" s="879">
        <v>403</v>
      </c>
      <c r="W70" s="879"/>
      <c r="X70" s="879"/>
      <c r="Y70" s="879"/>
      <c r="Z70" s="879"/>
      <c r="AA70" s="879">
        <v>38</v>
      </c>
      <c r="AB70" s="879"/>
      <c r="AC70" s="879"/>
      <c r="AD70" s="879"/>
      <c r="AE70" s="879"/>
      <c r="AF70" s="879">
        <v>38</v>
      </c>
      <c r="AG70" s="879"/>
      <c r="AH70" s="879"/>
      <c r="AI70" s="879"/>
      <c r="AJ70" s="879"/>
      <c r="AK70" s="879" t="s">
        <v>598</v>
      </c>
      <c r="AL70" s="879"/>
      <c r="AM70" s="879"/>
      <c r="AN70" s="879"/>
      <c r="AO70" s="879"/>
      <c r="AP70" s="879">
        <v>233</v>
      </c>
      <c r="AQ70" s="879"/>
      <c r="AR70" s="879"/>
      <c r="AS70" s="879"/>
      <c r="AT70" s="879"/>
      <c r="AU70" s="879">
        <v>35</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587</v>
      </c>
      <c r="C71" s="922"/>
      <c r="D71" s="922"/>
      <c r="E71" s="922"/>
      <c r="F71" s="922"/>
      <c r="G71" s="922"/>
      <c r="H71" s="922"/>
      <c r="I71" s="922"/>
      <c r="J71" s="922"/>
      <c r="K71" s="922"/>
      <c r="L71" s="922"/>
      <c r="M71" s="922"/>
      <c r="N71" s="922"/>
      <c r="O71" s="922"/>
      <c r="P71" s="923"/>
      <c r="Q71" s="924">
        <v>440</v>
      </c>
      <c r="R71" s="879"/>
      <c r="S71" s="879"/>
      <c r="T71" s="879"/>
      <c r="U71" s="879"/>
      <c r="V71" s="879">
        <v>368</v>
      </c>
      <c r="W71" s="879"/>
      <c r="X71" s="879"/>
      <c r="Y71" s="879"/>
      <c r="Z71" s="879"/>
      <c r="AA71" s="879">
        <v>72</v>
      </c>
      <c r="AB71" s="879"/>
      <c r="AC71" s="879"/>
      <c r="AD71" s="879"/>
      <c r="AE71" s="879"/>
      <c r="AF71" s="879">
        <v>72</v>
      </c>
      <c r="AG71" s="879"/>
      <c r="AH71" s="879"/>
      <c r="AI71" s="879"/>
      <c r="AJ71" s="879"/>
      <c r="AK71" s="879" t="s">
        <v>598</v>
      </c>
      <c r="AL71" s="879"/>
      <c r="AM71" s="879"/>
      <c r="AN71" s="879"/>
      <c r="AO71" s="879"/>
      <c r="AP71" s="879" t="s">
        <v>583</v>
      </c>
      <c r="AQ71" s="879"/>
      <c r="AR71" s="879"/>
      <c r="AS71" s="879"/>
      <c r="AT71" s="879"/>
      <c r="AU71" s="879" t="s">
        <v>583</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588</v>
      </c>
      <c r="C72" s="922"/>
      <c r="D72" s="922"/>
      <c r="E72" s="922"/>
      <c r="F72" s="922"/>
      <c r="G72" s="922"/>
      <c r="H72" s="922"/>
      <c r="I72" s="922"/>
      <c r="J72" s="922"/>
      <c r="K72" s="922"/>
      <c r="L72" s="922"/>
      <c r="M72" s="922"/>
      <c r="N72" s="922"/>
      <c r="O72" s="922"/>
      <c r="P72" s="923"/>
      <c r="Q72" s="924">
        <v>1950</v>
      </c>
      <c r="R72" s="879"/>
      <c r="S72" s="879"/>
      <c r="T72" s="879"/>
      <c r="U72" s="879"/>
      <c r="V72" s="879">
        <v>1930</v>
      </c>
      <c r="W72" s="879"/>
      <c r="X72" s="879"/>
      <c r="Y72" s="879"/>
      <c r="Z72" s="879"/>
      <c r="AA72" s="879">
        <v>20</v>
      </c>
      <c r="AB72" s="879"/>
      <c r="AC72" s="879"/>
      <c r="AD72" s="879"/>
      <c r="AE72" s="879"/>
      <c r="AF72" s="879">
        <v>20</v>
      </c>
      <c r="AG72" s="879"/>
      <c r="AH72" s="879"/>
      <c r="AI72" s="879"/>
      <c r="AJ72" s="879"/>
      <c r="AK72" s="879">
        <v>53</v>
      </c>
      <c r="AL72" s="879"/>
      <c r="AM72" s="879"/>
      <c r="AN72" s="879"/>
      <c r="AO72" s="879"/>
      <c r="AP72" s="879" t="s">
        <v>583</v>
      </c>
      <c r="AQ72" s="879"/>
      <c r="AR72" s="879"/>
      <c r="AS72" s="879"/>
      <c r="AT72" s="879"/>
      <c r="AU72" s="879" t="s">
        <v>583</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589</v>
      </c>
      <c r="C73" s="922"/>
      <c r="D73" s="922"/>
      <c r="E73" s="922"/>
      <c r="F73" s="922"/>
      <c r="G73" s="922"/>
      <c r="H73" s="922"/>
      <c r="I73" s="922"/>
      <c r="J73" s="922"/>
      <c r="K73" s="922"/>
      <c r="L73" s="922"/>
      <c r="M73" s="922"/>
      <c r="N73" s="922"/>
      <c r="O73" s="922"/>
      <c r="P73" s="923"/>
      <c r="Q73" s="924">
        <v>312</v>
      </c>
      <c r="R73" s="879"/>
      <c r="S73" s="879"/>
      <c r="T73" s="879"/>
      <c r="U73" s="879"/>
      <c r="V73" s="879">
        <v>191</v>
      </c>
      <c r="W73" s="879"/>
      <c r="X73" s="879"/>
      <c r="Y73" s="879"/>
      <c r="Z73" s="879"/>
      <c r="AA73" s="879">
        <v>121</v>
      </c>
      <c r="AB73" s="879"/>
      <c r="AC73" s="879"/>
      <c r="AD73" s="879"/>
      <c r="AE73" s="879"/>
      <c r="AF73" s="879">
        <v>121</v>
      </c>
      <c r="AG73" s="879"/>
      <c r="AH73" s="879"/>
      <c r="AI73" s="879"/>
      <c r="AJ73" s="879"/>
      <c r="AK73" s="879">
        <v>57</v>
      </c>
      <c r="AL73" s="879"/>
      <c r="AM73" s="879"/>
      <c r="AN73" s="879"/>
      <c r="AO73" s="879"/>
      <c r="AP73" s="879" t="s">
        <v>583</v>
      </c>
      <c r="AQ73" s="879"/>
      <c r="AR73" s="879"/>
      <c r="AS73" s="879"/>
      <c r="AT73" s="879"/>
      <c r="AU73" s="879" t="s">
        <v>583</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590</v>
      </c>
      <c r="C74" s="922"/>
      <c r="D74" s="922"/>
      <c r="E74" s="922"/>
      <c r="F74" s="922"/>
      <c r="G74" s="922"/>
      <c r="H74" s="922"/>
      <c r="I74" s="922"/>
      <c r="J74" s="922"/>
      <c r="K74" s="922"/>
      <c r="L74" s="922"/>
      <c r="M74" s="922"/>
      <c r="N74" s="922"/>
      <c r="O74" s="922"/>
      <c r="P74" s="923"/>
      <c r="Q74" s="924">
        <v>110</v>
      </c>
      <c r="R74" s="879"/>
      <c r="S74" s="879"/>
      <c r="T74" s="879"/>
      <c r="U74" s="879"/>
      <c r="V74" s="879">
        <v>113</v>
      </c>
      <c r="W74" s="879"/>
      <c r="X74" s="879"/>
      <c r="Y74" s="879"/>
      <c r="Z74" s="879"/>
      <c r="AA74" s="879">
        <v>-3</v>
      </c>
      <c r="AB74" s="879"/>
      <c r="AC74" s="879"/>
      <c r="AD74" s="879"/>
      <c r="AE74" s="879"/>
      <c r="AF74" s="879">
        <v>171</v>
      </c>
      <c r="AG74" s="879"/>
      <c r="AH74" s="879"/>
      <c r="AI74" s="879"/>
      <c r="AJ74" s="879"/>
      <c r="AK74" s="879" t="s">
        <v>598</v>
      </c>
      <c r="AL74" s="879"/>
      <c r="AM74" s="879"/>
      <c r="AN74" s="879"/>
      <c r="AO74" s="879"/>
      <c r="AP74" s="879">
        <v>35</v>
      </c>
      <c r="AQ74" s="879"/>
      <c r="AR74" s="879"/>
      <c r="AS74" s="879"/>
      <c r="AT74" s="879"/>
      <c r="AU74" s="879" t="s">
        <v>598</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606</v>
      </c>
      <c r="C75" s="922"/>
      <c r="D75" s="922"/>
      <c r="E75" s="922"/>
      <c r="F75" s="922"/>
      <c r="G75" s="922"/>
      <c r="H75" s="922"/>
      <c r="I75" s="922"/>
      <c r="J75" s="922"/>
      <c r="K75" s="922"/>
      <c r="L75" s="922"/>
      <c r="M75" s="922"/>
      <c r="N75" s="922"/>
      <c r="O75" s="922"/>
      <c r="P75" s="923"/>
      <c r="Q75" s="927">
        <v>8978</v>
      </c>
      <c r="R75" s="928"/>
      <c r="S75" s="928"/>
      <c r="T75" s="928"/>
      <c r="U75" s="878"/>
      <c r="V75" s="929">
        <v>8809</v>
      </c>
      <c r="W75" s="928"/>
      <c r="X75" s="928"/>
      <c r="Y75" s="928"/>
      <c r="Z75" s="878"/>
      <c r="AA75" s="929">
        <v>169</v>
      </c>
      <c r="AB75" s="928"/>
      <c r="AC75" s="928"/>
      <c r="AD75" s="928"/>
      <c r="AE75" s="878"/>
      <c r="AF75" s="929">
        <v>1796</v>
      </c>
      <c r="AG75" s="928"/>
      <c r="AH75" s="928"/>
      <c r="AI75" s="928"/>
      <c r="AJ75" s="878"/>
      <c r="AK75" s="929" t="s">
        <v>598</v>
      </c>
      <c r="AL75" s="928"/>
      <c r="AM75" s="928"/>
      <c r="AN75" s="928"/>
      <c r="AO75" s="878"/>
      <c r="AP75" s="929">
        <v>7873</v>
      </c>
      <c r="AQ75" s="928"/>
      <c r="AR75" s="928"/>
      <c r="AS75" s="928"/>
      <c r="AT75" s="878"/>
      <c r="AU75" s="929">
        <v>1102</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591</v>
      </c>
      <c r="C76" s="922"/>
      <c r="D76" s="922"/>
      <c r="E76" s="922"/>
      <c r="F76" s="922"/>
      <c r="G76" s="922"/>
      <c r="H76" s="922"/>
      <c r="I76" s="922"/>
      <c r="J76" s="922"/>
      <c r="K76" s="922"/>
      <c r="L76" s="922"/>
      <c r="M76" s="922"/>
      <c r="N76" s="922"/>
      <c r="O76" s="922"/>
      <c r="P76" s="923"/>
      <c r="Q76" s="927">
        <v>4</v>
      </c>
      <c r="R76" s="928"/>
      <c r="S76" s="928"/>
      <c r="T76" s="928"/>
      <c r="U76" s="878"/>
      <c r="V76" s="929">
        <v>3</v>
      </c>
      <c r="W76" s="928"/>
      <c r="X76" s="928"/>
      <c r="Y76" s="928"/>
      <c r="Z76" s="878"/>
      <c r="AA76" s="929">
        <v>1</v>
      </c>
      <c r="AB76" s="928"/>
      <c r="AC76" s="928"/>
      <c r="AD76" s="928"/>
      <c r="AE76" s="878"/>
      <c r="AF76" s="929">
        <v>1</v>
      </c>
      <c r="AG76" s="928"/>
      <c r="AH76" s="928"/>
      <c r="AI76" s="928"/>
      <c r="AJ76" s="878"/>
      <c r="AK76" s="929" t="s">
        <v>598</v>
      </c>
      <c r="AL76" s="928"/>
      <c r="AM76" s="928"/>
      <c r="AN76" s="928"/>
      <c r="AO76" s="878"/>
      <c r="AP76" s="879" t="s">
        <v>583</v>
      </c>
      <c r="AQ76" s="879"/>
      <c r="AR76" s="879"/>
      <c r="AS76" s="879"/>
      <c r="AT76" s="879"/>
      <c r="AU76" s="879" t="s">
        <v>583</v>
      </c>
      <c r="AV76" s="879"/>
      <c r="AW76" s="879"/>
      <c r="AX76" s="879"/>
      <c r="AY76" s="879"/>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592</v>
      </c>
      <c r="C77" s="922"/>
      <c r="D77" s="922"/>
      <c r="E77" s="922"/>
      <c r="F77" s="922"/>
      <c r="G77" s="922"/>
      <c r="H77" s="922"/>
      <c r="I77" s="922"/>
      <c r="J77" s="922"/>
      <c r="K77" s="922"/>
      <c r="L77" s="922"/>
      <c r="M77" s="922"/>
      <c r="N77" s="922"/>
      <c r="O77" s="922"/>
      <c r="P77" s="923"/>
      <c r="Q77" s="927">
        <v>4669</v>
      </c>
      <c r="R77" s="928"/>
      <c r="S77" s="928"/>
      <c r="T77" s="928"/>
      <c r="U77" s="878"/>
      <c r="V77" s="929">
        <v>4084</v>
      </c>
      <c r="W77" s="928"/>
      <c r="X77" s="928"/>
      <c r="Y77" s="928"/>
      <c r="Z77" s="878"/>
      <c r="AA77" s="929">
        <v>585</v>
      </c>
      <c r="AB77" s="928"/>
      <c r="AC77" s="928"/>
      <c r="AD77" s="928"/>
      <c r="AE77" s="878"/>
      <c r="AF77" s="929">
        <v>585</v>
      </c>
      <c r="AG77" s="928"/>
      <c r="AH77" s="928"/>
      <c r="AI77" s="928"/>
      <c r="AJ77" s="878"/>
      <c r="AK77" s="929">
        <v>100</v>
      </c>
      <c r="AL77" s="928"/>
      <c r="AM77" s="928"/>
      <c r="AN77" s="928"/>
      <c r="AO77" s="878"/>
      <c r="AP77" s="879" t="s">
        <v>583</v>
      </c>
      <c r="AQ77" s="879"/>
      <c r="AR77" s="879"/>
      <c r="AS77" s="879"/>
      <c r="AT77" s="879"/>
      <c r="AU77" s="879" t="s">
        <v>583</v>
      </c>
      <c r="AV77" s="879"/>
      <c r="AW77" s="879"/>
      <c r="AX77" s="879"/>
      <c r="AY77" s="879"/>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t="s">
        <v>593</v>
      </c>
      <c r="C78" s="922"/>
      <c r="D78" s="922"/>
      <c r="E78" s="922"/>
      <c r="F78" s="922"/>
      <c r="G78" s="922"/>
      <c r="H78" s="922"/>
      <c r="I78" s="922"/>
      <c r="J78" s="922"/>
      <c r="K78" s="922"/>
      <c r="L78" s="922"/>
      <c r="M78" s="922"/>
      <c r="N78" s="922"/>
      <c r="O78" s="922"/>
      <c r="P78" s="923"/>
      <c r="Q78" s="924">
        <v>6959</v>
      </c>
      <c r="R78" s="879"/>
      <c r="S78" s="879"/>
      <c r="T78" s="879"/>
      <c r="U78" s="879"/>
      <c r="V78" s="879">
        <v>6856</v>
      </c>
      <c r="W78" s="879"/>
      <c r="X78" s="879"/>
      <c r="Y78" s="879"/>
      <c r="Z78" s="879"/>
      <c r="AA78" s="879">
        <v>103</v>
      </c>
      <c r="AB78" s="879"/>
      <c r="AC78" s="879"/>
      <c r="AD78" s="879"/>
      <c r="AE78" s="879"/>
      <c r="AF78" s="879">
        <v>103</v>
      </c>
      <c r="AG78" s="879"/>
      <c r="AH78" s="879"/>
      <c r="AI78" s="879"/>
      <c r="AJ78" s="879"/>
      <c r="AK78" s="879">
        <v>2441</v>
      </c>
      <c r="AL78" s="879"/>
      <c r="AM78" s="879"/>
      <c r="AN78" s="879"/>
      <c r="AO78" s="879"/>
      <c r="AP78" s="879" t="s">
        <v>583</v>
      </c>
      <c r="AQ78" s="879"/>
      <c r="AR78" s="879"/>
      <c r="AS78" s="879"/>
      <c r="AT78" s="879"/>
      <c r="AU78" s="879" t="s">
        <v>583</v>
      </c>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t="s">
        <v>594</v>
      </c>
      <c r="C79" s="922"/>
      <c r="D79" s="922"/>
      <c r="E79" s="922"/>
      <c r="F79" s="922"/>
      <c r="G79" s="922"/>
      <c r="H79" s="922"/>
      <c r="I79" s="922"/>
      <c r="J79" s="922"/>
      <c r="K79" s="922"/>
      <c r="L79" s="922"/>
      <c r="M79" s="922"/>
      <c r="N79" s="922"/>
      <c r="O79" s="922"/>
      <c r="P79" s="923"/>
      <c r="Q79" s="924">
        <v>1424517</v>
      </c>
      <c r="R79" s="879"/>
      <c r="S79" s="879"/>
      <c r="T79" s="879"/>
      <c r="U79" s="879"/>
      <c r="V79" s="879">
        <v>1354325</v>
      </c>
      <c r="W79" s="879"/>
      <c r="X79" s="879"/>
      <c r="Y79" s="879"/>
      <c r="Z79" s="879"/>
      <c r="AA79" s="879">
        <v>70191</v>
      </c>
      <c r="AB79" s="879"/>
      <c r="AC79" s="879"/>
      <c r="AD79" s="879"/>
      <c r="AE79" s="879"/>
      <c r="AF79" s="879">
        <v>70191</v>
      </c>
      <c r="AG79" s="879"/>
      <c r="AH79" s="879"/>
      <c r="AI79" s="879"/>
      <c r="AJ79" s="879"/>
      <c r="AK79" s="879">
        <v>20230</v>
      </c>
      <c r="AL79" s="879"/>
      <c r="AM79" s="879"/>
      <c r="AN79" s="879"/>
      <c r="AO79" s="879"/>
      <c r="AP79" s="879" t="s">
        <v>583</v>
      </c>
      <c r="AQ79" s="879"/>
      <c r="AR79" s="879"/>
      <c r="AS79" s="879"/>
      <c r="AT79" s="879"/>
      <c r="AU79" s="879" t="s">
        <v>583</v>
      </c>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391</v>
      </c>
      <c r="B88" s="838" t="s">
        <v>420</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73658</v>
      </c>
      <c r="AG88" s="890"/>
      <c r="AH88" s="890"/>
      <c r="AI88" s="890"/>
      <c r="AJ88" s="890"/>
      <c r="AK88" s="887"/>
      <c r="AL88" s="887"/>
      <c r="AM88" s="887"/>
      <c r="AN88" s="887"/>
      <c r="AO88" s="887"/>
      <c r="AP88" s="890">
        <v>9501</v>
      </c>
      <c r="AQ88" s="890"/>
      <c r="AR88" s="890"/>
      <c r="AS88" s="890"/>
      <c r="AT88" s="890"/>
      <c r="AU88" s="890">
        <v>1360</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38" t="s">
        <v>421</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47</v>
      </c>
      <c r="CS102" s="898"/>
      <c r="CT102" s="898"/>
      <c r="CU102" s="898"/>
      <c r="CV102" s="941"/>
      <c r="CW102" s="940">
        <v>0</v>
      </c>
      <c r="CX102" s="898"/>
      <c r="CY102" s="898"/>
      <c r="CZ102" s="898"/>
      <c r="DA102" s="941"/>
      <c r="DB102" s="940" t="s">
        <v>600</v>
      </c>
      <c r="DC102" s="898"/>
      <c r="DD102" s="898"/>
      <c r="DE102" s="898"/>
      <c r="DF102" s="941"/>
      <c r="DG102" s="940">
        <v>867</v>
      </c>
      <c r="DH102" s="898"/>
      <c r="DI102" s="898"/>
      <c r="DJ102" s="898"/>
      <c r="DK102" s="941"/>
      <c r="DL102" s="940" t="s">
        <v>600</v>
      </c>
      <c r="DM102" s="898"/>
      <c r="DN102" s="898"/>
      <c r="DO102" s="898"/>
      <c r="DP102" s="941"/>
      <c r="DQ102" s="940" t="s">
        <v>600</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428</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429</v>
      </c>
      <c r="AB109" s="943"/>
      <c r="AC109" s="943"/>
      <c r="AD109" s="943"/>
      <c r="AE109" s="944"/>
      <c r="AF109" s="942" t="s">
        <v>430</v>
      </c>
      <c r="AG109" s="943"/>
      <c r="AH109" s="943"/>
      <c r="AI109" s="943"/>
      <c r="AJ109" s="944"/>
      <c r="AK109" s="942" t="s">
        <v>306</v>
      </c>
      <c r="AL109" s="943"/>
      <c r="AM109" s="943"/>
      <c r="AN109" s="943"/>
      <c r="AO109" s="944"/>
      <c r="AP109" s="942" t="s">
        <v>431</v>
      </c>
      <c r="AQ109" s="943"/>
      <c r="AR109" s="943"/>
      <c r="AS109" s="943"/>
      <c r="AT109" s="945"/>
      <c r="AU109" s="962" t="s">
        <v>428</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429</v>
      </c>
      <c r="BR109" s="943"/>
      <c r="BS109" s="943"/>
      <c r="BT109" s="943"/>
      <c r="BU109" s="944"/>
      <c r="BV109" s="942" t="s">
        <v>430</v>
      </c>
      <c r="BW109" s="943"/>
      <c r="BX109" s="943"/>
      <c r="BY109" s="943"/>
      <c r="BZ109" s="944"/>
      <c r="CA109" s="942" t="s">
        <v>306</v>
      </c>
      <c r="CB109" s="943"/>
      <c r="CC109" s="943"/>
      <c r="CD109" s="943"/>
      <c r="CE109" s="944"/>
      <c r="CF109" s="963" t="s">
        <v>431</v>
      </c>
      <c r="CG109" s="963"/>
      <c r="CH109" s="963"/>
      <c r="CI109" s="963"/>
      <c r="CJ109" s="963"/>
      <c r="CK109" s="942" t="s">
        <v>432</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429</v>
      </c>
      <c r="DH109" s="943"/>
      <c r="DI109" s="943"/>
      <c r="DJ109" s="943"/>
      <c r="DK109" s="944"/>
      <c r="DL109" s="942" t="s">
        <v>430</v>
      </c>
      <c r="DM109" s="943"/>
      <c r="DN109" s="943"/>
      <c r="DO109" s="943"/>
      <c r="DP109" s="944"/>
      <c r="DQ109" s="942" t="s">
        <v>306</v>
      </c>
      <c r="DR109" s="943"/>
      <c r="DS109" s="943"/>
      <c r="DT109" s="943"/>
      <c r="DU109" s="944"/>
      <c r="DV109" s="942" t="s">
        <v>431</v>
      </c>
      <c r="DW109" s="943"/>
      <c r="DX109" s="943"/>
      <c r="DY109" s="943"/>
      <c r="DZ109" s="945"/>
    </row>
    <row r="110" spans="1:131" s="248" customFormat="1" ht="26.25" customHeight="1" x14ac:dyDescent="0.15">
      <c r="A110" s="946" t="s">
        <v>433</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1123440</v>
      </c>
      <c r="AB110" s="950"/>
      <c r="AC110" s="950"/>
      <c r="AD110" s="950"/>
      <c r="AE110" s="951"/>
      <c r="AF110" s="952">
        <v>998036</v>
      </c>
      <c r="AG110" s="950"/>
      <c r="AH110" s="950"/>
      <c r="AI110" s="950"/>
      <c r="AJ110" s="951"/>
      <c r="AK110" s="952">
        <v>993716</v>
      </c>
      <c r="AL110" s="950"/>
      <c r="AM110" s="950"/>
      <c r="AN110" s="950"/>
      <c r="AO110" s="951"/>
      <c r="AP110" s="953">
        <v>9.3000000000000007</v>
      </c>
      <c r="AQ110" s="954"/>
      <c r="AR110" s="954"/>
      <c r="AS110" s="954"/>
      <c r="AT110" s="955"/>
      <c r="AU110" s="956" t="s">
        <v>71</v>
      </c>
      <c r="AV110" s="957"/>
      <c r="AW110" s="957"/>
      <c r="AX110" s="957"/>
      <c r="AY110" s="957"/>
      <c r="AZ110" s="998" t="s">
        <v>434</v>
      </c>
      <c r="BA110" s="947"/>
      <c r="BB110" s="947"/>
      <c r="BC110" s="947"/>
      <c r="BD110" s="947"/>
      <c r="BE110" s="947"/>
      <c r="BF110" s="947"/>
      <c r="BG110" s="947"/>
      <c r="BH110" s="947"/>
      <c r="BI110" s="947"/>
      <c r="BJ110" s="947"/>
      <c r="BK110" s="947"/>
      <c r="BL110" s="947"/>
      <c r="BM110" s="947"/>
      <c r="BN110" s="947"/>
      <c r="BO110" s="947"/>
      <c r="BP110" s="948"/>
      <c r="BQ110" s="984">
        <v>10445470</v>
      </c>
      <c r="BR110" s="985"/>
      <c r="BS110" s="985"/>
      <c r="BT110" s="985"/>
      <c r="BU110" s="985"/>
      <c r="BV110" s="985">
        <v>10247850</v>
      </c>
      <c r="BW110" s="985"/>
      <c r="BX110" s="985"/>
      <c r="BY110" s="985"/>
      <c r="BZ110" s="985"/>
      <c r="CA110" s="985">
        <v>10264698</v>
      </c>
      <c r="CB110" s="985"/>
      <c r="CC110" s="985"/>
      <c r="CD110" s="985"/>
      <c r="CE110" s="985"/>
      <c r="CF110" s="999">
        <v>96.4</v>
      </c>
      <c r="CG110" s="1000"/>
      <c r="CH110" s="1000"/>
      <c r="CI110" s="1000"/>
      <c r="CJ110" s="1000"/>
      <c r="CK110" s="1001" t="s">
        <v>435</v>
      </c>
      <c r="CL110" s="1002"/>
      <c r="CM110" s="981" t="s">
        <v>436</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182</v>
      </c>
      <c r="DH110" s="985"/>
      <c r="DI110" s="985"/>
      <c r="DJ110" s="985"/>
      <c r="DK110" s="985"/>
      <c r="DL110" s="985" t="s">
        <v>182</v>
      </c>
      <c r="DM110" s="985"/>
      <c r="DN110" s="985"/>
      <c r="DO110" s="985"/>
      <c r="DP110" s="985"/>
      <c r="DQ110" s="985" t="s">
        <v>182</v>
      </c>
      <c r="DR110" s="985"/>
      <c r="DS110" s="985"/>
      <c r="DT110" s="985"/>
      <c r="DU110" s="985"/>
      <c r="DV110" s="986" t="s">
        <v>437</v>
      </c>
      <c r="DW110" s="986"/>
      <c r="DX110" s="986"/>
      <c r="DY110" s="986"/>
      <c r="DZ110" s="987"/>
    </row>
    <row r="111" spans="1:131" s="248" customFormat="1" ht="26.25" customHeight="1" x14ac:dyDescent="0.15">
      <c r="A111" s="988" t="s">
        <v>438</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439</v>
      </c>
      <c r="AB111" s="992"/>
      <c r="AC111" s="992"/>
      <c r="AD111" s="992"/>
      <c r="AE111" s="993"/>
      <c r="AF111" s="994" t="s">
        <v>182</v>
      </c>
      <c r="AG111" s="992"/>
      <c r="AH111" s="992"/>
      <c r="AI111" s="992"/>
      <c r="AJ111" s="993"/>
      <c r="AK111" s="994" t="s">
        <v>440</v>
      </c>
      <c r="AL111" s="992"/>
      <c r="AM111" s="992"/>
      <c r="AN111" s="992"/>
      <c r="AO111" s="993"/>
      <c r="AP111" s="995" t="s">
        <v>439</v>
      </c>
      <c r="AQ111" s="996"/>
      <c r="AR111" s="996"/>
      <c r="AS111" s="996"/>
      <c r="AT111" s="997"/>
      <c r="AU111" s="958"/>
      <c r="AV111" s="959"/>
      <c r="AW111" s="959"/>
      <c r="AX111" s="959"/>
      <c r="AY111" s="959"/>
      <c r="AZ111" s="1007" t="s">
        <v>441</v>
      </c>
      <c r="BA111" s="1008"/>
      <c r="BB111" s="1008"/>
      <c r="BC111" s="1008"/>
      <c r="BD111" s="1008"/>
      <c r="BE111" s="1008"/>
      <c r="BF111" s="1008"/>
      <c r="BG111" s="1008"/>
      <c r="BH111" s="1008"/>
      <c r="BI111" s="1008"/>
      <c r="BJ111" s="1008"/>
      <c r="BK111" s="1008"/>
      <c r="BL111" s="1008"/>
      <c r="BM111" s="1008"/>
      <c r="BN111" s="1008"/>
      <c r="BO111" s="1008"/>
      <c r="BP111" s="1009"/>
      <c r="BQ111" s="977">
        <v>1064902</v>
      </c>
      <c r="BR111" s="978"/>
      <c r="BS111" s="978"/>
      <c r="BT111" s="978"/>
      <c r="BU111" s="978"/>
      <c r="BV111" s="978">
        <v>867313</v>
      </c>
      <c r="BW111" s="978"/>
      <c r="BX111" s="978"/>
      <c r="BY111" s="978"/>
      <c r="BZ111" s="978"/>
      <c r="CA111" s="978">
        <v>867313</v>
      </c>
      <c r="CB111" s="978"/>
      <c r="CC111" s="978"/>
      <c r="CD111" s="978"/>
      <c r="CE111" s="978"/>
      <c r="CF111" s="972">
        <v>8.1</v>
      </c>
      <c r="CG111" s="973"/>
      <c r="CH111" s="973"/>
      <c r="CI111" s="973"/>
      <c r="CJ111" s="973"/>
      <c r="CK111" s="1003"/>
      <c r="CL111" s="1004"/>
      <c r="CM111" s="974" t="s">
        <v>442</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439</v>
      </c>
      <c r="DH111" s="978"/>
      <c r="DI111" s="978"/>
      <c r="DJ111" s="978"/>
      <c r="DK111" s="978"/>
      <c r="DL111" s="978" t="s">
        <v>182</v>
      </c>
      <c r="DM111" s="978"/>
      <c r="DN111" s="978"/>
      <c r="DO111" s="978"/>
      <c r="DP111" s="978"/>
      <c r="DQ111" s="978" t="s">
        <v>437</v>
      </c>
      <c r="DR111" s="978"/>
      <c r="DS111" s="978"/>
      <c r="DT111" s="978"/>
      <c r="DU111" s="978"/>
      <c r="DV111" s="979" t="s">
        <v>439</v>
      </c>
      <c r="DW111" s="979"/>
      <c r="DX111" s="979"/>
      <c r="DY111" s="979"/>
      <c r="DZ111" s="980"/>
    </row>
    <row r="112" spans="1:131" s="248" customFormat="1" ht="26.25" customHeight="1" x14ac:dyDescent="0.15">
      <c r="A112" s="1010" t="s">
        <v>443</v>
      </c>
      <c r="B112" s="1011"/>
      <c r="C112" s="1008" t="s">
        <v>444</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182</v>
      </c>
      <c r="AB112" s="1017"/>
      <c r="AC112" s="1017"/>
      <c r="AD112" s="1017"/>
      <c r="AE112" s="1018"/>
      <c r="AF112" s="1019" t="s">
        <v>439</v>
      </c>
      <c r="AG112" s="1017"/>
      <c r="AH112" s="1017"/>
      <c r="AI112" s="1017"/>
      <c r="AJ112" s="1018"/>
      <c r="AK112" s="1019" t="s">
        <v>445</v>
      </c>
      <c r="AL112" s="1017"/>
      <c r="AM112" s="1017"/>
      <c r="AN112" s="1017"/>
      <c r="AO112" s="1018"/>
      <c r="AP112" s="1020" t="s">
        <v>437</v>
      </c>
      <c r="AQ112" s="1021"/>
      <c r="AR112" s="1021"/>
      <c r="AS112" s="1021"/>
      <c r="AT112" s="1022"/>
      <c r="AU112" s="958"/>
      <c r="AV112" s="959"/>
      <c r="AW112" s="959"/>
      <c r="AX112" s="959"/>
      <c r="AY112" s="959"/>
      <c r="AZ112" s="1007" t="s">
        <v>446</v>
      </c>
      <c r="BA112" s="1008"/>
      <c r="BB112" s="1008"/>
      <c r="BC112" s="1008"/>
      <c r="BD112" s="1008"/>
      <c r="BE112" s="1008"/>
      <c r="BF112" s="1008"/>
      <c r="BG112" s="1008"/>
      <c r="BH112" s="1008"/>
      <c r="BI112" s="1008"/>
      <c r="BJ112" s="1008"/>
      <c r="BK112" s="1008"/>
      <c r="BL112" s="1008"/>
      <c r="BM112" s="1008"/>
      <c r="BN112" s="1008"/>
      <c r="BO112" s="1008"/>
      <c r="BP112" s="1009"/>
      <c r="BQ112" s="977">
        <v>3335621</v>
      </c>
      <c r="BR112" s="978"/>
      <c r="BS112" s="978"/>
      <c r="BT112" s="978"/>
      <c r="BU112" s="978"/>
      <c r="BV112" s="978">
        <v>3205672</v>
      </c>
      <c r="BW112" s="978"/>
      <c r="BX112" s="978"/>
      <c r="BY112" s="978"/>
      <c r="BZ112" s="978"/>
      <c r="CA112" s="978">
        <v>2276340</v>
      </c>
      <c r="CB112" s="978"/>
      <c r="CC112" s="978"/>
      <c r="CD112" s="978"/>
      <c r="CE112" s="978"/>
      <c r="CF112" s="972">
        <v>21.4</v>
      </c>
      <c r="CG112" s="973"/>
      <c r="CH112" s="973"/>
      <c r="CI112" s="973"/>
      <c r="CJ112" s="973"/>
      <c r="CK112" s="1003"/>
      <c r="CL112" s="1004"/>
      <c r="CM112" s="974" t="s">
        <v>447</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439</v>
      </c>
      <c r="DH112" s="978"/>
      <c r="DI112" s="978"/>
      <c r="DJ112" s="978"/>
      <c r="DK112" s="978"/>
      <c r="DL112" s="978" t="s">
        <v>182</v>
      </c>
      <c r="DM112" s="978"/>
      <c r="DN112" s="978"/>
      <c r="DO112" s="978"/>
      <c r="DP112" s="978"/>
      <c r="DQ112" s="978" t="s">
        <v>182</v>
      </c>
      <c r="DR112" s="978"/>
      <c r="DS112" s="978"/>
      <c r="DT112" s="978"/>
      <c r="DU112" s="978"/>
      <c r="DV112" s="979" t="s">
        <v>439</v>
      </c>
      <c r="DW112" s="979"/>
      <c r="DX112" s="979"/>
      <c r="DY112" s="979"/>
      <c r="DZ112" s="980"/>
    </row>
    <row r="113" spans="1:130" s="248" customFormat="1" ht="26.25" customHeight="1" x14ac:dyDescent="0.15">
      <c r="A113" s="1012"/>
      <c r="B113" s="1013"/>
      <c r="C113" s="1008" t="s">
        <v>448</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355632</v>
      </c>
      <c r="AB113" s="992"/>
      <c r="AC113" s="992"/>
      <c r="AD113" s="992"/>
      <c r="AE113" s="993"/>
      <c r="AF113" s="994">
        <v>353739</v>
      </c>
      <c r="AG113" s="992"/>
      <c r="AH113" s="992"/>
      <c r="AI113" s="992"/>
      <c r="AJ113" s="993"/>
      <c r="AK113" s="994">
        <v>79124</v>
      </c>
      <c r="AL113" s="992"/>
      <c r="AM113" s="992"/>
      <c r="AN113" s="992"/>
      <c r="AO113" s="993"/>
      <c r="AP113" s="995">
        <v>0.7</v>
      </c>
      <c r="AQ113" s="996"/>
      <c r="AR113" s="996"/>
      <c r="AS113" s="996"/>
      <c r="AT113" s="997"/>
      <c r="AU113" s="958"/>
      <c r="AV113" s="959"/>
      <c r="AW113" s="959"/>
      <c r="AX113" s="959"/>
      <c r="AY113" s="959"/>
      <c r="AZ113" s="1007" t="s">
        <v>449</v>
      </c>
      <c r="BA113" s="1008"/>
      <c r="BB113" s="1008"/>
      <c r="BC113" s="1008"/>
      <c r="BD113" s="1008"/>
      <c r="BE113" s="1008"/>
      <c r="BF113" s="1008"/>
      <c r="BG113" s="1008"/>
      <c r="BH113" s="1008"/>
      <c r="BI113" s="1008"/>
      <c r="BJ113" s="1008"/>
      <c r="BK113" s="1008"/>
      <c r="BL113" s="1008"/>
      <c r="BM113" s="1008"/>
      <c r="BN113" s="1008"/>
      <c r="BO113" s="1008"/>
      <c r="BP113" s="1009"/>
      <c r="BQ113" s="977">
        <v>1703130</v>
      </c>
      <c r="BR113" s="978"/>
      <c r="BS113" s="978"/>
      <c r="BT113" s="978"/>
      <c r="BU113" s="978"/>
      <c r="BV113" s="978">
        <v>1501105</v>
      </c>
      <c r="BW113" s="978"/>
      <c r="BX113" s="978"/>
      <c r="BY113" s="978"/>
      <c r="BZ113" s="978"/>
      <c r="CA113" s="978">
        <v>1360478</v>
      </c>
      <c r="CB113" s="978"/>
      <c r="CC113" s="978"/>
      <c r="CD113" s="978"/>
      <c r="CE113" s="978"/>
      <c r="CF113" s="972">
        <v>12.8</v>
      </c>
      <c r="CG113" s="973"/>
      <c r="CH113" s="973"/>
      <c r="CI113" s="973"/>
      <c r="CJ113" s="973"/>
      <c r="CK113" s="1003"/>
      <c r="CL113" s="1004"/>
      <c r="CM113" s="974" t="s">
        <v>450</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182</v>
      </c>
      <c r="DH113" s="1017"/>
      <c r="DI113" s="1017"/>
      <c r="DJ113" s="1017"/>
      <c r="DK113" s="1018"/>
      <c r="DL113" s="1019" t="s">
        <v>182</v>
      </c>
      <c r="DM113" s="1017"/>
      <c r="DN113" s="1017"/>
      <c r="DO113" s="1017"/>
      <c r="DP113" s="1018"/>
      <c r="DQ113" s="1019" t="s">
        <v>440</v>
      </c>
      <c r="DR113" s="1017"/>
      <c r="DS113" s="1017"/>
      <c r="DT113" s="1017"/>
      <c r="DU113" s="1018"/>
      <c r="DV113" s="1020" t="s">
        <v>182</v>
      </c>
      <c r="DW113" s="1021"/>
      <c r="DX113" s="1021"/>
      <c r="DY113" s="1021"/>
      <c r="DZ113" s="1022"/>
    </row>
    <row r="114" spans="1:130" s="248" customFormat="1" ht="26.25" customHeight="1" x14ac:dyDescent="0.15">
      <c r="A114" s="1012"/>
      <c r="B114" s="1013"/>
      <c r="C114" s="1008" t="s">
        <v>451</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182575</v>
      </c>
      <c r="AB114" s="1017"/>
      <c r="AC114" s="1017"/>
      <c r="AD114" s="1017"/>
      <c r="AE114" s="1018"/>
      <c r="AF114" s="1019">
        <v>197385</v>
      </c>
      <c r="AG114" s="1017"/>
      <c r="AH114" s="1017"/>
      <c r="AI114" s="1017"/>
      <c r="AJ114" s="1018"/>
      <c r="AK114" s="1019">
        <v>201638</v>
      </c>
      <c r="AL114" s="1017"/>
      <c r="AM114" s="1017"/>
      <c r="AN114" s="1017"/>
      <c r="AO114" s="1018"/>
      <c r="AP114" s="1020">
        <v>1.9</v>
      </c>
      <c r="AQ114" s="1021"/>
      <c r="AR114" s="1021"/>
      <c r="AS114" s="1021"/>
      <c r="AT114" s="1022"/>
      <c r="AU114" s="958"/>
      <c r="AV114" s="959"/>
      <c r="AW114" s="959"/>
      <c r="AX114" s="959"/>
      <c r="AY114" s="959"/>
      <c r="AZ114" s="1007" t="s">
        <v>452</v>
      </c>
      <c r="BA114" s="1008"/>
      <c r="BB114" s="1008"/>
      <c r="BC114" s="1008"/>
      <c r="BD114" s="1008"/>
      <c r="BE114" s="1008"/>
      <c r="BF114" s="1008"/>
      <c r="BG114" s="1008"/>
      <c r="BH114" s="1008"/>
      <c r="BI114" s="1008"/>
      <c r="BJ114" s="1008"/>
      <c r="BK114" s="1008"/>
      <c r="BL114" s="1008"/>
      <c r="BM114" s="1008"/>
      <c r="BN114" s="1008"/>
      <c r="BO114" s="1008"/>
      <c r="BP114" s="1009"/>
      <c r="BQ114" s="977">
        <v>1217242</v>
      </c>
      <c r="BR114" s="978"/>
      <c r="BS114" s="978"/>
      <c r="BT114" s="978"/>
      <c r="BU114" s="978"/>
      <c r="BV114" s="978">
        <v>1304289</v>
      </c>
      <c r="BW114" s="978"/>
      <c r="BX114" s="978"/>
      <c r="BY114" s="978"/>
      <c r="BZ114" s="978"/>
      <c r="CA114" s="978">
        <v>1357853</v>
      </c>
      <c r="CB114" s="978"/>
      <c r="CC114" s="978"/>
      <c r="CD114" s="978"/>
      <c r="CE114" s="978"/>
      <c r="CF114" s="972">
        <v>12.8</v>
      </c>
      <c r="CG114" s="973"/>
      <c r="CH114" s="973"/>
      <c r="CI114" s="973"/>
      <c r="CJ114" s="973"/>
      <c r="CK114" s="1003"/>
      <c r="CL114" s="1004"/>
      <c r="CM114" s="974" t="s">
        <v>453</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439</v>
      </c>
      <c r="DH114" s="1017"/>
      <c r="DI114" s="1017"/>
      <c r="DJ114" s="1017"/>
      <c r="DK114" s="1018"/>
      <c r="DL114" s="1019" t="s">
        <v>437</v>
      </c>
      <c r="DM114" s="1017"/>
      <c r="DN114" s="1017"/>
      <c r="DO114" s="1017"/>
      <c r="DP114" s="1018"/>
      <c r="DQ114" s="1019" t="s">
        <v>182</v>
      </c>
      <c r="DR114" s="1017"/>
      <c r="DS114" s="1017"/>
      <c r="DT114" s="1017"/>
      <c r="DU114" s="1018"/>
      <c r="DV114" s="1020" t="s">
        <v>439</v>
      </c>
      <c r="DW114" s="1021"/>
      <c r="DX114" s="1021"/>
      <c r="DY114" s="1021"/>
      <c r="DZ114" s="1022"/>
    </row>
    <row r="115" spans="1:130" s="248" customFormat="1" ht="26.25" customHeight="1" x14ac:dyDescent="0.15">
      <c r="A115" s="1012"/>
      <c r="B115" s="1013"/>
      <c r="C115" s="1008" t="s">
        <v>454</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2802</v>
      </c>
      <c r="AB115" s="992"/>
      <c r="AC115" s="992"/>
      <c r="AD115" s="992"/>
      <c r="AE115" s="993"/>
      <c r="AF115" s="994">
        <v>81270</v>
      </c>
      <c r="AG115" s="992"/>
      <c r="AH115" s="992"/>
      <c r="AI115" s="992"/>
      <c r="AJ115" s="993"/>
      <c r="AK115" s="994">
        <v>965</v>
      </c>
      <c r="AL115" s="992"/>
      <c r="AM115" s="992"/>
      <c r="AN115" s="992"/>
      <c r="AO115" s="993"/>
      <c r="AP115" s="995">
        <v>0</v>
      </c>
      <c r="AQ115" s="996"/>
      <c r="AR115" s="996"/>
      <c r="AS115" s="996"/>
      <c r="AT115" s="997"/>
      <c r="AU115" s="958"/>
      <c r="AV115" s="959"/>
      <c r="AW115" s="959"/>
      <c r="AX115" s="959"/>
      <c r="AY115" s="959"/>
      <c r="AZ115" s="1007" t="s">
        <v>455</v>
      </c>
      <c r="BA115" s="1008"/>
      <c r="BB115" s="1008"/>
      <c r="BC115" s="1008"/>
      <c r="BD115" s="1008"/>
      <c r="BE115" s="1008"/>
      <c r="BF115" s="1008"/>
      <c r="BG115" s="1008"/>
      <c r="BH115" s="1008"/>
      <c r="BI115" s="1008"/>
      <c r="BJ115" s="1008"/>
      <c r="BK115" s="1008"/>
      <c r="BL115" s="1008"/>
      <c r="BM115" s="1008"/>
      <c r="BN115" s="1008"/>
      <c r="BO115" s="1008"/>
      <c r="BP115" s="1009"/>
      <c r="BQ115" s="977" t="s">
        <v>456</v>
      </c>
      <c r="BR115" s="978"/>
      <c r="BS115" s="978"/>
      <c r="BT115" s="978"/>
      <c r="BU115" s="978"/>
      <c r="BV115" s="978" t="s">
        <v>439</v>
      </c>
      <c r="BW115" s="978"/>
      <c r="BX115" s="978"/>
      <c r="BY115" s="978"/>
      <c r="BZ115" s="978"/>
      <c r="CA115" s="978" t="s">
        <v>182</v>
      </c>
      <c r="CB115" s="978"/>
      <c r="CC115" s="978"/>
      <c r="CD115" s="978"/>
      <c r="CE115" s="978"/>
      <c r="CF115" s="972" t="s">
        <v>439</v>
      </c>
      <c r="CG115" s="973"/>
      <c r="CH115" s="973"/>
      <c r="CI115" s="973"/>
      <c r="CJ115" s="973"/>
      <c r="CK115" s="1003"/>
      <c r="CL115" s="1004"/>
      <c r="CM115" s="1007" t="s">
        <v>457</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v>1064902</v>
      </c>
      <c r="DH115" s="1017"/>
      <c r="DI115" s="1017"/>
      <c r="DJ115" s="1017"/>
      <c r="DK115" s="1018"/>
      <c r="DL115" s="1019">
        <v>867313</v>
      </c>
      <c r="DM115" s="1017"/>
      <c r="DN115" s="1017"/>
      <c r="DO115" s="1017"/>
      <c r="DP115" s="1018"/>
      <c r="DQ115" s="1019">
        <v>867313</v>
      </c>
      <c r="DR115" s="1017"/>
      <c r="DS115" s="1017"/>
      <c r="DT115" s="1017"/>
      <c r="DU115" s="1018"/>
      <c r="DV115" s="1020">
        <v>8.1</v>
      </c>
      <c r="DW115" s="1021"/>
      <c r="DX115" s="1021"/>
      <c r="DY115" s="1021"/>
      <c r="DZ115" s="1022"/>
    </row>
    <row r="116" spans="1:130" s="248" customFormat="1" ht="26.25" customHeight="1" x14ac:dyDescent="0.15">
      <c r="A116" s="1014"/>
      <c r="B116" s="1015"/>
      <c r="C116" s="1023" t="s">
        <v>458</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439</v>
      </c>
      <c r="AB116" s="1017"/>
      <c r="AC116" s="1017"/>
      <c r="AD116" s="1017"/>
      <c r="AE116" s="1018"/>
      <c r="AF116" s="1019" t="s">
        <v>456</v>
      </c>
      <c r="AG116" s="1017"/>
      <c r="AH116" s="1017"/>
      <c r="AI116" s="1017"/>
      <c r="AJ116" s="1018"/>
      <c r="AK116" s="1019" t="s">
        <v>182</v>
      </c>
      <c r="AL116" s="1017"/>
      <c r="AM116" s="1017"/>
      <c r="AN116" s="1017"/>
      <c r="AO116" s="1018"/>
      <c r="AP116" s="1020" t="s">
        <v>182</v>
      </c>
      <c r="AQ116" s="1021"/>
      <c r="AR116" s="1021"/>
      <c r="AS116" s="1021"/>
      <c r="AT116" s="1022"/>
      <c r="AU116" s="958"/>
      <c r="AV116" s="959"/>
      <c r="AW116" s="959"/>
      <c r="AX116" s="959"/>
      <c r="AY116" s="959"/>
      <c r="AZ116" s="1025" t="s">
        <v>459</v>
      </c>
      <c r="BA116" s="1026"/>
      <c r="BB116" s="1026"/>
      <c r="BC116" s="1026"/>
      <c r="BD116" s="1026"/>
      <c r="BE116" s="1026"/>
      <c r="BF116" s="1026"/>
      <c r="BG116" s="1026"/>
      <c r="BH116" s="1026"/>
      <c r="BI116" s="1026"/>
      <c r="BJ116" s="1026"/>
      <c r="BK116" s="1026"/>
      <c r="BL116" s="1026"/>
      <c r="BM116" s="1026"/>
      <c r="BN116" s="1026"/>
      <c r="BO116" s="1026"/>
      <c r="BP116" s="1027"/>
      <c r="BQ116" s="977" t="s">
        <v>439</v>
      </c>
      <c r="BR116" s="978"/>
      <c r="BS116" s="978"/>
      <c r="BT116" s="978"/>
      <c r="BU116" s="978"/>
      <c r="BV116" s="978" t="s">
        <v>439</v>
      </c>
      <c r="BW116" s="978"/>
      <c r="BX116" s="978"/>
      <c r="BY116" s="978"/>
      <c r="BZ116" s="978"/>
      <c r="CA116" s="978" t="s">
        <v>437</v>
      </c>
      <c r="CB116" s="978"/>
      <c r="CC116" s="978"/>
      <c r="CD116" s="978"/>
      <c r="CE116" s="978"/>
      <c r="CF116" s="972" t="s">
        <v>460</v>
      </c>
      <c r="CG116" s="973"/>
      <c r="CH116" s="973"/>
      <c r="CI116" s="973"/>
      <c r="CJ116" s="973"/>
      <c r="CK116" s="1003"/>
      <c r="CL116" s="1004"/>
      <c r="CM116" s="974" t="s">
        <v>461</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439</v>
      </c>
      <c r="DH116" s="1017"/>
      <c r="DI116" s="1017"/>
      <c r="DJ116" s="1017"/>
      <c r="DK116" s="1018"/>
      <c r="DL116" s="1019" t="s">
        <v>439</v>
      </c>
      <c r="DM116" s="1017"/>
      <c r="DN116" s="1017"/>
      <c r="DO116" s="1017"/>
      <c r="DP116" s="1018"/>
      <c r="DQ116" s="1019" t="s">
        <v>456</v>
      </c>
      <c r="DR116" s="1017"/>
      <c r="DS116" s="1017"/>
      <c r="DT116" s="1017"/>
      <c r="DU116" s="1018"/>
      <c r="DV116" s="1020" t="s">
        <v>182</v>
      </c>
      <c r="DW116" s="1021"/>
      <c r="DX116" s="1021"/>
      <c r="DY116" s="1021"/>
      <c r="DZ116" s="1022"/>
    </row>
    <row r="117" spans="1:130" s="248" customFormat="1" ht="26.25" customHeight="1" x14ac:dyDescent="0.15">
      <c r="A117" s="962" t="s">
        <v>187</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462</v>
      </c>
      <c r="Z117" s="944"/>
      <c r="AA117" s="1034">
        <v>1664449</v>
      </c>
      <c r="AB117" s="1035"/>
      <c r="AC117" s="1035"/>
      <c r="AD117" s="1035"/>
      <c r="AE117" s="1036"/>
      <c r="AF117" s="1037">
        <v>1630430</v>
      </c>
      <c r="AG117" s="1035"/>
      <c r="AH117" s="1035"/>
      <c r="AI117" s="1035"/>
      <c r="AJ117" s="1036"/>
      <c r="AK117" s="1037">
        <v>1275443</v>
      </c>
      <c r="AL117" s="1035"/>
      <c r="AM117" s="1035"/>
      <c r="AN117" s="1035"/>
      <c r="AO117" s="1036"/>
      <c r="AP117" s="1038"/>
      <c r="AQ117" s="1039"/>
      <c r="AR117" s="1039"/>
      <c r="AS117" s="1039"/>
      <c r="AT117" s="1040"/>
      <c r="AU117" s="958"/>
      <c r="AV117" s="959"/>
      <c r="AW117" s="959"/>
      <c r="AX117" s="959"/>
      <c r="AY117" s="959"/>
      <c r="AZ117" s="1025" t="s">
        <v>463</v>
      </c>
      <c r="BA117" s="1026"/>
      <c r="BB117" s="1026"/>
      <c r="BC117" s="1026"/>
      <c r="BD117" s="1026"/>
      <c r="BE117" s="1026"/>
      <c r="BF117" s="1026"/>
      <c r="BG117" s="1026"/>
      <c r="BH117" s="1026"/>
      <c r="BI117" s="1026"/>
      <c r="BJ117" s="1026"/>
      <c r="BK117" s="1026"/>
      <c r="BL117" s="1026"/>
      <c r="BM117" s="1026"/>
      <c r="BN117" s="1026"/>
      <c r="BO117" s="1026"/>
      <c r="BP117" s="1027"/>
      <c r="BQ117" s="977" t="s">
        <v>440</v>
      </c>
      <c r="BR117" s="978"/>
      <c r="BS117" s="978"/>
      <c r="BT117" s="978"/>
      <c r="BU117" s="978"/>
      <c r="BV117" s="978" t="s">
        <v>182</v>
      </c>
      <c r="BW117" s="978"/>
      <c r="BX117" s="978"/>
      <c r="BY117" s="978"/>
      <c r="BZ117" s="978"/>
      <c r="CA117" s="978" t="s">
        <v>464</v>
      </c>
      <c r="CB117" s="978"/>
      <c r="CC117" s="978"/>
      <c r="CD117" s="978"/>
      <c r="CE117" s="978"/>
      <c r="CF117" s="972" t="s">
        <v>464</v>
      </c>
      <c r="CG117" s="973"/>
      <c r="CH117" s="973"/>
      <c r="CI117" s="973"/>
      <c r="CJ117" s="973"/>
      <c r="CK117" s="1003"/>
      <c r="CL117" s="1004"/>
      <c r="CM117" s="974" t="s">
        <v>465</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182</v>
      </c>
      <c r="DH117" s="1017"/>
      <c r="DI117" s="1017"/>
      <c r="DJ117" s="1017"/>
      <c r="DK117" s="1018"/>
      <c r="DL117" s="1019" t="s">
        <v>182</v>
      </c>
      <c r="DM117" s="1017"/>
      <c r="DN117" s="1017"/>
      <c r="DO117" s="1017"/>
      <c r="DP117" s="1018"/>
      <c r="DQ117" s="1019" t="s">
        <v>182</v>
      </c>
      <c r="DR117" s="1017"/>
      <c r="DS117" s="1017"/>
      <c r="DT117" s="1017"/>
      <c r="DU117" s="1018"/>
      <c r="DV117" s="1020" t="s">
        <v>182</v>
      </c>
      <c r="DW117" s="1021"/>
      <c r="DX117" s="1021"/>
      <c r="DY117" s="1021"/>
      <c r="DZ117" s="1022"/>
    </row>
    <row r="118" spans="1:130" s="248" customFormat="1" ht="26.25" customHeight="1" x14ac:dyDescent="0.15">
      <c r="A118" s="962" t="s">
        <v>432</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429</v>
      </c>
      <c r="AB118" s="943"/>
      <c r="AC118" s="943"/>
      <c r="AD118" s="943"/>
      <c r="AE118" s="944"/>
      <c r="AF118" s="942" t="s">
        <v>430</v>
      </c>
      <c r="AG118" s="943"/>
      <c r="AH118" s="943"/>
      <c r="AI118" s="943"/>
      <c r="AJ118" s="944"/>
      <c r="AK118" s="942" t="s">
        <v>306</v>
      </c>
      <c r="AL118" s="943"/>
      <c r="AM118" s="943"/>
      <c r="AN118" s="943"/>
      <c r="AO118" s="944"/>
      <c r="AP118" s="1029" t="s">
        <v>431</v>
      </c>
      <c r="AQ118" s="1030"/>
      <c r="AR118" s="1030"/>
      <c r="AS118" s="1030"/>
      <c r="AT118" s="1031"/>
      <c r="AU118" s="958"/>
      <c r="AV118" s="959"/>
      <c r="AW118" s="959"/>
      <c r="AX118" s="959"/>
      <c r="AY118" s="959"/>
      <c r="AZ118" s="1032" t="s">
        <v>466</v>
      </c>
      <c r="BA118" s="1023"/>
      <c r="BB118" s="1023"/>
      <c r="BC118" s="1023"/>
      <c r="BD118" s="1023"/>
      <c r="BE118" s="1023"/>
      <c r="BF118" s="1023"/>
      <c r="BG118" s="1023"/>
      <c r="BH118" s="1023"/>
      <c r="BI118" s="1023"/>
      <c r="BJ118" s="1023"/>
      <c r="BK118" s="1023"/>
      <c r="BL118" s="1023"/>
      <c r="BM118" s="1023"/>
      <c r="BN118" s="1023"/>
      <c r="BO118" s="1023"/>
      <c r="BP118" s="1024"/>
      <c r="BQ118" s="1055" t="s">
        <v>437</v>
      </c>
      <c r="BR118" s="1056"/>
      <c r="BS118" s="1056"/>
      <c r="BT118" s="1056"/>
      <c r="BU118" s="1056"/>
      <c r="BV118" s="1056" t="s">
        <v>182</v>
      </c>
      <c r="BW118" s="1056"/>
      <c r="BX118" s="1056"/>
      <c r="BY118" s="1056"/>
      <c r="BZ118" s="1056"/>
      <c r="CA118" s="1056" t="s">
        <v>440</v>
      </c>
      <c r="CB118" s="1056"/>
      <c r="CC118" s="1056"/>
      <c r="CD118" s="1056"/>
      <c r="CE118" s="1056"/>
      <c r="CF118" s="972" t="s">
        <v>437</v>
      </c>
      <c r="CG118" s="973"/>
      <c r="CH118" s="973"/>
      <c r="CI118" s="973"/>
      <c r="CJ118" s="973"/>
      <c r="CK118" s="1003"/>
      <c r="CL118" s="1004"/>
      <c r="CM118" s="974" t="s">
        <v>467</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439</v>
      </c>
      <c r="DH118" s="1017"/>
      <c r="DI118" s="1017"/>
      <c r="DJ118" s="1017"/>
      <c r="DK118" s="1018"/>
      <c r="DL118" s="1019" t="s">
        <v>182</v>
      </c>
      <c r="DM118" s="1017"/>
      <c r="DN118" s="1017"/>
      <c r="DO118" s="1017"/>
      <c r="DP118" s="1018"/>
      <c r="DQ118" s="1019" t="s">
        <v>440</v>
      </c>
      <c r="DR118" s="1017"/>
      <c r="DS118" s="1017"/>
      <c r="DT118" s="1017"/>
      <c r="DU118" s="1018"/>
      <c r="DV118" s="1020" t="s">
        <v>439</v>
      </c>
      <c r="DW118" s="1021"/>
      <c r="DX118" s="1021"/>
      <c r="DY118" s="1021"/>
      <c r="DZ118" s="1022"/>
    </row>
    <row r="119" spans="1:130" s="248" customFormat="1" ht="26.25" customHeight="1" x14ac:dyDescent="0.15">
      <c r="A119" s="1116" t="s">
        <v>435</v>
      </c>
      <c r="B119" s="1002"/>
      <c r="C119" s="981" t="s">
        <v>436</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182</v>
      </c>
      <c r="AB119" s="950"/>
      <c r="AC119" s="950"/>
      <c r="AD119" s="950"/>
      <c r="AE119" s="951"/>
      <c r="AF119" s="952" t="s">
        <v>460</v>
      </c>
      <c r="AG119" s="950"/>
      <c r="AH119" s="950"/>
      <c r="AI119" s="950"/>
      <c r="AJ119" s="951"/>
      <c r="AK119" s="952" t="s">
        <v>468</v>
      </c>
      <c r="AL119" s="950"/>
      <c r="AM119" s="950"/>
      <c r="AN119" s="950"/>
      <c r="AO119" s="951"/>
      <c r="AP119" s="953" t="s">
        <v>182</v>
      </c>
      <c r="AQ119" s="954"/>
      <c r="AR119" s="954"/>
      <c r="AS119" s="954"/>
      <c r="AT119" s="955"/>
      <c r="AU119" s="960"/>
      <c r="AV119" s="961"/>
      <c r="AW119" s="961"/>
      <c r="AX119" s="961"/>
      <c r="AY119" s="961"/>
      <c r="AZ119" s="279" t="s">
        <v>187</v>
      </c>
      <c r="BA119" s="279"/>
      <c r="BB119" s="279"/>
      <c r="BC119" s="279"/>
      <c r="BD119" s="279"/>
      <c r="BE119" s="279"/>
      <c r="BF119" s="279"/>
      <c r="BG119" s="279"/>
      <c r="BH119" s="279"/>
      <c r="BI119" s="279"/>
      <c r="BJ119" s="279"/>
      <c r="BK119" s="279"/>
      <c r="BL119" s="279"/>
      <c r="BM119" s="279"/>
      <c r="BN119" s="279"/>
      <c r="BO119" s="1033" t="s">
        <v>469</v>
      </c>
      <c r="BP119" s="1064"/>
      <c r="BQ119" s="1055">
        <v>17766365</v>
      </c>
      <c r="BR119" s="1056"/>
      <c r="BS119" s="1056"/>
      <c r="BT119" s="1056"/>
      <c r="BU119" s="1056"/>
      <c r="BV119" s="1056">
        <v>17126229</v>
      </c>
      <c r="BW119" s="1056"/>
      <c r="BX119" s="1056"/>
      <c r="BY119" s="1056"/>
      <c r="BZ119" s="1056"/>
      <c r="CA119" s="1056">
        <v>16126682</v>
      </c>
      <c r="CB119" s="1056"/>
      <c r="CC119" s="1056"/>
      <c r="CD119" s="1056"/>
      <c r="CE119" s="1056"/>
      <c r="CF119" s="1057"/>
      <c r="CG119" s="1058"/>
      <c r="CH119" s="1058"/>
      <c r="CI119" s="1058"/>
      <c r="CJ119" s="1059"/>
      <c r="CK119" s="1005"/>
      <c r="CL119" s="1006"/>
      <c r="CM119" s="1060" t="s">
        <v>470</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182</v>
      </c>
      <c r="DH119" s="1042"/>
      <c r="DI119" s="1042"/>
      <c r="DJ119" s="1042"/>
      <c r="DK119" s="1043"/>
      <c r="DL119" s="1041" t="s">
        <v>460</v>
      </c>
      <c r="DM119" s="1042"/>
      <c r="DN119" s="1042"/>
      <c r="DO119" s="1042"/>
      <c r="DP119" s="1043"/>
      <c r="DQ119" s="1041" t="s">
        <v>440</v>
      </c>
      <c r="DR119" s="1042"/>
      <c r="DS119" s="1042"/>
      <c r="DT119" s="1042"/>
      <c r="DU119" s="1043"/>
      <c r="DV119" s="1044" t="s">
        <v>182</v>
      </c>
      <c r="DW119" s="1045"/>
      <c r="DX119" s="1045"/>
      <c r="DY119" s="1045"/>
      <c r="DZ119" s="1046"/>
    </row>
    <row r="120" spans="1:130" s="248" customFormat="1" ht="26.25" customHeight="1" x14ac:dyDescent="0.15">
      <c r="A120" s="1117"/>
      <c r="B120" s="1004"/>
      <c r="C120" s="974" t="s">
        <v>442</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440</v>
      </c>
      <c r="AB120" s="1017"/>
      <c r="AC120" s="1017"/>
      <c r="AD120" s="1017"/>
      <c r="AE120" s="1018"/>
      <c r="AF120" s="1019" t="s">
        <v>437</v>
      </c>
      <c r="AG120" s="1017"/>
      <c r="AH120" s="1017"/>
      <c r="AI120" s="1017"/>
      <c r="AJ120" s="1018"/>
      <c r="AK120" s="1019" t="s">
        <v>182</v>
      </c>
      <c r="AL120" s="1017"/>
      <c r="AM120" s="1017"/>
      <c r="AN120" s="1017"/>
      <c r="AO120" s="1018"/>
      <c r="AP120" s="1020" t="s">
        <v>437</v>
      </c>
      <c r="AQ120" s="1021"/>
      <c r="AR120" s="1021"/>
      <c r="AS120" s="1021"/>
      <c r="AT120" s="1022"/>
      <c r="AU120" s="1047" t="s">
        <v>471</v>
      </c>
      <c r="AV120" s="1048"/>
      <c r="AW120" s="1048"/>
      <c r="AX120" s="1048"/>
      <c r="AY120" s="1049"/>
      <c r="AZ120" s="998" t="s">
        <v>472</v>
      </c>
      <c r="BA120" s="947"/>
      <c r="BB120" s="947"/>
      <c r="BC120" s="947"/>
      <c r="BD120" s="947"/>
      <c r="BE120" s="947"/>
      <c r="BF120" s="947"/>
      <c r="BG120" s="947"/>
      <c r="BH120" s="947"/>
      <c r="BI120" s="947"/>
      <c r="BJ120" s="947"/>
      <c r="BK120" s="947"/>
      <c r="BL120" s="947"/>
      <c r="BM120" s="947"/>
      <c r="BN120" s="947"/>
      <c r="BO120" s="947"/>
      <c r="BP120" s="948"/>
      <c r="BQ120" s="984">
        <v>2635508</v>
      </c>
      <c r="BR120" s="985"/>
      <c r="BS120" s="985"/>
      <c r="BT120" s="985"/>
      <c r="BU120" s="985"/>
      <c r="BV120" s="985">
        <v>1897580</v>
      </c>
      <c r="BW120" s="985"/>
      <c r="BX120" s="985"/>
      <c r="BY120" s="985"/>
      <c r="BZ120" s="985"/>
      <c r="CA120" s="985">
        <v>2227262</v>
      </c>
      <c r="CB120" s="985"/>
      <c r="CC120" s="985"/>
      <c r="CD120" s="985"/>
      <c r="CE120" s="985"/>
      <c r="CF120" s="999">
        <v>20.9</v>
      </c>
      <c r="CG120" s="1000"/>
      <c r="CH120" s="1000"/>
      <c r="CI120" s="1000"/>
      <c r="CJ120" s="1000"/>
      <c r="CK120" s="1065" t="s">
        <v>473</v>
      </c>
      <c r="CL120" s="1066"/>
      <c r="CM120" s="1066"/>
      <c r="CN120" s="1066"/>
      <c r="CO120" s="1067"/>
      <c r="CP120" s="1073" t="s">
        <v>474</v>
      </c>
      <c r="CQ120" s="1074"/>
      <c r="CR120" s="1074"/>
      <c r="CS120" s="1074"/>
      <c r="CT120" s="1074"/>
      <c r="CU120" s="1074"/>
      <c r="CV120" s="1074"/>
      <c r="CW120" s="1074"/>
      <c r="CX120" s="1074"/>
      <c r="CY120" s="1074"/>
      <c r="CZ120" s="1074"/>
      <c r="DA120" s="1074"/>
      <c r="DB120" s="1074"/>
      <c r="DC120" s="1074"/>
      <c r="DD120" s="1074"/>
      <c r="DE120" s="1074"/>
      <c r="DF120" s="1075"/>
      <c r="DG120" s="984">
        <v>3320105</v>
      </c>
      <c r="DH120" s="985"/>
      <c r="DI120" s="985"/>
      <c r="DJ120" s="985"/>
      <c r="DK120" s="985"/>
      <c r="DL120" s="985">
        <v>3186690</v>
      </c>
      <c r="DM120" s="985"/>
      <c r="DN120" s="985"/>
      <c r="DO120" s="985"/>
      <c r="DP120" s="985"/>
      <c r="DQ120" s="985">
        <v>2260778</v>
      </c>
      <c r="DR120" s="985"/>
      <c r="DS120" s="985"/>
      <c r="DT120" s="985"/>
      <c r="DU120" s="985"/>
      <c r="DV120" s="986">
        <v>21.2</v>
      </c>
      <c r="DW120" s="986"/>
      <c r="DX120" s="986"/>
      <c r="DY120" s="986"/>
      <c r="DZ120" s="987"/>
    </row>
    <row r="121" spans="1:130" s="248" customFormat="1" ht="26.25" customHeight="1" x14ac:dyDescent="0.15">
      <c r="A121" s="1117"/>
      <c r="B121" s="1004"/>
      <c r="C121" s="1025" t="s">
        <v>475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437</v>
      </c>
      <c r="AB121" s="1017"/>
      <c r="AC121" s="1017"/>
      <c r="AD121" s="1017"/>
      <c r="AE121" s="1018"/>
      <c r="AF121" s="1019" t="s">
        <v>182</v>
      </c>
      <c r="AG121" s="1017"/>
      <c r="AH121" s="1017"/>
      <c r="AI121" s="1017"/>
      <c r="AJ121" s="1018"/>
      <c r="AK121" s="1019" t="s">
        <v>440</v>
      </c>
      <c r="AL121" s="1017"/>
      <c r="AM121" s="1017"/>
      <c r="AN121" s="1017"/>
      <c r="AO121" s="1018"/>
      <c r="AP121" s="1020" t="s">
        <v>182</v>
      </c>
      <c r="AQ121" s="1021"/>
      <c r="AR121" s="1021"/>
      <c r="AS121" s="1021"/>
      <c r="AT121" s="1022"/>
      <c r="AU121" s="1050"/>
      <c r="AV121" s="1051"/>
      <c r="AW121" s="1051"/>
      <c r="AX121" s="1051"/>
      <c r="AY121" s="1052"/>
      <c r="AZ121" s="1007" t="s">
        <v>476</v>
      </c>
      <c r="BA121" s="1008"/>
      <c r="BB121" s="1008"/>
      <c r="BC121" s="1008"/>
      <c r="BD121" s="1008"/>
      <c r="BE121" s="1008"/>
      <c r="BF121" s="1008"/>
      <c r="BG121" s="1008"/>
      <c r="BH121" s="1008"/>
      <c r="BI121" s="1008"/>
      <c r="BJ121" s="1008"/>
      <c r="BK121" s="1008"/>
      <c r="BL121" s="1008"/>
      <c r="BM121" s="1008"/>
      <c r="BN121" s="1008"/>
      <c r="BO121" s="1008"/>
      <c r="BP121" s="1009"/>
      <c r="BQ121" s="977">
        <v>4918968</v>
      </c>
      <c r="BR121" s="978"/>
      <c r="BS121" s="978"/>
      <c r="BT121" s="978"/>
      <c r="BU121" s="978"/>
      <c r="BV121" s="978">
        <v>4607561</v>
      </c>
      <c r="BW121" s="978"/>
      <c r="BX121" s="978"/>
      <c r="BY121" s="978"/>
      <c r="BZ121" s="978"/>
      <c r="CA121" s="978">
        <v>4175599</v>
      </c>
      <c r="CB121" s="978"/>
      <c r="CC121" s="978"/>
      <c r="CD121" s="978"/>
      <c r="CE121" s="978"/>
      <c r="CF121" s="972">
        <v>39.200000000000003</v>
      </c>
      <c r="CG121" s="973"/>
      <c r="CH121" s="973"/>
      <c r="CI121" s="973"/>
      <c r="CJ121" s="973"/>
      <c r="CK121" s="1068"/>
      <c r="CL121" s="1069"/>
      <c r="CM121" s="1069"/>
      <c r="CN121" s="1069"/>
      <c r="CO121" s="1070"/>
      <c r="CP121" s="1078" t="s">
        <v>477</v>
      </c>
      <c r="CQ121" s="1079"/>
      <c r="CR121" s="1079"/>
      <c r="CS121" s="1079"/>
      <c r="CT121" s="1079"/>
      <c r="CU121" s="1079"/>
      <c r="CV121" s="1079"/>
      <c r="CW121" s="1079"/>
      <c r="CX121" s="1079"/>
      <c r="CY121" s="1079"/>
      <c r="CZ121" s="1079"/>
      <c r="DA121" s="1079"/>
      <c r="DB121" s="1079"/>
      <c r="DC121" s="1079"/>
      <c r="DD121" s="1079"/>
      <c r="DE121" s="1079"/>
      <c r="DF121" s="1080"/>
      <c r="DG121" s="977">
        <v>15516</v>
      </c>
      <c r="DH121" s="978"/>
      <c r="DI121" s="978"/>
      <c r="DJ121" s="978"/>
      <c r="DK121" s="978"/>
      <c r="DL121" s="978">
        <v>18982</v>
      </c>
      <c r="DM121" s="978"/>
      <c r="DN121" s="978"/>
      <c r="DO121" s="978"/>
      <c r="DP121" s="978"/>
      <c r="DQ121" s="978">
        <v>15562</v>
      </c>
      <c r="DR121" s="978"/>
      <c r="DS121" s="978"/>
      <c r="DT121" s="978"/>
      <c r="DU121" s="978"/>
      <c r="DV121" s="979">
        <v>0.1</v>
      </c>
      <c r="DW121" s="979"/>
      <c r="DX121" s="979"/>
      <c r="DY121" s="979"/>
      <c r="DZ121" s="980"/>
    </row>
    <row r="122" spans="1:130" s="248" customFormat="1" ht="26.25" customHeight="1" x14ac:dyDescent="0.15">
      <c r="A122" s="1117"/>
      <c r="B122" s="1004"/>
      <c r="C122" s="974" t="s">
        <v>453</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464</v>
      </c>
      <c r="AB122" s="1017"/>
      <c r="AC122" s="1017"/>
      <c r="AD122" s="1017"/>
      <c r="AE122" s="1018"/>
      <c r="AF122" s="1019" t="s">
        <v>439</v>
      </c>
      <c r="AG122" s="1017"/>
      <c r="AH122" s="1017"/>
      <c r="AI122" s="1017"/>
      <c r="AJ122" s="1018"/>
      <c r="AK122" s="1019" t="s">
        <v>182</v>
      </c>
      <c r="AL122" s="1017"/>
      <c r="AM122" s="1017"/>
      <c r="AN122" s="1017"/>
      <c r="AO122" s="1018"/>
      <c r="AP122" s="1020" t="s">
        <v>437</v>
      </c>
      <c r="AQ122" s="1021"/>
      <c r="AR122" s="1021"/>
      <c r="AS122" s="1021"/>
      <c r="AT122" s="1022"/>
      <c r="AU122" s="1050"/>
      <c r="AV122" s="1051"/>
      <c r="AW122" s="1051"/>
      <c r="AX122" s="1051"/>
      <c r="AY122" s="1052"/>
      <c r="AZ122" s="1032" t="s">
        <v>478</v>
      </c>
      <c r="BA122" s="1023"/>
      <c r="BB122" s="1023"/>
      <c r="BC122" s="1023"/>
      <c r="BD122" s="1023"/>
      <c r="BE122" s="1023"/>
      <c r="BF122" s="1023"/>
      <c r="BG122" s="1023"/>
      <c r="BH122" s="1023"/>
      <c r="BI122" s="1023"/>
      <c r="BJ122" s="1023"/>
      <c r="BK122" s="1023"/>
      <c r="BL122" s="1023"/>
      <c r="BM122" s="1023"/>
      <c r="BN122" s="1023"/>
      <c r="BO122" s="1023"/>
      <c r="BP122" s="1024"/>
      <c r="BQ122" s="1055">
        <v>9427493</v>
      </c>
      <c r="BR122" s="1056"/>
      <c r="BS122" s="1056"/>
      <c r="BT122" s="1056"/>
      <c r="BU122" s="1056"/>
      <c r="BV122" s="1056">
        <v>9066256</v>
      </c>
      <c r="BW122" s="1056"/>
      <c r="BX122" s="1056"/>
      <c r="BY122" s="1056"/>
      <c r="BZ122" s="1056"/>
      <c r="CA122" s="1056">
        <v>8695336</v>
      </c>
      <c r="CB122" s="1056"/>
      <c r="CC122" s="1056"/>
      <c r="CD122" s="1056"/>
      <c r="CE122" s="1056"/>
      <c r="CF122" s="1076">
        <v>81.7</v>
      </c>
      <c r="CG122" s="1077"/>
      <c r="CH122" s="1077"/>
      <c r="CI122" s="1077"/>
      <c r="CJ122" s="1077"/>
      <c r="CK122" s="1068"/>
      <c r="CL122" s="1069"/>
      <c r="CM122" s="1069"/>
      <c r="CN122" s="1069"/>
      <c r="CO122" s="1070"/>
      <c r="CP122" s="1078" t="s">
        <v>479</v>
      </c>
      <c r="CQ122" s="1079"/>
      <c r="CR122" s="1079"/>
      <c r="CS122" s="1079"/>
      <c r="CT122" s="1079"/>
      <c r="CU122" s="1079"/>
      <c r="CV122" s="1079"/>
      <c r="CW122" s="1079"/>
      <c r="CX122" s="1079"/>
      <c r="CY122" s="1079"/>
      <c r="CZ122" s="1079"/>
      <c r="DA122" s="1079"/>
      <c r="DB122" s="1079"/>
      <c r="DC122" s="1079"/>
      <c r="DD122" s="1079"/>
      <c r="DE122" s="1079"/>
      <c r="DF122" s="1080"/>
      <c r="DG122" s="977" t="s">
        <v>437</v>
      </c>
      <c r="DH122" s="978"/>
      <c r="DI122" s="978"/>
      <c r="DJ122" s="978"/>
      <c r="DK122" s="978"/>
      <c r="DL122" s="978" t="s">
        <v>437</v>
      </c>
      <c r="DM122" s="978"/>
      <c r="DN122" s="978"/>
      <c r="DO122" s="978"/>
      <c r="DP122" s="978"/>
      <c r="DQ122" s="978" t="s">
        <v>437</v>
      </c>
      <c r="DR122" s="978"/>
      <c r="DS122" s="978"/>
      <c r="DT122" s="978"/>
      <c r="DU122" s="978"/>
      <c r="DV122" s="979" t="s">
        <v>182</v>
      </c>
      <c r="DW122" s="979"/>
      <c r="DX122" s="979"/>
      <c r="DY122" s="979"/>
      <c r="DZ122" s="980"/>
    </row>
    <row r="123" spans="1:130" s="248" customFormat="1" ht="26.25" customHeight="1" x14ac:dyDescent="0.15">
      <c r="A123" s="1117"/>
      <c r="B123" s="1004"/>
      <c r="C123" s="974" t="s">
        <v>461</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182</v>
      </c>
      <c r="AB123" s="1017"/>
      <c r="AC123" s="1017"/>
      <c r="AD123" s="1017"/>
      <c r="AE123" s="1018"/>
      <c r="AF123" s="1019" t="s">
        <v>182</v>
      </c>
      <c r="AG123" s="1017"/>
      <c r="AH123" s="1017"/>
      <c r="AI123" s="1017"/>
      <c r="AJ123" s="1018"/>
      <c r="AK123" s="1019" t="s">
        <v>182</v>
      </c>
      <c r="AL123" s="1017"/>
      <c r="AM123" s="1017"/>
      <c r="AN123" s="1017"/>
      <c r="AO123" s="1018"/>
      <c r="AP123" s="1020" t="s">
        <v>468</v>
      </c>
      <c r="AQ123" s="1021"/>
      <c r="AR123" s="1021"/>
      <c r="AS123" s="1021"/>
      <c r="AT123" s="1022"/>
      <c r="AU123" s="1053"/>
      <c r="AV123" s="1054"/>
      <c r="AW123" s="1054"/>
      <c r="AX123" s="1054"/>
      <c r="AY123" s="1054"/>
      <c r="AZ123" s="279" t="s">
        <v>187</v>
      </c>
      <c r="BA123" s="279"/>
      <c r="BB123" s="279"/>
      <c r="BC123" s="279"/>
      <c r="BD123" s="279"/>
      <c r="BE123" s="279"/>
      <c r="BF123" s="279"/>
      <c r="BG123" s="279"/>
      <c r="BH123" s="279"/>
      <c r="BI123" s="279"/>
      <c r="BJ123" s="279"/>
      <c r="BK123" s="279"/>
      <c r="BL123" s="279"/>
      <c r="BM123" s="279"/>
      <c r="BN123" s="279"/>
      <c r="BO123" s="1033" t="s">
        <v>480</v>
      </c>
      <c r="BP123" s="1064"/>
      <c r="BQ123" s="1123">
        <v>16981969</v>
      </c>
      <c r="BR123" s="1124"/>
      <c r="BS123" s="1124"/>
      <c r="BT123" s="1124"/>
      <c r="BU123" s="1124"/>
      <c r="BV123" s="1124">
        <v>15571397</v>
      </c>
      <c r="BW123" s="1124"/>
      <c r="BX123" s="1124"/>
      <c r="BY123" s="1124"/>
      <c r="BZ123" s="1124"/>
      <c r="CA123" s="1124">
        <v>15098197</v>
      </c>
      <c r="CB123" s="1124"/>
      <c r="CC123" s="1124"/>
      <c r="CD123" s="1124"/>
      <c r="CE123" s="1124"/>
      <c r="CF123" s="1057"/>
      <c r="CG123" s="1058"/>
      <c r="CH123" s="1058"/>
      <c r="CI123" s="1058"/>
      <c r="CJ123" s="1059"/>
      <c r="CK123" s="1068"/>
      <c r="CL123" s="1069"/>
      <c r="CM123" s="1069"/>
      <c r="CN123" s="1069"/>
      <c r="CO123" s="1070"/>
      <c r="CP123" s="1078" t="s">
        <v>481</v>
      </c>
      <c r="CQ123" s="1079"/>
      <c r="CR123" s="1079"/>
      <c r="CS123" s="1079"/>
      <c r="CT123" s="1079"/>
      <c r="CU123" s="1079"/>
      <c r="CV123" s="1079"/>
      <c r="CW123" s="1079"/>
      <c r="CX123" s="1079"/>
      <c r="CY123" s="1079"/>
      <c r="CZ123" s="1079"/>
      <c r="DA123" s="1079"/>
      <c r="DB123" s="1079"/>
      <c r="DC123" s="1079"/>
      <c r="DD123" s="1079"/>
      <c r="DE123" s="1079"/>
      <c r="DF123" s="1080"/>
      <c r="DG123" s="1016" t="s">
        <v>437</v>
      </c>
      <c r="DH123" s="1017"/>
      <c r="DI123" s="1017"/>
      <c r="DJ123" s="1017"/>
      <c r="DK123" s="1018"/>
      <c r="DL123" s="1019" t="s">
        <v>182</v>
      </c>
      <c r="DM123" s="1017"/>
      <c r="DN123" s="1017"/>
      <c r="DO123" s="1017"/>
      <c r="DP123" s="1018"/>
      <c r="DQ123" s="1019" t="s">
        <v>182</v>
      </c>
      <c r="DR123" s="1017"/>
      <c r="DS123" s="1017"/>
      <c r="DT123" s="1017"/>
      <c r="DU123" s="1018"/>
      <c r="DV123" s="1020" t="s">
        <v>468</v>
      </c>
      <c r="DW123" s="1021"/>
      <c r="DX123" s="1021"/>
      <c r="DY123" s="1021"/>
      <c r="DZ123" s="1022"/>
    </row>
    <row r="124" spans="1:130" s="248" customFormat="1" ht="26.25" customHeight="1" thickBot="1" x14ac:dyDescent="0.2">
      <c r="A124" s="1117"/>
      <c r="B124" s="1004"/>
      <c r="C124" s="974" t="s">
        <v>465</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182</v>
      </c>
      <c r="AB124" s="1017"/>
      <c r="AC124" s="1017"/>
      <c r="AD124" s="1017"/>
      <c r="AE124" s="1018"/>
      <c r="AF124" s="1019" t="s">
        <v>440</v>
      </c>
      <c r="AG124" s="1017"/>
      <c r="AH124" s="1017"/>
      <c r="AI124" s="1017"/>
      <c r="AJ124" s="1018"/>
      <c r="AK124" s="1019" t="s">
        <v>182</v>
      </c>
      <c r="AL124" s="1017"/>
      <c r="AM124" s="1017"/>
      <c r="AN124" s="1017"/>
      <c r="AO124" s="1018"/>
      <c r="AP124" s="1020" t="s">
        <v>439</v>
      </c>
      <c r="AQ124" s="1021"/>
      <c r="AR124" s="1021"/>
      <c r="AS124" s="1021"/>
      <c r="AT124" s="1022"/>
      <c r="AU124" s="1119" t="s">
        <v>482</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7.7</v>
      </c>
      <c r="BR124" s="1086"/>
      <c r="BS124" s="1086"/>
      <c r="BT124" s="1086"/>
      <c r="BU124" s="1086"/>
      <c r="BV124" s="1086">
        <v>15.1</v>
      </c>
      <c r="BW124" s="1086"/>
      <c r="BX124" s="1086"/>
      <c r="BY124" s="1086"/>
      <c r="BZ124" s="1086"/>
      <c r="CA124" s="1086">
        <v>9.6</v>
      </c>
      <c r="CB124" s="1086"/>
      <c r="CC124" s="1086"/>
      <c r="CD124" s="1086"/>
      <c r="CE124" s="1086"/>
      <c r="CF124" s="1087"/>
      <c r="CG124" s="1088"/>
      <c r="CH124" s="1088"/>
      <c r="CI124" s="1088"/>
      <c r="CJ124" s="1089"/>
      <c r="CK124" s="1071"/>
      <c r="CL124" s="1071"/>
      <c r="CM124" s="1071"/>
      <c r="CN124" s="1071"/>
      <c r="CO124" s="1072"/>
      <c r="CP124" s="1078" t="s">
        <v>483</v>
      </c>
      <c r="CQ124" s="1079"/>
      <c r="CR124" s="1079"/>
      <c r="CS124" s="1079"/>
      <c r="CT124" s="1079"/>
      <c r="CU124" s="1079"/>
      <c r="CV124" s="1079"/>
      <c r="CW124" s="1079"/>
      <c r="CX124" s="1079"/>
      <c r="CY124" s="1079"/>
      <c r="CZ124" s="1079"/>
      <c r="DA124" s="1079"/>
      <c r="DB124" s="1079"/>
      <c r="DC124" s="1079"/>
      <c r="DD124" s="1079"/>
      <c r="DE124" s="1079"/>
      <c r="DF124" s="1080"/>
      <c r="DG124" s="1063" t="s">
        <v>182</v>
      </c>
      <c r="DH124" s="1042"/>
      <c r="DI124" s="1042"/>
      <c r="DJ124" s="1042"/>
      <c r="DK124" s="1043"/>
      <c r="DL124" s="1041" t="s">
        <v>437</v>
      </c>
      <c r="DM124" s="1042"/>
      <c r="DN124" s="1042"/>
      <c r="DO124" s="1042"/>
      <c r="DP124" s="1043"/>
      <c r="DQ124" s="1041" t="s">
        <v>437</v>
      </c>
      <c r="DR124" s="1042"/>
      <c r="DS124" s="1042"/>
      <c r="DT124" s="1042"/>
      <c r="DU124" s="1043"/>
      <c r="DV124" s="1044" t="s">
        <v>437</v>
      </c>
      <c r="DW124" s="1045"/>
      <c r="DX124" s="1045"/>
      <c r="DY124" s="1045"/>
      <c r="DZ124" s="1046"/>
    </row>
    <row r="125" spans="1:130" s="248" customFormat="1" ht="26.25" customHeight="1" x14ac:dyDescent="0.15">
      <c r="A125" s="1117"/>
      <c r="B125" s="1004"/>
      <c r="C125" s="974" t="s">
        <v>467</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182</v>
      </c>
      <c r="AB125" s="1017"/>
      <c r="AC125" s="1017"/>
      <c r="AD125" s="1017"/>
      <c r="AE125" s="1018"/>
      <c r="AF125" s="1019" t="s">
        <v>440</v>
      </c>
      <c r="AG125" s="1017"/>
      <c r="AH125" s="1017"/>
      <c r="AI125" s="1017"/>
      <c r="AJ125" s="1018"/>
      <c r="AK125" s="1019" t="s">
        <v>437</v>
      </c>
      <c r="AL125" s="1017"/>
      <c r="AM125" s="1017"/>
      <c r="AN125" s="1017"/>
      <c r="AO125" s="1018"/>
      <c r="AP125" s="1020" t="s">
        <v>182</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484</v>
      </c>
      <c r="CL125" s="1066"/>
      <c r="CM125" s="1066"/>
      <c r="CN125" s="1066"/>
      <c r="CO125" s="1067"/>
      <c r="CP125" s="998" t="s">
        <v>485</v>
      </c>
      <c r="CQ125" s="947"/>
      <c r="CR125" s="947"/>
      <c r="CS125" s="947"/>
      <c r="CT125" s="947"/>
      <c r="CU125" s="947"/>
      <c r="CV125" s="947"/>
      <c r="CW125" s="947"/>
      <c r="CX125" s="947"/>
      <c r="CY125" s="947"/>
      <c r="CZ125" s="947"/>
      <c r="DA125" s="947"/>
      <c r="DB125" s="947"/>
      <c r="DC125" s="947"/>
      <c r="DD125" s="947"/>
      <c r="DE125" s="947"/>
      <c r="DF125" s="948"/>
      <c r="DG125" s="984" t="s">
        <v>439</v>
      </c>
      <c r="DH125" s="985"/>
      <c r="DI125" s="985"/>
      <c r="DJ125" s="985"/>
      <c r="DK125" s="985"/>
      <c r="DL125" s="985" t="s">
        <v>437</v>
      </c>
      <c r="DM125" s="985"/>
      <c r="DN125" s="985"/>
      <c r="DO125" s="985"/>
      <c r="DP125" s="985"/>
      <c r="DQ125" s="985" t="s">
        <v>437</v>
      </c>
      <c r="DR125" s="985"/>
      <c r="DS125" s="985"/>
      <c r="DT125" s="985"/>
      <c r="DU125" s="985"/>
      <c r="DV125" s="986" t="s">
        <v>437</v>
      </c>
      <c r="DW125" s="986"/>
      <c r="DX125" s="986"/>
      <c r="DY125" s="986"/>
      <c r="DZ125" s="987"/>
    </row>
    <row r="126" spans="1:130" s="248" customFormat="1" ht="26.25" customHeight="1" thickBot="1" x14ac:dyDescent="0.2">
      <c r="A126" s="1117"/>
      <c r="B126" s="1004"/>
      <c r="C126" s="974" t="s">
        <v>470</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1651</v>
      </c>
      <c r="AB126" s="1017"/>
      <c r="AC126" s="1017"/>
      <c r="AD126" s="1017"/>
      <c r="AE126" s="1018"/>
      <c r="AF126" s="1019">
        <v>80293</v>
      </c>
      <c r="AG126" s="1017"/>
      <c r="AH126" s="1017"/>
      <c r="AI126" s="1017"/>
      <c r="AJ126" s="1018"/>
      <c r="AK126" s="1019" t="s">
        <v>182</v>
      </c>
      <c r="AL126" s="1017"/>
      <c r="AM126" s="1017"/>
      <c r="AN126" s="1017"/>
      <c r="AO126" s="1018"/>
      <c r="AP126" s="1020" t="s">
        <v>182</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486</v>
      </c>
      <c r="CQ126" s="1008"/>
      <c r="CR126" s="1008"/>
      <c r="CS126" s="1008"/>
      <c r="CT126" s="1008"/>
      <c r="CU126" s="1008"/>
      <c r="CV126" s="1008"/>
      <c r="CW126" s="1008"/>
      <c r="CX126" s="1008"/>
      <c r="CY126" s="1008"/>
      <c r="CZ126" s="1008"/>
      <c r="DA126" s="1008"/>
      <c r="DB126" s="1008"/>
      <c r="DC126" s="1008"/>
      <c r="DD126" s="1008"/>
      <c r="DE126" s="1008"/>
      <c r="DF126" s="1009"/>
      <c r="DG126" s="977" t="s">
        <v>440</v>
      </c>
      <c r="DH126" s="978"/>
      <c r="DI126" s="978"/>
      <c r="DJ126" s="978"/>
      <c r="DK126" s="978"/>
      <c r="DL126" s="978" t="s">
        <v>464</v>
      </c>
      <c r="DM126" s="978"/>
      <c r="DN126" s="978"/>
      <c r="DO126" s="978"/>
      <c r="DP126" s="978"/>
      <c r="DQ126" s="978" t="s">
        <v>440</v>
      </c>
      <c r="DR126" s="978"/>
      <c r="DS126" s="978"/>
      <c r="DT126" s="978"/>
      <c r="DU126" s="978"/>
      <c r="DV126" s="979" t="s">
        <v>464</v>
      </c>
      <c r="DW126" s="979"/>
      <c r="DX126" s="979"/>
      <c r="DY126" s="979"/>
      <c r="DZ126" s="980"/>
    </row>
    <row r="127" spans="1:130" s="248" customFormat="1" ht="26.25" customHeight="1" x14ac:dyDescent="0.15">
      <c r="A127" s="1118"/>
      <c r="B127" s="1006"/>
      <c r="C127" s="1060" t="s">
        <v>487</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1151</v>
      </c>
      <c r="AB127" s="1017"/>
      <c r="AC127" s="1017"/>
      <c r="AD127" s="1017"/>
      <c r="AE127" s="1018"/>
      <c r="AF127" s="1019">
        <v>977</v>
      </c>
      <c r="AG127" s="1017"/>
      <c r="AH127" s="1017"/>
      <c r="AI127" s="1017"/>
      <c r="AJ127" s="1018"/>
      <c r="AK127" s="1019">
        <v>965</v>
      </c>
      <c r="AL127" s="1017"/>
      <c r="AM127" s="1017"/>
      <c r="AN127" s="1017"/>
      <c r="AO127" s="1018"/>
      <c r="AP127" s="1020">
        <v>0</v>
      </c>
      <c r="AQ127" s="1021"/>
      <c r="AR127" s="1021"/>
      <c r="AS127" s="1021"/>
      <c r="AT127" s="1022"/>
      <c r="AU127" s="284"/>
      <c r="AV127" s="284"/>
      <c r="AW127" s="284"/>
      <c r="AX127" s="1090" t="s">
        <v>488</v>
      </c>
      <c r="AY127" s="1091"/>
      <c r="AZ127" s="1091"/>
      <c r="BA127" s="1091"/>
      <c r="BB127" s="1091"/>
      <c r="BC127" s="1091"/>
      <c r="BD127" s="1091"/>
      <c r="BE127" s="1092"/>
      <c r="BF127" s="1093" t="s">
        <v>489</v>
      </c>
      <c r="BG127" s="1091"/>
      <c r="BH127" s="1091"/>
      <c r="BI127" s="1091"/>
      <c r="BJ127" s="1091"/>
      <c r="BK127" s="1091"/>
      <c r="BL127" s="1092"/>
      <c r="BM127" s="1093" t="s">
        <v>490</v>
      </c>
      <c r="BN127" s="1091"/>
      <c r="BO127" s="1091"/>
      <c r="BP127" s="1091"/>
      <c r="BQ127" s="1091"/>
      <c r="BR127" s="1091"/>
      <c r="BS127" s="1092"/>
      <c r="BT127" s="1093" t="s">
        <v>491</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492</v>
      </c>
      <c r="CQ127" s="1008"/>
      <c r="CR127" s="1008"/>
      <c r="CS127" s="1008"/>
      <c r="CT127" s="1008"/>
      <c r="CU127" s="1008"/>
      <c r="CV127" s="1008"/>
      <c r="CW127" s="1008"/>
      <c r="CX127" s="1008"/>
      <c r="CY127" s="1008"/>
      <c r="CZ127" s="1008"/>
      <c r="DA127" s="1008"/>
      <c r="DB127" s="1008"/>
      <c r="DC127" s="1008"/>
      <c r="DD127" s="1008"/>
      <c r="DE127" s="1008"/>
      <c r="DF127" s="1009"/>
      <c r="DG127" s="977" t="s">
        <v>437</v>
      </c>
      <c r="DH127" s="978"/>
      <c r="DI127" s="978"/>
      <c r="DJ127" s="978"/>
      <c r="DK127" s="978"/>
      <c r="DL127" s="978" t="s">
        <v>445</v>
      </c>
      <c r="DM127" s="978"/>
      <c r="DN127" s="978"/>
      <c r="DO127" s="978"/>
      <c r="DP127" s="978"/>
      <c r="DQ127" s="978" t="s">
        <v>437</v>
      </c>
      <c r="DR127" s="978"/>
      <c r="DS127" s="978"/>
      <c r="DT127" s="978"/>
      <c r="DU127" s="978"/>
      <c r="DV127" s="979" t="s">
        <v>182</v>
      </c>
      <c r="DW127" s="979"/>
      <c r="DX127" s="979"/>
      <c r="DY127" s="979"/>
      <c r="DZ127" s="980"/>
    </row>
    <row r="128" spans="1:130" s="248" customFormat="1" ht="26.25" customHeight="1" thickBot="1" x14ac:dyDescent="0.2">
      <c r="A128" s="1101" t="s">
        <v>493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494</v>
      </c>
      <c r="X128" s="1103"/>
      <c r="Y128" s="1103"/>
      <c r="Z128" s="1104"/>
      <c r="AA128" s="1105">
        <v>480800</v>
      </c>
      <c r="AB128" s="1106"/>
      <c r="AC128" s="1106"/>
      <c r="AD128" s="1106"/>
      <c r="AE128" s="1107"/>
      <c r="AF128" s="1108">
        <v>516256</v>
      </c>
      <c r="AG128" s="1106"/>
      <c r="AH128" s="1106"/>
      <c r="AI128" s="1106"/>
      <c r="AJ128" s="1107"/>
      <c r="AK128" s="1108">
        <v>276477</v>
      </c>
      <c r="AL128" s="1106"/>
      <c r="AM128" s="1106"/>
      <c r="AN128" s="1106"/>
      <c r="AO128" s="1107"/>
      <c r="AP128" s="1109"/>
      <c r="AQ128" s="1110"/>
      <c r="AR128" s="1110"/>
      <c r="AS128" s="1110"/>
      <c r="AT128" s="1111"/>
      <c r="AU128" s="284"/>
      <c r="AV128" s="284"/>
      <c r="AW128" s="284"/>
      <c r="AX128" s="946" t="s">
        <v>495</v>
      </c>
      <c r="AY128" s="947"/>
      <c r="AZ128" s="947"/>
      <c r="BA128" s="947"/>
      <c r="BB128" s="947"/>
      <c r="BC128" s="947"/>
      <c r="BD128" s="947"/>
      <c r="BE128" s="948"/>
      <c r="BF128" s="1112" t="s">
        <v>439</v>
      </c>
      <c r="BG128" s="1113"/>
      <c r="BH128" s="1113"/>
      <c r="BI128" s="1113"/>
      <c r="BJ128" s="1113"/>
      <c r="BK128" s="1113"/>
      <c r="BL128" s="1114"/>
      <c r="BM128" s="1112">
        <v>13.1</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496</v>
      </c>
      <c r="CQ128" s="1095"/>
      <c r="CR128" s="1095"/>
      <c r="CS128" s="1095"/>
      <c r="CT128" s="1095"/>
      <c r="CU128" s="1095"/>
      <c r="CV128" s="1095"/>
      <c r="CW128" s="1095"/>
      <c r="CX128" s="1095"/>
      <c r="CY128" s="1095"/>
      <c r="CZ128" s="1095"/>
      <c r="DA128" s="1095"/>
      <c r="DB128" s="1095"/>
      <c r="DC128" s="1095"/>
      <c r="DD128" s="1095"/>
      <c r="DE128" s="1095"/>
      <c r="DF128" s="1096"/>
      <c r="DG128" s="1097" t="s">
        <v>182</v>
      </c>
      <c r="DH128" s="1098"/>
      <c r="DI128" s="1098"/>
      <c r="DJ128" s="1098"/>
      <c r="DK128" s="1098"/>
      <c r="DL128" s="1098" t="s">
        <v>440</v>
      </c>
      <c r="DM128" s="1098"/>
      <c r="DN128" s="1098"/>
      <c r="DO128" s="1098"/>
      <c r="DP128" s="1098"/>
      <c r="DQ128" s="1098" t="s">
        <v>464</v>
      </c>
      <c r="DR128" s="1098"/>
      <c r="DS128" s="1098"/>
      <c r="DT128" s="1098"/>
      <c r="DU128" s="1098"/>
      <c r="DV128" s="1099" t="s">
        <v>182</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497</v>
      </c>
      <c r="X129" s="1132"/>
      <c r="Y129" s="1132"/>
      <c r="Z129" s="1133"/>
      <c r="AA129" s="1016">
        <v>11177768</v>
      </c>
      <c r="AB129" s="1017"/>
      <c r="AC129" s="1017"/>
      <c r="AD129" s="1017"/>
      <c r="AE129" s="1018"/>
      <c r="AF129" s="1019">
        <v>11267181</v>
      </c>
      <c r="AG129" s="1017"/>
      <c r="AH129" s="1017"/>
      <c r="AI129" s="1017"/>
      <c r="AJ129" s="1018"/>
      <c r="AK129" s="1019">
        <v>11588578</v>
      </c>
      <c r="AL129" s="1017"/>
      <c r="AM129" s="1017"/>
      <c r="AN129" s="1017"/>
      <c r="AO129" s="1018"/>
      <c r="AP129" s="1134"/>
      <c r="AQ129" s="1135"/>
      <c r="AR129" s="1135"/>
      <c r="AS129" s="1135"/>
      <c r="AT129" s="1136"/>
      <c r="AU129" s="286"/>
      <c r="AV129" s="286"/>
      <c r="AW129" s="286"/>
      <c r="AX129" s="1125" t="s">
        <v>498</v>
      </c>
      <c r="AY129" s="1008"/>
      <c r="AZ129" s="1008"/>
      <c r="BA129" s="1008"/>
      <c r="BB129" s="1008"/>
      <c r="BC129" s="1008"/>
      <c r="BD129" s="1008"/>
      <c r="BE129" s="1009"/>
      <c r="BF129" s="1126" t="s">
        <v>464</v>
      </c>
      <c r="BG129" s="1127"/>
      <c r="BH129" s="1127"/>
      <c r="BI129" s="1127"/>
      <c r="BJ129" s="1127"/>
      <c r="BK129" s="1127"/>
      <c r="BL129" s="1128"/>
      <c r="BM129" s="1126">
        <v>18.100000000000001</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499</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500</v>
      </c>
      <c r="X130" s="1132"/>
      <c r="Y130" s="1132"/>
      <c r="Z130" s="1133"/>
      <c r="AA130" s="1016">
        <v>1048754</v>
      </c>
      <c r="AB130" s="1017"/>
      <c r="AC130" s="1017"/>
      <c r="AD130" s="1017"/>
      <c r="AE130" s="1018"/>
      <c r="AF130" s="1019">
        <v>986704</v>
      </c>
      <c r="AG130" s="1017"/>
      <c r="AH130" s="1017"/>
      <c r="AI130" s="1017"/>
      <c r="AJ130" s="1018"/>
      <c r="AK130" s="1019">
        <v>945428</v>
      </c>
      <c r="AL130" s="1017"/>
      <c r="AM130" s="1017"/>
      <c r="AN130" s="1017"/>
      <c r="AO130" s="1018"/>
      <c r="AP130" s="1134"/>
      <c r="AQ130" s="1135"/>
      <c r="AR130" s="1135"/>
      <c r="AS130" s="1135"/>
      <c r="AT130" s="1136"/>
      <c r="AU130" s="286"/>
      <c r="AV130" s="286"/>
      <c r="AW130" s="286"/>
      <c r="AX130" s="1125" t="s">
        <v>501</v>
      </c>
      <c r="AY130" s="1008"/>
      <c r="AZ130" s="1008"/>
      <c r="BA130" s="1008"/>
      <c r="BB130" s="1008"/>
      <c r="BC130" s="1008"/>
      <c r="BD130" s="1008"/>
      <c r="BE130" s="1009"/>
      <c r="BF130" s="1162">
        <v>1</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502</v>
      </c>
      <c r="X131" s="1170"/>
      <c r="Y131" s="1170"/>
      <c r="Z131" s="1171"/>
      <c r="AA131" s="1063">
        <v>10129014</v>
      </c>
      <c r="AB131" s="1042"/>
      <c r="AC131" s="1042"/>
      <c r="AD131" s="1042"/>
      <c r="AE131" s="1043"/>
      <c r="AF131" s="1041">
        <v>10280477</v>
      </c>
      <c r="AG131" s="1042"/>
      <c r="AH131" s="1042"/>
      <c r="AI131" s="1042"/>
      <c r="AJ131" s="1043"/>
      <c r="AK131" s="1041">
        <v>10643150</v>
      </c>
      <c r="AL131" s="1042"/>
      <c r="AM131" s="1042"/>
      <c r="AN131" s="1042"/>
      <c r="AO131" s="1043"/>
      <c r="AP131" s="1172"/>
      <c r="AQ131" s="1173"/>
      <c r="AR131" s="1173"/>
      <c r="AS131" s="1173"/>
      <c r="AT131" s="1174"/>
      <c r="AU131" s="286"/>
      <c r="AV131" s="286"/>
      <c r="AW131" s="286"/>
      <c r="AX131" s="1144" t="s">
        <v>503</v>
      </c>
      <c r="AY131" s="1095"/>
      <c r="AZ131" s="1095"/>
      <c r="BA131" s="1095"/>
      <c r="BB131" s="1095"/>
      <c r="BC131" s="1095"/>
      <c r="BD131" s="1095"/>
      <c r="BE131" s="1096"/>
      <c r="BF131" s="1145">
        <v>9.6</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504</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505</v>
      </c>
      <c r="W132" s="1155"/>
      <c r="X132" s="1155"/>
      <c r="Y132" s="1155"/>
      <c r="Z132" s="1156"/>
      <c r="AA132" s="1157">
        <v>1.331768324</v>
      </c>
      <c r="AB132" s="1158"/>
      <c r="AC132" s="1158"/>
      <c r="AD132" s="1158"/>
      <c r="AE132" s="1159"/>
      <c r="AF132" s="1160">
        <v>1.2399230109999999</v>
      </c>
      <c r="AG132" s="1158"/>
      <c r="AH132" s="1158"/>
      <c r="AI132" s="1158"/>
      <c r="AJ132" s="1159"/>
      <c r="AK132" s="1160">
        <v>0.50302776900000001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506</v>
      </c>
      <c r="W133" s="1138"/>
      <c r="X133" s="1138"/>
      <c r="Y133" s="1138"/>
      <c r="Z133" s="1139"/>
      <c r="AA133" s="1140">
        <v>2</v>
      </c>
      <c r="AB133" s="1141"/>
      <c r="AC133" s="1141"/>
      <c r="AD133" s="1141"/>
      <c r="AE133" s="1142"/>
      <c r="AF133" s="1140">
        <v>1.6</v>
      </c>
      <c r="AG133" s="1141"/>
      <c r="AH133" s="1141"/>
      <c r="AI133" s="1141"/>
      <c r="AJ133" s="1142"/>
      <c r="AK133" s="1140">
        <v>1</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9waMXNmmR1to1l5Q87jTOyY2HtpKXqVT0zmuArjHoi1VJe7IA/g5L9drGFhlpD05UhdVH0qozILJYKudUkNWjA==" saltValue="pOppU79SURDNeGlTcdb4G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6Ox9pw0nldMUaJqbqFfdiY7JwPoMkthE2a4bSURBXluEp1YAx8Naw8pKHJ+3ZerTTVy5BG7Jgi4pvSwZ/2UCQ==" saltValue="c18gThXo/0unvI09Txn9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pkJh3frCodRva2Ah870Dy6sfvkW39nQihgCDBL8n5vzx5+Pnzc279cpWMf+yaU8SLEvVNKd2YzldBToAKNGXw==" saltValue="6C+TDwvu2X9G1h1H66TEq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515</v>
      </c>
      <c r="AL9" s="1178"/>
      <c r="AM9" s="1178"/>
      <c r="AN9" s="1179"/>
      <c r="AO9" s="314">
        <v>3584061</v>
      </c>
      <c r="AP9" s="314">
        <v>65492</v>
      </c>
      <c r="AQ9" s="315">
        <v>70597</v>
      </c>
      <c r="AR9" s="316">
        <v>-7.2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516</v>
      </c>
      <c r="AL10" s="1178"/>
      <c r="AM10" s="1178"/>
      <c r="AN10" s="1179"/>
      <c r="AO10" s="317">
        <v>223877</v>
      </c>
      <c r="AP10" s="317">
        <v>4091</v>
      </c>
      <c r="AQ10" s="318">
        <v>6273</v>
      </c>
      <c r="AR10" s="319">
        <v>-34.799999999999997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517</v>
      </c>
      <c r="AL11" s="1178"/>
      <c r="AM11" s="1178"/>
      <c r="AN11" s="1179"/>
      <c r="AO11" s="317">
        <v>145073</v>
      </c>
      <c r="AP11" s="317">
        <v>2651</v>
      </c>
      <c r="AQ11" s="318">
        <v>1314</v>
      </c>
      <c r="AR11" s="319">
        <v>101.8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518</v>
      </c>
      <c r="AL12" s="1178"/>
      <c r="AM12" s="1178"/>
      <c r="AN12" s="1179"/>
      <c r="AO12" s="317">
        <v>1629</v>
      </c>
      <c r="AP12" s="317">
        <v>30</v>
      </c>
      <c r="AQ12" s="318">
        <v>3</v>
      </c>
      <c r="AR12" s="319">
        <v>900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519</v>
      </c>
      <c r="AL13" s="1178"/>
      <c r="AM13" s="1178"/>
      <c r="AN13" s="1179"/>
      <c r="AO13" s="317">
        <v>124634</v>
      </c>
      <c r="AP13" s="317">
        <v>2277</v>
      </c>
      <c r="AQ13" s="318">
        <v>2424</v>
      </c>
      <c r="AR13" s="319">
        <v>-6.1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520</v>
      </c>
      <c r="AL14" s="1178"/>
      <c r="AM14" s="1178"/>
      <c r="AN14" s="1179"/>
      <c r="AO14" s="317">
        <v>55475</v>
      </c>
      <c r="AP14" s="317">
        <v>1014</v>
      </c>
      <c r="AQ14" s="318">
        <v>1774</v>
      </c>
      <c r="AR14" s="319">
        <v>-42.8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521</v>
      </c>
      <c r="AL15" s="1184"/>
      <c r="AM15" s="1184"/>
      <c r="AN15" s="1185"/>
      <c r="AO15" s="317">
        <v>-180602</v>
      </c>
      <c r="AP15" s="317">
        <v>-3300</v>
      </c>
      <c r="AQ15" s="318">
        <v>-4858</v>
      </c>
      <c r="AR15" s="319">
        <v>-32.1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187</v>
      </c>
      <c r="AL16" s="1184"/>
      <c r="AM16" s="1184"/>
      <c r="AN16" s="1185"/>
      <c r="AO16" s="317">
        <v>3954147</v>
      </c>
      <c r="AP16" s="317">
        <v>72255</v>
      </c>
      <c r="AQ16" s="318">
        <v>77526</v>
      </c>
      <c r="AR16" s="319">
        <v>-6.8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526</v>
      </c>
      <c r="AL21" s="1187"/>
      <c r="AM21" s="1187"/>
      <c r="AN21" s="1188"/>
      <c r="AO21" s="330">
        <v>6.25</v>
      </c>
      <c r="AP21" s="331">
        <v>7.31</v>
      </c>
      <c r="AQ21" s="332">
        <v>-1.06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527</v>
      </c>
      <c r="AL22" s="1187"/>
      <c r="AM22" s="1187"/>
      <c r="AN22" s="1188"/>
      <c r="AO22" s="335">
        <v>101</v>
      </c>
      <c r="AP22" s="336">
        <v>98.5</v>
      </c>
      <c r="AQ22" s="337">
        <v>2.5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531</v>
      </c>
      <c r="AL32" s="1181"/>
      <c r="AM32" s="1181"/>
      <c r="AN32" s="1182"/>
      <c r="AO32" s="345">
        <v>993716</v>
      </c>
      <c r="AP32" s="345">
        <v>18158</v>
      </c>
      <c r="AQ32" s="346">
        <v>38968</v>
      </c>
      <c r="AR32" s="347">
        <v>-53.4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532</v>
      </c>
      <c r="AL33" s="1181"/>
      <c r="AM33" s="1181"/>
      <c r="AN33" s="1182"/>
      <c r="AO33" s="345" t="s">
        <v>533</v>
      </c>
      <c r="AP33" s="345" t="s">
        <v>533</v>
      </c>
      <c r="AQ33" s="346" t="s">
        <v>533</v>
      </c>
      <c r="AR33" s="347" t="s">
        <v>533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534</v>
      </c>
      <c r="AL34" s="1181"/>
      <c r="AM34" s="1181"/>
      <c r="AN34" s="1182"/>
      <c r="AO34" s="345" t="s">
        <v>533</v>
      </c>
      <c r="AP34" s="345" t="s">
        <v>533</v>
      </c>
      <c r="AQ34" s="346">
        <v>58</v>
      </c>
      <c r="AR34" s="347" t="s">
        <v>533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535</v>
      </c>
      <c r="AL35" s="1181"/>
      <c r="AM35" s="1181"/>
      <c r="AN35" s="1182"/>
      <c r="AO35" s="345">
        <v>79124</v>
      </c>
      <c r="AP35" s="345">
        <v>1446</v>
      </c>
      <c r="AQ35" s="346">
        <v>12321</v>
      </c>
      <c r="AR35" s="347">
        <v>-88.3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536</v>
      </c>
      <c r="AL36" s="1181"/>
      <c r="AM36" s="1181"/>
      <c r="AN36" s="1182"/>
      <c r="AO36" s="345">
        <v>201638</v>
      </c>
      <c r="AP36" s="345">
        <v>3685</v>
      </c>
      <c r="AQ36" s="346">
        <v>1771</v>
      </c>
      <c r="AR36" s="347">
        <v>108.1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537</v>
      </c>
      <c r="AL37" s="1181"/>
      <c r="AM37" s="1181"/>
      <c r="AN37" s="1182"/>
      <c r="AO37" s="345">
        <v>965</v>
      </c>
      <c r="AP37" s="345">
        <v>18</v>
      </c>
      <c r="AQ37" s="346">
        <v>588</v>
      </c>
      <c r="AR37" s="347">
        <v>-96.9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538</v>
      </c>
      <c r="AL38" s="1190"/>
      <c r="AM38" s="1190"/>
      <c r="AN38" s="1191"/>
      <c r="AO38" s="348" t="s">
        <v>533</v>
      </c>
      <c r="AP38" s="348" t="s">
        <v>533</v>
      </c>
      <c r="AQ38" s="349">
        <v>1</v>
      </c>
      <c r="AR38" s="337" t="s">
        <v>533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539</v>
      </c>
      <c r="AL39" s="1190"/>
      <c r="AM39" s="1190"/>
      <c r="AN39" s="1191"/>
      <c r="AO39" s="345">
        <v>-276477</v>
      </c>
      <c r="AP39" s="345">
        <v>-5052</v>
      </c>
      <c r="AQ39" s="346">
        <v>-5205</v>
      </c>
      <c r="AR39" s="347">
        <v>-2.9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540</v>
      </c>
      <c r="AL40" s="1181"/>
      <c r="AM40" s="1181"/>
      <c r="AN40" s="1182"/>
      <c r="AO40" s="345">
        <v>-945428</v>
      </c>
      <c r="AP40" s="345">
        <v>-17276</v>
      </c>
      <c r="AQ40" s="346">
        <v>-35431</v>
      </c>
      <c r="AR40" s="347">
        <v>-51.2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298</v>
      </c>
      <c r="AL41" s="1193"/>
      <c r="AM41" s="1193"/>
      <c r="AN41" s="1194"/>
      <c r="AO41" s="345">
        <v>53538</v>
      </c>
      <c r="AP41" s="345">
        <v>978</v>
      </c>
      <c r="AQ41" s="346">
        <v>13072</v>
      </c>
      <c r="AR41" s="347">
        <v>-92.5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510</v>
      </c>
      <c r="AN49" s="1197" t="s">
        <v>544</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2248598</v>
      </c>
      <c r="AN51" s="367">
        <v>39979</v>
      </c>
      <c r="AO51" s="368">
        <v>59.1</v>
      </c>
      <c r="AP51" s="369">
        <v>57295</v>
      </c>
      <c r="AQ51" s="370">
        <v>5.7</v>
      </c>
      <c r="AR51" s="371">
        <v>53.4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1636726</v>
      </c>
      <c r="AN52" s="375">
        <v>29100</v>
      </c>
      <c r="AO52" s="376">
        <v>299.8</v>
      </c>
      <c r="AP52" s="377">
        <v>32771</v>
      </c>
      <c r="AQ52" s="378">
        <v>10.4</v>
      </c>
      <c r="AR52" s="379">
        <v>289.39999999999998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1796682</v>
      </c>
      <c r="AN53" s="367">
        <v>32158</v>
      </c>
      <c r="AO53" s="368">
        <v>-19.600000000000001</v>
      </c>
      <c r="AP53" s="369">
        <v>54110</v>
      </c>
      <c r="AQ53" s="370">
        <v>-5.6</v>
      </c>
      <c r="AR53" s="371">
        <v>-14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1086398</v>
      </c>
      <c r="AN54" s="375">
        <v>19445</v>
      </c>
      <c r="AO54" s="376">
        <v>-33.200000000000003</v>
      </c>
      <c r="AP54" s="377">
        <v>30620</v>
      </c>
      <c r="AQ54" s="378">
        <v>-6.6</v>
      </c>
      <c r="AR54" s="379">
        <v>-26.6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1873903</v>
      </c>
      <c r="AN55" s="367">
        <v>33699</v>
      </c>
      <c r="AO55" s="368">
        <v>4.8</v>
      </c>
      <c r="AP55" s="369">
        <v>54684</v>
      </c>
      <c r="AQ55" s="370">
        <v>1.1000000000000001</v>
      </c>
      <c r="AR55" s="371">
        <v>3.7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916181</v>
      </c>
      <c r="AN56" s="375">
        <v>16476</v>
      </c>
      <c r="AO56" s="376">
        <v>-15.3</v>
      </c>
      <c r="AP56" s="377">
        <v>32829</v>
      </c>
      <c r="AQ56" s="378">
        <v>7.2</v>
      </c>
      <c r="AR56" s="379">
        <v>-22.5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1470014</v>
      </c>
      <c r="AN57" s="367">
        <v>26557</v>
      </c>
      <c r="AO57" s="368">
        <v>-21.2</v>
      </c>
      <c r="AP57" s="369">
        <v>62383</v>
      </c>
      <c r="AQ57" s="370">
        <v>14.1</v>
      </c>
      <c r="AR57" s="371">
        <v>-35.299999999999997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1020693</v>
      </c>
      <c r="AN58" s="375">
        <v>18439</v>
      </c>
      <c r="AO58" s="376">
        <v>11.9</v>
      </c>
      <c r="AP58" s="377">
        <v>35325</v>
      </c>
      <c r="AQ58" s="378">
        <v>7.6</v>
      </c>
      <c r="AR58" s="379">
        <v>4.3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1782551</v>
      </c>
      <c r="AN59" s="367">
        <v>32573</v>
      </c>
      <c r="AO59" s="368">
        <v>22.7</v>
      </c>
      <c r="AP59" s="369">
        <v>63812</v>
      </c>
      <c r="AQ59" s="370">
        <v>2.2999999999999998</v>
      </c>
      <c r="AR59" s="371">
        <v>20.399999999999999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613804</v>
      </c>
      <c r="AN60" s="375">
        <v>11216</v>
      </c>
      <c r="AO60" s="376">
        <v>-39.200000000000003</v>
      </c>
      <c r="AP60" s="377">
        <v>33848</v>
      </c>
      <c r="AQ60" s="378">
        <v>-4.2</v>
      </c>
      <c r="AR60" s="379">
        <v>-35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1834350</v>
      </c>
      <c r="AN61" s="382">
        <v>32993</v>
      </c>
      <c r="AO61" s="383">
        <v>9.1999999999999993</v>
      </c>
      <c r="AP61" s="384">
        <v>58457</v>
      </c>
      <c r="AQ61" s="385">
        <v>3.5</v>
      </c>
      <c r="AR61" s="371">
        <v>5.7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1054760</v>
      </c>
      <c r="AN62" s="375">
        <v>18935</v>
      </c>
      <c r="AO62" s="376">
        <v>44.8</v>
      </c>
      <c r="AP62" s="377">
        <v>33079</v>
      </c>
      <c r="AQ62" s="378">
        <v>2.9</v>
      </c>
      <c r="AR62" s="379">
        <v>41.9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VUjpJ8T36WWlPaH6DEOyy8PDcCJllmFHyDbNS61B3NcD7Rce+WJEtv3xLFEXG0B1p+BVMNQOoMYujaXQyE8A5A==" saltValue="jINhlpomISd2X+ZU+788+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eB9ShK47UnvNhDVPMjOB6NKY/Tjteq6RCDUeDzXa3VCFZgN+Zo4pnubaPXinOFk9QiBqNXMjY2ItGntFifYTAg==" saltValue="uklU8cKhRZkAY42tubT/t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tcy2YMPZLwlc1rU80y0/8qXE8aTUEY1gsbgaTy0rciqFGabC5tPdwpforgNmK0olo7MDHC7gLUf/qRSr0RRoOw==" saltValue="499bRJfkE27G2Zg5GfaWn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00" t="s">
        <v>3</v>
      </c>
      <c r="D47" s="1200"/>
      <c r="E47" s="1201"/>
      <c r="F47" s="11">
        <v>13.51</v>
      </c>
      <c r="G47" s="12">
        <v>7.97</v>
      </c>
      <c r="H47" s="12">
        <v>11.31</v>
      </c>
      <c r="I47" s="12">
        <v>8.4</v>
      </c>
      <c r="J47" s="13">
        <v>12.38</v>
      </c>
    </row>
    <row r="48" spans="2:10" ht="57.75" customHeight="1" x14ac:dyDescent="0.15">
      <c r="B48" s="14"/>
      <c r="C48" s="1202" t="s">
        <v>4</v>
      </c>
      <c r="D48" s="1202"/>
      <c r="E48" s="1203"/>
      <c r="F48" s="15">
        <v>3.96</v>
      </c>
      <c r="G48" s="16">
        <v>5.37</v>
      </c>
      <c r="H48" s="16">
        <v>5.09</v>
      </c>
      <c r="I48" s="16">
        <v>6.22</v>
      </c>
      <c r="J48" s="17">
        <v>9.25</v>
      </c>
    </row>
    <row r="49" spans="2:10" ht="57.75" customHeight="1" thickBot="1" x14ac:dyDescent="0.2">
      <c r="B49" s="18"/>
      <c r="C49" s="1204" t="s">
        <v>5</v>
      </c>
      <c r="D49" s="1204"/>
      <c r="E49" s="1205"/>
      <c r="F49" s="19" t="s">
        <v>565</v>
      </c>
      <c r="G49" s="20" t="s">
        <v>566</v>
      </c>
      <c r="H49" s="20">
        <v>3.05</v>
      </c>
      <c r="I49" s="20" t="s">
        <v>567</v>
      </c>
      <c r="J49" s="21">
        <v>7.42</v>
      </c>
    </row>
    <row r="50" spans="2:10" ht="13.5" customHeight="1" x14ac:dyDescent="0.15"/>
  </sheetData>
  <sheetProtection algorithmName="SHA-512" hashValue="AILwBM+xKE7w43FP+V1DX3ASWlYU929keDXOz/XRyKxT/IMpNnZAJziXyS6WNZ0UuyYQZ0CfddnbgAf0TonXMA==" saltValue="/Z7QncmuOwhTtN2mbaUe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2022-03-18T04:52:26Z</cp:lastPrinted>
  <dcterms:created xsi:type="dcterms:W3CDTF">2022-02-02T04:35:45Z</dcterms:created>
  <dcterms:modified xsi:type="dcterms:W3CDTF">2022-09-21T01:16:58Z</dcterms:modified>
  <cp:category/>
</cp:coreProperties>
</file>