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R2年度\38_財政状況資料集の作成\08_作成依頼（2回目）\04_完成版\"/>
    </mc:Choice>
  </mc:AlternateContent>
  <bookViews>
    <workbookView xWindow="0" yWindow="0" windowWidth="20490" windowHeight="748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<sst xmlns="http://schemas.openxmlformats.org/spreadsheetml/2006/main" count="1092" uniqueCount="598">
  <si>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</si>
  <si>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</si>
  <si>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</si>
  <si>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</si>
  <si>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</si>
  <si>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</si>
  <si>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</si>
  <si>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</si>
  <si>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</si>
  <si>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</si>
  <si>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</si>
  <si>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</si>
  <si>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</si>
  <si>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</si>
  <si>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</si>
  <si>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</si>
  <si>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</si>
  <si>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</si>
  <si>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</si>
  <si>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</si>
  <si>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</si>
  <si>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</si>
  <si>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</si>
  <si>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</si>
  <si>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</si>
  <si>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</si>
  <si>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</si>
  <si>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</si>
  <si>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</si>
  <si>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</si>
  <si>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</si>
  <si>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</si>
  <si>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</si>
  <si>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</si>
  <si>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</si>
  <si>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</si>
  <si>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</si>
  <si>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</si>
  <si>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</si>
  <si>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</si>
  <si>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</si>
  <si>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</si>
  <si>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</si>
  <si>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</si>
  <si>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</si>
  <si>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</si>
  <si>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</si>
  <si>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</si>
  <si>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</si>
  <si>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</si>
  <si>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</si>
  <si>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</si>
  <si>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</si>
  <si>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</si>
  <si>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</si>
  <si>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</si>
  <si>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</si>
  <si>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</si>
  <si>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</si>
  <si>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</si>
  <si>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</si>
  <si>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</si>
  <si>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</si>
  <si>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</si>
  <si>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</si>
  <si>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</si>
  <si>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</si>
  <si>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</si>
  <si>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</si>
  <si>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</si>
  <si>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</si>
  <si>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</si>
  <si>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</si>
  <si>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</si>
  <si>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</si>
  <si>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</si>
  <si>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</si>
  <si>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</si>
  <si>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</si>
  <si>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</si>
  <si>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</si>
  <si>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</si>
  <si>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</si>
  <si>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</si>
  <si>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</si>
  <si>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</si>
  <si>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</si>
  <si>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</si>
  <si>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</si>
  <si>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</si>
  <si>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</si>
  <si>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</si>
  <si>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</si>
  <si>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</si>
  <si>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</si>
  <si>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</si>
  <si>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</si>
  <si>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八王子市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</si>
  <si>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</si>
  <si>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</si>
  <si>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</si>
  <si>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</si>
  <si>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</si>
  <si>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</si>
  <si>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</si>
  <si>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</si>
  <si>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</si>
  <si>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</si>
  <si>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</si>
  <si>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</si>
  <si>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</si>
  <si>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</si>
  <si>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</si>
  <si>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</si>
  <si>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</si>
  <si>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</si>
  <si>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</si>
  <si>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</si>
  <si>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</si>
  <si>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</si>
  <si>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</si>
  <si>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</si>
  <si>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</si>
  <si>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</si>
  <si>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</si>
  <si>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</si>
  <si>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</si>
  <si>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</si>
  <si>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</si>
  <si>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</si>
  <si>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</si>
  <si>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</si>
  <si>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</si>
  <si>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</si>
  <si>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</si>
  <si>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</si>
  <si>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</si>
  <si>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</si>
  <si>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</si>
  <si>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</si>
  <si>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</si>
  <si>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</si>
  <si>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</si>
  <si>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</si>
  <si>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</si>
  <si>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</si>
  <si>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</si>
  <si>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</si>
  <si>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</si>
  <si>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</si>
  <si>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</si>
  <si>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</si>
  <si>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</si>
  <si>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</si>
  <si>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</si>
  <si>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</si>
  <si>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</si>
  <si>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</si>
  <si>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</si>
  <si>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</si>
  <si>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</si>
  <si>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</si>
  <si>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</si>
  <si>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</si>
  <si>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</si>
  <si>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</si>
  <si>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</si>
  <si>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</si>
  <si>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</si>
  <si>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</si>
  <si>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</si>
  <si>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</si>
  <si>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</si>
  <si>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</si>
  <si>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</si>
  <si>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</si>
  <si>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</si>
  <si>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</si>
  <si>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</si>
  <si>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</si>
  <si>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</si>
  <si>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</si>
  <si>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</si>
  <si>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</si>
  <si>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</si>
  <si>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</si>
  <si>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</si>
  <si>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</si>
  <si>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</si>
  <si>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</si>
  <si>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</si>
  <si>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</si>
  <si>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</si>
  <si>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</si>
  <si>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</si>
  <si>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</si>
  <si>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</si>
  <si>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</si>
  <si>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</si>
  <si>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</si>
  <si>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</si>
  <si>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</si>
  <si>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</si>
  <si>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</si>
  <si>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</si>
  <si>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</si>
  <si>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</si>
  <si>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</si>
  <si>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</si>
  <si>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</si>
  <si>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</si>
  <si>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</si>
  <si>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</si>
  <si>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東京都八王子市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</si>
  <si>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</si>
  <si>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</si>
  <si>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</si>
  <si>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</si>
  <si>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</si>
  <si>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</si>
  <si>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</si>
  <si>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</si>
  <si>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</si>
  <si>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</si>
  <si>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</si>
  <si>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</si>
  <si>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</si>
  <si>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</si>
  <si>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</si>
  <si>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</si>
  <si>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</si>
  <si>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</si>
  <si>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</si>
  <si>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</si>
  <si>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</si>
  <si>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</si>
  <si>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</si>
  <si>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</si>
  <si>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</si>
  <si>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</si>
  <si>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</si>
  <si>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</si>
  <si>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</si>
  <si>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</si>
  <si>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</si>
  <si>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</si>
  <si>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</si>
  <si>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</si>
  <si>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</si>
  <si>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</si>
  <si>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</si>
  <si>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</si>
  <si>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</si>
  <si>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</si>
  <si>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</si>
  <si>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</si>
  <si>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</si>
  <si>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</si>
  <si>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</si>
  <si>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</si>
  <si>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</si>
  <si>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</si>
  <si>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</si>
  <si>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</si>
  <si>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</si>
  <si>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</si>
  <si>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</si>
  <si>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</si>
  <si>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</si>
  <si>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</si>
  <si>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</si>
  <si>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</si>
  <si>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</si>
  <si>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</si>
  <si>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</si>
  <si>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</si>
  <si>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</si>
  <si>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</si>
  <si>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</si>
  <si>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</si>
  <si>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</si>
  <si>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</si>
  <si>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</si>
  <si>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</si>
  <si>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</si>
  <si>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</si>
  <si>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</si>
  <si>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</si>
  <si>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</si>
  <si>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</si>
  <si>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</si>
  <si>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</si>
  <si>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</si>
  <si>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</si>
  <si>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</si>
  <si>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</si>
  <si>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</si>
  <si>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</si>
  <si>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</si>
  <si>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</si>
  <si>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</si>
  <si>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</si>
  <si>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</si>
  <si>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</si>
  <si>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</si>
  <si>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</si>
  <si>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</si>
  <si>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</si>
  <si>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</si>
  <si>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</si>
  <si>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</si>
  <si>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</si>
  <si>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</si>
  <si>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</si>
  <si>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</si>
  <si>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</si>
  <si>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</si>
  <si>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</si>
  <si>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</si>
  <si>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</si>
  <si>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</si>
  <si>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</si>
  <si>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</si>
  <si>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</si>
  <si>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</si>
  <si>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</si>
  <si>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</si>
  <si>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</si>
  <si>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</si>
  <si>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</si>
  <si>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</si>
  <si>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</si>
  <si>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</si>
  <si>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駐車場整備</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</si>
  <si>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</si>
  <si>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</si>
  <si>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</si>
  <si>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</si>
  <si>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</si>
  <si>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</si>
  <si>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</si>
  <si>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</si>
  <si>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</si>
  <si>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</si>
  <si>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</si>
  <si>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</si>
  <si>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</si>
  <si>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</si>
  <si>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</si>
  <si>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</si>
  <si>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</si>
  <si>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</si>
  <si>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</si>
  <si>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</si>
  <si>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</si>
  <si>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</si>
  <si>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</si>
  <si>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</si>
  <si>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</si>
  <si>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</si>
  <si>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</si>
  <si>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</si>
  <si>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</si>
  <si>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</si>
  <si>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</si>
  <si>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</si>
  <si>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東京都八王子市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</si>
  <si>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</si>
  <si>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</si>
  <si>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</si>
  <si>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</si>
  <si>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</si>
  <si>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</si>
  <si>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</si>
  <si>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</si>
  <si>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</si>
  <si>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</si>
  <si>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</si>
  <si>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</si>
  <si>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</si>
  <si>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</si>
  <si>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</si>
  <si>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</si>
  <si>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</si>
  <si>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</si>
  <si>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</si>
  <si>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</si>
  <si>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母子・父子福祉資金特別会計</t>
    <phoneticPr fontId="5"/>
  </si>
  <si>
    <t>土地取得事業特別会計</t>
    <phoneticPr fontId="5"/>
  </si>
  <si>
    <t>借入金管理特別会計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</si>
  <si>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</si>
  <si>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</si>
  <si>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</si>
  <si>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</si>
  <si>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</si>
  <si>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</si>
  <si>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</si>
  <si>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</si>
  <si>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</si>
  <si>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</si>
  <si>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</si>
  <si>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</si>
  <si>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</si>
  <si>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</si>
  <si>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</si>
  <si>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</si>
  <si>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駐車場事業特別会計</t>
    <phoneticPr fontId="5"/>
  </si>
  <si>
    <t>給与及び公共料金特別会計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</si>
  <si>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</si>
  <si>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</si>
  <si>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</si>
  <si>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</si>
  <si>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</si>
  <si>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</si>
  <si>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</si>
  <si>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</si>
  <si>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</si>
  <si>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</si>
  <si>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</si>
  <si>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</si>
  <si>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</si>
  <si>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</si>
  <si>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</si>
  <si>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</si>
  <si>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</si>
  <si>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</si>
  <si>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</si>
  <si>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</si>
  <si>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</si>
  <si>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</si>
  <si>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</si>
  <si>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</si>
  <si>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</si>
  <si>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</si>
  <si>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</si>
  <si>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</si>
  <si>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</si>
  <si>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</si>
  <si>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</si>
  <si>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</si>
  <si>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</si>
  <si>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</si>
  <si>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</si>
  <si>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</si>
  <si>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</si>
  <si>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</si>
  <si>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</si>
  <si>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</si>
  <si>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</si>
  <si>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</si>
  <si>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</si>
  <si>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</si>
  <si>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</si>
  <si>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</si>
  <si>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</si>
  <si>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</si>
  <si>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</si>
  <si>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</si>
  <si>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</si>
  <si>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</si>
  <si>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</si>
  <si>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</si>
  <si>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</si>
  <si>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</si>
  <si>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</si>
  <si>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</si>
  <si>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</si>
  <si>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</si>
  <si>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</si>
  <si>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</si>
  <si>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</si>
  <si>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</si>
  <si>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</si>
  <si>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</si>
  <si>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</si>
  <si>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</si>
  <si>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</si>
  <si>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</si>
  <si>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</si>
  <si>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</si>
  <si>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</si>
  <si>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</si>
  <si>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</si>
  <si>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</si>
  <si>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</si>
  <si>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</si>
  <si>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</si>
  <si>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</si>
  <si>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</si>
  <si>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</si>
  <si>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</si>
  <si>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</si>
  <si>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</si>
  <si>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</si>
  <si>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</si>
  <si>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</si>
  <si>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</si>
  <si>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</si>
  <si>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</si>
  <si>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</si>
  <si>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</si>
  <si>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</si>
  <si>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</si>
  <si>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</si>
  <si>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</si>
  <si>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</si>
  <si>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</si>
  <si>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</si>
  <si>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</si>
  <si>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</si>
  <si>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</si>
  <si>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</si>
  <si>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</si>
  <si>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</si>
  <si>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</si>
  <si>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</si>
  <si>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</si>
  <si>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</si>
  <si>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</si>
  <si>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</si>
  <si>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</si>
  <si>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</si>
  <si>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</si>
  <si>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</si>
  <si>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</si>
  <si>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</si>
  <si>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</si>
  <si>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</si>
  <si>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</si>
  <si>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</si>
  <si>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</si>
  <si>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</si>
  <si>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</si>
  <si>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</si>
  <si>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</si>
  <si>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</si>
  <si>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</si>
  <si>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</si>
  <si>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</si>
  <si>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</si>
  <si>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</si>
  <si>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</si>
  <si>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</si>
  <si>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</si>
  <si>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</si>
  <si>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</si>
  <si>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</si>
  <si>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</si>
  <si>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</si>
  <si>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</si>
  <si>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1.76</t>
  </si>
  <si>
    <t>一般会計</t>
  </si>
  <si>
    <t>国民健康保険事業特別会計</t>
  </si>
  <si>
    <t>下水道事業会計</t>
  </si>
  <si>
    <t>介護保険特別会計</t>
  </si>
  <si>
    <t>後期高齢者医療特別会計</t>
  </si>
  <si>
    <t>駐車場事業特別会計</t>
  </si>
  <si>
    <t>母子・父子福祉資金特別会計</t>
  </si>
  <si>
    <t>土地取得事業特別会計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</si>
  <si>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</si>
  <si>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</si>
  <si>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</si>
  <si>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</si>
  <si>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</si>
  <si>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</si>
  <si>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</si>
  <si>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</si>
  <si>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</si>
  <si>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南多摩斎場組合</t>
    <rPh sb="0" eb="3">
      <t>ミナミタマ</t>
    </rPh>
    <rPh sb="3" eb="5">
      <t>サイジョウ</t>
    </rPh>
    <rPh sb="5" eb="7">
      <t>クミアイ</t>
    </rPh>
    <phoneticPr fontId="2"/>
  </si>
  <si>
    <t>東京たま広域資源循環組合</t>
    <rPh sb="0" eb="2">
      <t>トウキョウ</t>
    </rPh>
    <rPh sb="4" eb="6">
      <t>コウイキ</t>
    </rPh>
    <rPh sb="6" eb="8">
      <t>シゲン</t>
    </rPh>
    <rPh sb="8" eb="10">
      <t>ジュンカン</t>
    </rPh>
    <rPh sb="10" eb="12">
      <t>クミアイ</t>
    </rPh>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</si>
  <si>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</si>
  <si>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
  </si>
  <si>
    <t>多摩ニュータウン環境組合</t>
    <rPh sb="0" eb="2">
      <t>タマ</t>
    </rPh>
    <rPh sb="8" eb="10">
      <t>カンキョウ</t>
    </rPh>
    <rPh sb="10" eb="12">
      <t>クミアイ</t>
    </rPh>
    <phoneticPr fontId="2"/>
  </si>
  <si>
    <t>東京都十一市競輪事業組合</t>
    <rPh sb="0" eb="3">
      <t>トウキョウト</t>
    </rPh>
    <rPh sb="3" eb="5">
      <t>ジュウイチ</t>
    </rPh>
    <rPh sb="5" eb="6">
      <t>シ</t>
    </rPh>
    <rPh sb="6" eb="8">
      <t>ケイリン</t>
    </rPh>
    <rPh sb="8" eb="10">
      <t>ジギョウ</t>
    </rPh>
    <rPh sb="10" eb="12">
      <t>クミアイ</t>
    </rPh>
    <phoneticPr fontId="2"/>
  </si>
  <si>
    <t>東京都六市競艇事業組合</t>
    <rPh sb="0" eb="3">
      <t>トウキョウト</t>
    </rPh>
    <rPh sb="3" eb="4">
      <t>ロク</t>
    </rPh>
    <rPh sb="4" eb="5">
      <t>シ</t>
    </rPh>
    <rPh sb="5" eb="7">
      <t>キョウテイ</t>
    </rPh>
    <rPh sb="7" eb="9">
      <t>ジギョウ</t>
    </rPh>
    <rPh sb="9" eb="11">
      <t>クミアイ</t>
    </rPh>
    <phoneticPr fontId="2"/>
  </si>
  <si>
    <t>東京都後期高齢者医療広域連合（一般会計）</t>
  </si>
  <si>
    <t>東京都後期高齢者医療広域連合
（後期高齢者医療特別会計）</t>
  </si>
  <si>
    <t>八王子市学園都市文化ふれあい財団</t>
    <rPh sb="0" eb="3">
      <t>ハチオウジ</t>
    </rPh>
    <rPh sb="3" eb="4">
      <t>シ</t>
    </rPh>
    <rPh sb="4" eb="6">
      <t>ガクエン</t>
    </rPh>
    <rPh sb="6" eb="8">
      <t>トシ</t>
    </rPh>
    <rPh sb="8" eb="10">
      <t>ブンカ</t>
    </rPh>
    <rPh sb="14" eb="16">
      <t>ザイダン</t>
    </rPh>
    <phoneticPr fontId="2"/>
  </si>
  <si>
    <t>八王子市まちづくり公社</t>
    <rPh sb="0" eb="4">
      <t>ハチオウジシ</t>
    </rPh>
    <rPh sb="9" eb="11">
      <t>コウシャ</t>
    </rPh>
    <phoneticPr fontId="2"/>
  </si>
  <si>
    <t>-</t>
    <phoneticPr fontId="2"/>
  </si>
  <si>
    <t>公共施設整備保全基金</t>
    <rPh sb="0" eb="2">
      <t>コウキョウ</t>
    </rPh>
    <rPh sb="2" eb="4">
      <t>シセツ</t>
    </rPh>
    <rPh sb="4" eb="6">
      <t>セイビ</t>
    </rPh>
    <rPh sb="6" eb="8">
      <t>ホゼン</t>
    </rPh>
    <rPh sb="8" eb="10">
      <t>キキン</t>
    </rPh>
    <phoneticPr fontId="5"/>
  </si>
  <si>
    <t>八王子駅周辺整備基金</t>
    <rPh sb="0" eb="4">
      <t>ハチオウジエキ</t>
    </rPh>
    <rPh sb="4" eb="6">
      <t>シュウヘン</t>
    </rPh>
    <rPh sb="6" eb="8">
      <t>セイビ</t>
    </rPh>
    <rPh sb="8" eb="10">
      <t>キキン</t>
    </rPh>
    <phoneticPr fontId="5"/>
  </si>
  <si>
    <t>高尾駅周辺整備基金</t>
    <rPh sb="0" eb="3">
      <t>タカオエキ</t>
    </rPh>
    <rPh sb="3" eb="5">
      <t>シュウヘン</t>
    </rPh>
    <rPh sb="5" eb="7">
      <t>セイビ</t>
    </rPh>
    <rPh sb="7" eb="9">
      <t>キキン</t>
    </rPh>
    <phoneticPr fontId="5"/>
  </si>
  <si>
    <t>子ども・若者基金</t>
    <rPh sb="0" eb="1">
      <t>コ</t>
    </rPh>
    <rPh sb="4" eb="6">
      <t>ワカモノ</t>
    </rPh>
    <rPh sb="6" eb="8">
      <t>キキン</t>
    </rPh>
    <phoneticPr fontId="5"/>
  </si>
  <si>
    <t>みどりの保全基金</t>
    <rPh sb="4" eb="6">
      <t>ホゼン</t>
    </rPh>
    <rPh sb="6" eb="8">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</si>
  <si>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</si>
  <si>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</si>
  <si>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</si>
  <si>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</si>
  <si>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臨時財政対策債の借入抑制等により、0％以下（「-」と表示）を維持している。一方、有形固定資産減価償却率は、類似団体に比べて低いが、年々高くなっており、施設の老朽化が進んでいる。今後も公共施設等総合管理計画に基づき施設の適正化を図るとともに、平成30年度（2018年度）に設置した「公共施設整備保全基金」の活用により、年度間の財政負担の標準化を図りながら、公共施設の維持・更新を図っ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</si>
  <si>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</si>
  <si>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</si>
  <si>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</si>
  <si>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</si>
  <si>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</si>
  <si>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</si>
  <si>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臨時財政対策債の借入抑制等により、将来負担比率については、0％以下（「-」と表示）となっており、また、実質公債費比率については、類似団体に比べて低くなっている。一方、今後については、大規模事業の実施に伴い、市債借入額が増加することで、将来負担比率及び実質公債費比率の上昇を見込んでいる。本市では、資産と負債のバランスによる世代間の負担割合に着目した指標を定めており、現世代と将来世代の負担割合を維持する規律を堅持することで、将来世代に過度な負担の先送りをしない財政運営を行っ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</si>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</sst>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46395</c:v>
                </c:pt>
                <c:pt idx="1">
                  <c:v>48088</c:v>
                </c:pt>
                <c:pt idx="2">
                  <c:v>46457</c:v>
                </c:pt>
                <c:pt idx="3">
                  <c:v>51849</c:v>
                </c:pt>
                <c:pt idx="4">
                  <c:v>52191</c:v>
                </c:pt>
              </c:numCache>
            </c:numRef>
          </c:val>
          <c:smooth val="0"/>
          <c:extLst>
            <c:ext xmlns:c16="http://schemas.microsoft.com/office/drawing/2014/chart" uri="{C3380CC4-5D6E-409C-BE32-E72D297353CC}">
              <c16:uniqueId val="{00000000-0568-4F28-9D77-12FBF9C931A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32503</c:v>
                </c:pt>
                <c:pt idx="1">
                  <c:v>27207</c:v>
                </c:pt>
                <c:pt idx="2">
                  <c:v>35408</c:v>
                </c:pt>
                <c:pt idx="3">
                  <c:v>43615</c:v>
                </c:pt>
                <c:pt idx="4">
                  <c:v>34213</c:v>
                </c:pt>
              </c:numCache>
            </c:numRef>
          </c:val>
          <c:smooth val="0"/>
          <c:extLst>
            <c:ext xmlns:c16="http://schemas.microsoft.com/office/drawing/2014/chart" uri="{C3380CC4-5D6E-409C-BE32-E72D297353CC}">
              <c16:uniqueId val="{00000001-0568-4F28-9D77-12FBF9C931A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1.83</c:v>
                </c:pt>
                <c:pt idx="1">
                  <c:v>3.29</c:v>
                </c:pt>
                <c:pt idx="2">
                  <c:v>3.46</c:v>
                </c:pt>
                <c:pt idx="3">
                  <c:v>1.49</c:v>
                </c:pt>
                <c:pt idx="4">
                  <c:v>5.58</c:v>
                </c:pt>
              </c:numCache>
            </c:numRef>
          </c:val>
          <c:extLst>
            <c:ext xmlns:c16="http://schemas.microsoft.com/office/drawing/2014/chart" uri="{C3380CC4-5D6E-409C-BE32-E72D297353CC}">
              <c16:uniqueId val="{00000000-ABBC-4A3C-B9A9-AD6D61B67A3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11.5</c:v>
                </c:pt>
                <c:pt idx="1">
                  <c:v>10.66</c:v>
                </c:pt>
                <c:pt idx="2">
                  <c:v>9.66</c:v>
                </c:pt>
                <c:pt idx="3">
                  <c:v>9.84</c:v>
                </c:pt>
                <c:pt idx="4">
                  <c:v>9.9</c:v>
                </c:pt>
              </c:numCache>
            </c:numRef>
          </c:val>
          <c:extLst>
            <c:ext xmlns:c16="http://schemas.microsoft.com/office/drawing/2014/chart" uri="{C3380CC4-5D6E-409C-BE32-E72D297353CC}">
              <c16:uniqueId val="{00000001-ABBC-4A3C-B9A9-AD6D61B67A3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0.02</c:v>
                </c:pt>
                <c:pt idx="1">
                  <c:v>0.52</c:v>
                </c:pt>
                <c:pt idx="2">
                  <c:v>1.04</c:v>
                </c:pt>
                <c:pt idx="3">
                  <c:v>-1.76</c:v>
                </c:pt>
                <c:pt idx="4">
                  <c:v>4.34</c:v>
                </c:pt>
              </c:numCache>
            </c:numRef>
          </c:val>
          <c:smooth val="0"/>
          <c:extLst>
            <c:ext xmlns:c16="http://schemas.microsoft.com/office/drawing/2014/chart" uri="{C3380CC4-5D6E-409C-BE32-E72D297353CC}">
              <c16:uniqueId val="{00000002-ABBC-4A3C-B9A9-AD6D61B67A3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7.0000000000000007E-2</c:v>
                </c:pt>
                <c:pt idx="2">
                  <c:v>#N/A</c:v>
                </c:pt>
                <c:pt idx="3">
                  <c:v>0.12</c:v>
                </c:pt>
                <c:pt idx="4">
                  <c:v>#N/A</c:v>
                </c:pt>
                <c:pt idx="5">
                  <c:v>0.14000000000000001</c:v>
                </c:pt>
                <c:pt idx="6">
                  <c:v>#N/A</c:v>
                </c:pt>
                <c:pt idx="7">
                  <c:v>0.43</c:v>
                </c:pt>
                <c:pt idx="8">
                  <c:v>#N/A</c:v>
                </c:pt>
                <c:pt idx="9">
                  <c:v>0</c:v>
                </c:pt>
              </c:numCache>
            </c:numRef>
          </c:val>
          <c:extLst>
            <c:ext xmlns:c16="http://schemas.microsoft.com/office/drawing/2014/chart" uri="{C3380CC4-5D6E-409C-BE32-E72D297353CC}">
              <c16:uniqueId val="{00000000-052A-4811-9903-0E569D4E809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52A-4811-9903-0E569D4E8092}"/>
            </c:ext>
          </c:extLst>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52A-4811-9903-0E569D4E8092}"/>
            </c:ext>
          </c:extLst>
        </c:ser>
        <c:ser>
          <c:idx val="3"/>
          <c:order val="3"/>
          <c:tx>
            <c:strRef>
              <c:f>データシート!$A$30</c:f>
              <c:strCache>
                <c:ptCount val="1"/>
                <c:pt idx="0">
                  <c:v>母子・父子福祉資金特別会計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52A-4811-9903-0E569D4E8092}"/>
            </c:ext>
          </c:extLst>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52A-4811-9903-0E569D4E8092}"/>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0.02</c:v>
                </c:pt>
                <c:pt idx="2">
                  <c:v>#N/A</c:v>
                </c:pt>
                <c:pt idx="3">
                  <c:v>0.01</c:v>
                </c:pt>
                <c:pt idx="4">
                  <c:v>#N/A</c:v>
                </c:pt>
                <c:pt idx="5">
                  <c:v>0.03</c:v>
                </c:pt>
                <c:pt idx="6">
                  <c:v>#N/A</c:v>
                </c:pt>
                <c:pt idx="7">
                  <c:v>0.08</c:v>
                </c:pt>
                <c:pt idx="8">
                  <c:v>#N/A</c:v>
                </c:pt>
                <c:pt idx="9">
                  <c:v>0.09</c:v>
                </c:pt>
              </c:numCache>
            </c:numRef>
          </c:val>
          <c:extLst>
            <c:ext xmlns:c16="http://schemas.microsoft.com/office/drawing/2014/chart" uri="{C3380CC4-5D6E-409C-BE32-E72D297353CC}">
              <c16:uniqueId val="{00000005-052A-4811-9903-0E569D4E809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1.05</c:v>
                </c:pt>
                <c:pt idx="2">
                  <c:v>#N/A</c:v>
                </c:pt>
                <c:pt idx="3">
                  <c:v>0.93</c:v>
                </c:pt>
                <c:pt idx="4">
                  <c:v>#N/A</c:v>
                </c:pt>
                <c:pt idx="5">
                  <c:v>0.36</c:v>
                </c:pt>
                <c:pt idx="6">
                  <c:v>#N/A</c:v>
                </c:pt>
                <c:pt idx="7">
                  <c:v>0.44</c:v>
                </c:pt>
                <c:pt idx="8">
                  <c:v>#N/A</c:v>
                </c:pt>
                <c:pt idx="9">
                  <c:v>0.59</c:v>
                </c:pt>
              </c:numCache>
            </c:numRef>
          </c:val>
          <c:extLst>
            <c:ext xmlns:c16="http://schemas.microsoft.com/office/drawing/2014/chart" uri="{C3380CC4-5D6E-409C-BE32-E72D297353CC}">
              <c16:uniqueId val="{00000006-052A-4811-9903-0E569D4E8092}"/>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0.61</c:v>
                </c:pt>
              </c:numCache>
            </c:numRef>
          </c:val>
          <c:extLst>
            <c:ext xmlns:c16="http://schemas.microsoft.com/office/drawing/2014/chart" uri="{C3380CC4-5D6E-409C-BE32-E72D297353CC}">
              <c16:uniqueId val="{00000007-052A-4811-9903-0E569D4E8092}"/>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1.37</c:v>
                </c:pt>
                <c:pt idx="2">
                  <c:v>#N/A</c:v>
                </c:pt>
                <c:pt idx="3">
                  <c:v>1.1200000000000001</c:v>
                </c:pt>
                <c:pt idx="4">
                  <c:v>#N/A</c:v>
                </c:pt>
                <c:pt idx="5">
                  <c:v>0.52</c:v>
                </c:pt>
                <c:pt idx="6">
                  <c:v>#N/A</c:v>
                </c:pt>
                <c:pt idx="7">
                  <c:v>0.53</c:v>
                </c:pt>
                <c:pt idx="8">
                  <c:v>#N/A</c:v>
                </c:pt>
                <c:pt idx="9">
                  <c:v>0.64</c:v>
                </c:pt>
              </c:numCache>
            </c:numRef>
          </c:val>
          <c:extLst>
            <c:ext xmlns:c16="http://schemas.microsoft.com/office/drawing/2014/chart" uri="{C3380CC4-5D6E-409C-BE32-E72D297353CC}">
              <c16:uniqueId val="{00000008-052A-4811-9903-0E569D4E809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1.82</c:v>
                </c:pt>
                <c:pt idx="2">
                  <c:v>#N/A</c:v>
                </c:pt>
                <c:pt idx="3">
                  <c:v>3.29</c:v>
                </c:pt>
                <c:pt idx="4">
                  <c:v>#N/A</c:v>
                </c:pt>
                <c:pt idx="5">
                  <c:v>3.46</c:v>
                </c:pt>
                <c:pt idx="6">
                  <c:v>#N/A</c:v>
                </c:pt>
                <c:pt idx="7">
                  <c:v>1.49</c:v>
                </c:pt>
                <c:pt idx="8">
                  <c:v>#N/A</c:v>
                </c:pt>
                <c:pt idx="9">
                  <c:v>5.58</c:v>
                </c:pt>
              </c:numCache>
            </c:numRef>
          </c:val>
          <c:extLst>
            <c:ext xmlns:c16="http://schemas.microsoft.com/office/drawing/2014/chart" uri="{C3380CC4-5D6E-409C-BE32-E72D297353CC}">
              <c16:uniqueId val="{00000009-052A-4811-9903-0E569D4E809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18638</c:v>
                </c:pt>
                <c:pt idx="5">
                  <c:v>18366</c:v>
                </c:pt>
                <c:pt idx="8">
                  <c:v>18024</c:v>
                </c:pt>
                <c:pt idx="11">
                  <c:v>17965</c:v>
                </c:pt>
                <c:pt idx="14">
                  <c:v>14094</c:v>
                </c:pt>
              </c:numCache>
            </c:numRef>
          </c:val>
          <c:extLst>
            <c:ext xmlns:c16="http://schemas.microsoft.com/office/drawing/2014/chart" uri="{C3380CC4-5D6E-409C-BE32-E72D297353CC}">
              <c16:uniqueId val="{00000000-FAC8-476B-9418-0B19CA1562E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FAC8-476B-9418-0B19CA1562E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1057</c:v>
                </c:pt>
                <c:pt idx="3">
                  <c:v>1146</c:v>
                </c:pt>
                <c:pt idx="6">
                  <c:v>1187</c:v>
                </c:pt>
                <c:pt idx="9">
                  <c:v>1091</c:v>
                </c:pt>
                <c:pt idx="12">
                  <c:v>886</c:v>
                </c:pt>
              </c:numCache>
            </c:numRef>
          </c:val>
          <c:extLst>
            <c:ext xmlns:c16="http://schemas.microsoft.com/office/drawing/2014/chart" uri="{C3380CC4-5D6E-409C-BE32-E72D297353CC}">
              <c16:uniqueId val="{00000002-FAC8-476B-9418-0B19CA1562E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407</c:v>
                </c:pt>
                <c:pt idx="3">
                  <c:v>243</c:v>
                </c:pt>
                <c:pt idx="6">
                  <c:v>210</c:v>
                </c:pt>
                <c:pt idx="9">
                  <c:v>184</c:v>
                </c:pt>
                <c:pt idx="12">
                  <c:v>75</c:v>
                </c:pt>
              </c:numCache>
            </c:numRef>
          </c:val>
          <c:extLst>
            <c:ext xmlns:c16="http://schemas.microsoft.com/office/drawing/2014/chart" uri="{C3380CC4-5D6E-409C-BE32-E72D297353CC}">
              <c16:uniqueId val="{00000003-FAC8-476B-9418-0B19CA1562E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4053</c:v>
                </c:pt>
                <c:pt idx="3">
                  <c:v>3732</c:v>
                </c:pt>
                <c:pt idx="6">
                  <c:v>3442</c:v>
                </c:pt>
                <c:pt idx="9">
                  <c:v>3744</c:v>
                </c:pt>
                <c:pt idx="12">
                  <c:v>465</c:v>
                </c:pt>
              </c:numCache>
            </c:numRef>
          </c:val>
          <c:extLst>
            <c:ext xmlns:c16="http://schemas.microsoft.com/office/drawing/2014/chart" uri="{C3380CC4-5D6E-409C-BE32-E72D297353CC}">
              <c16:uniqueId val="{00000004-FAC8-476B-9418-0B19CA1562E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AC8-476B-9418-0B19CA1562E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AC8-476B-9418-0B19CA1562E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12665</c:v>
                </c:pt>
                <c:pt idx="3">
                  <c:v>12652</c:v>
                </c:pt>
                <c:pt idx="6">
                  <c:v>12438</c:v>
                </c:pt>
                <c:pt idx="9">
                  <c:v>12018</c:v>
                </c:pt>
                <c:pt idx="12">
                  <c:v>11650</c:v>
                </c:pt>
              </c:numCache>
            </c:numRef>
          </c:val>
          <c:extLst>
            <c:ext xmlns:c16="http://schemas.microsoft.com/office/drawing/2014/chart" uri="{C3380CC4-5D6E-409C-BE32-E72D297353CC}">
              <c16:uniqueId val="{00000007-FAC8-476B-9418-0B19CA1562E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-456</c:v>
                </c:pt>
                <c:pt idx="2">
                  <c:v>#N/A</c:v>
                </c:pt>
                <c:pt idx="3">
                  <c:v>#N/A</c:v>
                </c:pt>
                <c:pt idx="4">
                  <c:v>-593</c:v>
                </c:pt>
                <c:pt idx="5">
                  <c:v>#N/A</c:v>
                </c:pt>
                <c:pt idx="6">
                  <c:v>#N/A</c:v>
                </c:pt>
                <c:pt idx="7">
                  <c:v>-747</c:v>
                </c:pt>
                <c:pt idx="8">
                  <c:v>#N/A</c:v>
                </c:pt>
                <c:pt idx="9">
                  <c:v>#N/A</c:v>
                </c:pt>
                <c:pt idx="10">
                  <c:v>-928</c:v>
                </c:pt>
                <c:pt idx="11">
                  <c:v>#N/A</c:v>
                </c:pt>
                <c:pt idx="12">
                  <c:v>#N/A</c:v>
                </c:pt>
                <c:pt idx="13">
                  <c:v>-1017</c:v>
                </c:pt>
                <c:pt idx="14">
                  <c:v>#N/A</c:v>
                </c:pt>
              </c:numCache>
            </c:numRef>
          </c:val>
          <c:smooth val="0"/>
          <c:extLst>
            <c:ext xmlns:c16="http://schemas.microsoft.com/office/drawing/2014/chart" uri="{C3380CC4-5D6E-409C-BE32-E72D297353CC}">
              <c16:uniqueId val="{00000008-FAC8-476B-9418-0B19CA1562E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126246</c:v>
                </c:pt>
                <c:pt idx="5">
                  <c:v>123379</c:v>
                </c:pt>
                <c:pt idx="8">
                  <c:v>124712</c:v>
                </c:pt>
                <c:pt idx="11">
                  <c:v>124744</c:v>
                </c:pt>
                <c:pt idx="14">
                  <c:v>122253</c:v>
                </c:pt>
              </c:numCache>
            </c:numRef>
          </c:val>
          <c:extLst>
            <c:ext xmlns:c16="http://schemas.microsoft.com/office/drawing/2014/chart" uri="{C3380CC4-5D6E-409C-BE32-E72D297353CC}">
              <c16:uniqueId val="{00000000-0066-4621-B7F7-8D5E71D17CE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46901</c:v>
                </c:pt>
                <c:pt idx="5">
                  <c:v>45141</c:v>
                </c:pt>
                <c:pt idx="8">
                  <c:v>43501</c:v>
                </c:pt>
                <c:pt idx="11">
                  <c:v>45704</c:v>
                </c:pt>
                <c:pt idx="14">
                  <c:v>40601</c:v>
                </c:pt>
              </c:numCache>
            </c:numRef>
          </c:val>
          <c:extLst>
            <c:ext xmlns:c16="http://schemas.microsoft.com/office/drawing/2014/chart" uri="{C3380CC4-5D6E-409C-BE32-E72D297353CC}">
              <c16:uniqueId val="{00000001-0066-4621-B7F7-8D5E71D17CE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26197</c:v>
                </c:pt>
                <c:pt idx="5">
                  <c:v>27171</c:v>
                </c:pt>
                <c:pt idx="8">
                  <c:v>26101</c:v>
                </c:pt>
                <c:pt idx="11">
                  <c:v>27047</c:v>
                </c:pt>
                <c:pt idx="14">
                  <c:v>28219</c:v>
                </c:pt>
              </c:numCache>
            </c:numRef>
          </c:val>
          <c:extLst>
            <c:ext xmlns:c16="http://schemas.microsoft.com/office/drawing/2014/chart" uri="{C3380CC4-5D6E-409C-BE32-E72D297353CC}">
              <c16:uniqueId val="{00000002-0066-4621-B7F7-8D5E71D17CE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066-4621-B7F7-8D5E71D17CE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066-4621-B7F7-8D5E71D17CE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066-4621-B7F7-8D5E71D17CE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24056</c:v>
                </c:pt>
                <c:pt idx="3">
                  <c:v>23004</c:v>
                </c:pt>
                <c:pt idx="6">
                  <c:v>22020</c:v>
                </c:pt>
                <c:pt idx="9">
                  <c:v>20450</c:v>
                </c:pt>
                <c:pt idx="12">
                  <c:v>20502</c:v>
                </c:pt>
              </c:numCache>
            </c:numRef>
          </c:val>
          <c:extLst>
            <c:ext xmlns:c16="http://schemas.microsoft.com/office/drawing/2014/chart" uri="{C3380CC4-5D6E-409C-BE32-E72D297353CC}">
              <c16:uniqueId val="{00000006-0066-4621-B7F7-8D5E71D17CE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768</c:v>
                </c:pt>
                <c:pt idx="3">
                  <c:v>531</c:v>
                </c:pt>
                <c:pt idx="6">
                  <c:v>308</c:v>
                </c:pt>
                <c:pt idx="9">
                  <c:v>114</c:v>
                </c:pt>
                <c:pt idx="12">
                  <c:v>35</c:v>
                </c:pt>
              </c:numCache>
            </c:numRef>
          </c:val>
          <c:extLst>
            <c:ext xmlns:c16="http://schemas.microsoft.com/office/drawing/2014/chart" uri="{C3380CC4-5D6E-409C-BE32-E72D297353CC}">
              <c16:uniqueId val="{00000007-0066-4621-B7F7-8D5E71D17CE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33452</c:v>
                </c:pt>
                <c:pt idx="3">
                  <c:v>31721</c:v>
                </c:pt>
                <c:pt idx="6">
                  <c:v>29024</c:v>
                </c:pt>
                <c:pt idx="9">
                  <c:v>28004</c:v>
                </c:pt>
                <c:pt idx="12">
                  <c:v>18581</c:v>
                </c:pt>
              </c:numCache>
            </c:numRef>
          </c:val>
          <c:extLst>
            <c:ext xmlns:c16="http://schemas.microsoft.com/office/drawing/2014/chart" uri="{C3380CC4-5D6E-409C-BE32-E72D297353CC}">
              <c16:uniqueId val="{00000008-0066-4621-B7F7-8D5E71D17CE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10742</c:v>
                </c:pt>
                <c:pt idx="3">
                  <c:v>9258</c:v>
                </c:pt>
                <c:pt idx="6">
                  <c:v>7540</c:v>
                </c:pt>
                <c:pt idx="9">
                  <c:v>6020</c:v>
                </c:pt>
                <c:pt idx="12">
                  <c:v>4873</c:v>
                </c:pt>
              </c:numCache>
            </c:numRef>
          </c:val>
          <c:extLst>
            <c:ext xmlns:c16="http://schemas.microsoft.com/office/drawing/2014/chart" uri="{C3380CC4-5D6E-409C-BE32-E72D297353CC}">
              <c16:uniqueId val="{00000009-0066-4621-B7F7-8D5E71D17CE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130234</c:v>
                </c:pt>
                <c:pt idx="3">
                  <c:v>129037</c:v>
                </c:pt>
                <c:pt idx="6">
                  <c:v>127840</c:v>
                </c:pt>
                <c:pt idx="9">
                  <c:v>134459</c:v>
                </c:pt>
                <c:pt idx="12">
                  <c:v>136369</c:v>
                </c:pt>
              </c:numCache>
            </c:numRef>
          </c:val>
          <c:extLst>
            <c:ext xmlns:c16="http://schemas.microsoft.com/office/drawing/2014/chart" uri="{C3380CC4-5D6E-409C-BE32-E72D297353CC}">
              <c16:uniqueId val="{0000000A-0066-4621-B7F7-8D5E71D17CE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066-4621-B7F7-8D5E71D17CE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10441</c:v>
                </c:pt>
                <c:pt idx="1">
                  <c:v>10659</c:v>
                </c:pt>
                <c:pt idx="2">
                  <c:v>10911</c:v>
                </c:pt>
              </c:numCache>
            </c:numRef>
          </c:val>
          <c:extLst>
            <c:ext xmlns:c16="http://schemas.microsoft.com/office/drawing/2014/chart" uri="{C3380CC4-5D6E-409C-BE32-E72D297353CC}">
              <c16:uniqueId val="{00000000-F92B-4630-837D-1ECA9EBE061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c:v>
                </c:pt>
                <c:pt idx="1">
                  <c:v>4</c:v>
                </c:pt>
                <c:pt idx="2">
                  <c:v>4</c:v>
                </c:pt>
              </c:numCache>
            </c:numRef>
          </c:val>
          <c:extLst>
            <c:ext xmlns:c16="http://schemas.microsoft.com/office/drawing/2014/chart" uri="{C3380CC4-5D6E-409C-BE32-E72D297353CC}">
              <c16:uniqueId val="{00000001-F92B-4630-837D-1ECA9EBE061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11882</c:v>
                </c:pt>
                <c:pt idx="1">
                  <c:v>12594</c:v>
                </c:pt>
                <c:pt idx="2">
                  <c:v>13488</c:v>
                </c:pt>
              </c:numCache>
            </c:numRef>
          </c:val>
          <c:extLst>
            <c:ext xmlns:c16="http://schemas.microsoft.com/office/drawing/2014/chart" uri="{C3380CC4-5D6E-409C-BE32-E72D297353CC}">
              <c16:uniqueId val="{00000002-F92B-4630-837D-1ECA9EBE061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{41DF170E-D122-4F16-8245-93046D9A71F0}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FF4-4996-A95B-5A531C91E8A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{5C7A455D-E2F6-49D7-BC54-F624F4516B8B}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FF4-4996-A95B-5A531C91E8A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{E783EE72-877E-4A09-A9FF-25691BA3969C}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FF4-4996-A95B-5A531C91E8A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{182631ED-AC65-4901-AB9D-ED567FE6DC82}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FF4-4996-A95B-5A531C91E8A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{188FCFC8-0276-44FB-9976-DACF3E0C4F74}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FF4-4996-A95B-5A531C91E8A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{0FDE81CE-7428-4937-9A32-223A754CAAD5}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FF4-4996-A95B-5A531C91E8A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{2D905BEC-F97E-4918-B43E-88B304D4DD35}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FF4-4996-A95B-5A531C91E8A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{15EB16EB-C406-4C1D-9DF3-8DCE876F1A35}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FF4-4996-A95B-5A531C91E8A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{8B58C6CB-4127-424F-8846-E5FBE4FC4DAC}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FF4-4996-A95B-5A531C91E8A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51.8</c:v>
                </c:pt>
                <c:pt idx="8">
                  <c:v>53</c:v>
                </c:pt>
                <c:pt idx="16">
                  <c:v>54.4</c:v>
                </c:pt>
                <c:pt idx="24">
                  <c:v>55.8</c:v>
                </c:pt>
                <c:pt idx="32">
                  <c:v>56.7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FF4-4996-A95B-5A531C91E8A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{AD9AF155-7DF6-4D5E-96D9-68B03B71C39C}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FF4-4996-A95B-5A531C91E8A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{5CAFFF44-7F17-4A7F-BCA6-488B73932C41}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FF4-4996-A95B-5A531C91E8A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{68A568A1-5232-43C7-9E01-08D534806CEE}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FF4-4996-A95B-5A531C91E8A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{C9850837-DB3E-4385-A9D4-E8DA17AF20F9}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FF4-4996-A95B-5A531C91E8A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{0C9B844F-9331-4044-8470-62FDD756C499}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FF4-4996-A95B-5A531C91E8A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{F5D10685-A87E-4474-B072-4E5CE4AEB769}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FF4-4996-A95B-5A531C91E8A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{A91BBD36-634B-4A05-97B4-547A2BE8DFBD}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FF4-4996-A95B-5A531C91E8A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{F36AC95A-C53E-486B-B54B-17FA5CF677AB}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FF4-4996-A95B-5A531C91E8A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{831634B1-1314-4E1E-84BF-24C99E95D16A}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FF4-4996-A95B-5A531C91E8A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59.3</c:v>
                </c:pt>
                <c:pt idx="8">
                  <c:v>60</c:v>
                </c:pt>
                <c:pt idx="16">
                  <c:v>61.1</c:v>
                </c:pt>
                <c:pt idx="24">
                  <c:v>61.9</c:v>
                </c:pt>
                <c:pt idx="32">
                  <c:v>62.6</c:v>
                </c:pt>
              </c:numCache>
            </c:numRef>
          </c:xVal>
          <c:yVal>
            <c:numRef>
              <c:f>公会計指標分析・財政指標組合せ分析表!$BP$55:$DC$55</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5FF4-4996-A95B-5A531C91E8AB}"/>
            </c:ext>
          </c:extLst>
        </c:ser>
        <c:dLbls>
          <c:showLegendKey val="0"/>
          <c:showVal val="1"/>
          <c:showCatName val="0"/>
          <c:showSerName val="0"/>
          <c:showPercent val="0"/>
          <c:showBubbleSize val="0"/>
        </c:dLbls>
        <c:axId val="46179840"/>
        <c:axId val="46181760"/>
      </c:scatterChart>
      <c:valAx>
        <c:axId val="46179840"/>
        <c:scaling>
          <c:orientation val="maxMin"/>
          <c:max val="63"/>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29"/>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{BC0BD40B-0D61-46AC-B56E-BBA12C61026F}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81C-4585-95E5-91AA87BD89B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{2B69A42F-7705-44FF-8631-8F75B8418220}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81C-4585-95E5-91AA87BD89B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{BE29CDE8-BD54-42A5-9386-1411CAE48C98}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81C-4585-95E5-91AA87BD89B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{3813CD1A-9AA7-4F75-91E2-E1DE3DB39688}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81C-4585-95E5-91AA87BD89B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{06ED9522-65F5-45D9-9771-B5004857F4EE}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81C-4585-95E5-91AA87BD89B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{7E3ABC26-2630-4F5A-9C9C-F6E54F91120C}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81C-4585-95E5-91AA87BD89B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{D0382069-18DE-45BC-8796-69D2DE2A475E}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81C-4585-95E5-91AA87BD89B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{4AE66F40-8EBC-4FC9-8324-5E9CB40D6633}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81C-4585-95E5-91AA87BD89B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{B1064ECC-A715-4BAC-8EE7-D38810CF3EB2}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81C-4585-95E5-91AA87BD89B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-0.6</c:v>
                </c:pt>
                <c:pt idx="8">
                  <c:v>-0.5</c:v>
                </c:pt>
                <c:pt idx="16">
                  <c:v>-0.6</c:v>
                </c:pt>
                <c:pt idx="24">
                  <c:v>-0.7</c:v>
                </c:pt>
                <c:pt idx="32">
                  <c:v>-0.9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81C-4585-95E5-91AA87BD89B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{BF3DE9C0-2B51-44DB-8D20-889BB41A57CC}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81C-4585-95E5-91AA87BD89B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{C006B48C-AE88-4CEC-8123-4E4473F57501}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81C-4585-95E5-91AA87BD89B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{CB83B2CE-5177-4A72-A440-00915F52F446}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81C-4585-95E5-91AA87BD89B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{FD1DCE3F-9C91-495B-A13A-E9F3EE903B64}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81C-4585-95E5-91AA87BD89B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{3E37C488-CAEF-44B8-99F6-E794D7EE9FD1}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81C-4585-95E5-91AA87BD89B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{2D8E79F1-5CD9-4EBD-9725-E1D6C65FA402}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81C-4585-95E5-91AA87BD89B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{C3FD363A-EF3C-4600-AE89-AD6BCD95436C}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81C-4585-95E5-91AA87BD89B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{0498440B-3310-46F7-B635-42B03BF1CAF8}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81C-4585-95E5-91AA87BD89B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{A023A954-97A8-4A84-96DF-866BBD282A67}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81C-4585-95E5-91AA87BD89B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6.1</c:v>
                </c:pt>
                <c:pt idx="16">
                  <c:v>5.9</c:v>
                </c:pt>
                <c:pt idx="24">
                  <c:v>5.7</c:v>
                </c:pt>
                <c:pt idx="32">
                  <c:v>5.4</c:v>
                </c:pt>
              </c:numCache>
            </c:numRef>
          </c:xVal>
          <c:yVal>
            <c:numRef>
              <c:f>公会計指標分析・財政指標組合せ分析表!$BP$77:$DC$77</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E81C-4585-95E5-91AA87BD89B0}"/>
            </c:ext>
          </c:extLst>
        </c:ser>
        <c:dLbls>
          <c:showLegendKey val="0"/>
          <c:showVal val="1"/>
          <c:showCatName val="0"/>
          <c:showSerName val="0"/>
          <c:showPercent val="0"/>
          <c:showBubbleSize val="0"/>
        </c:dLbls>
        <c:axId val="84219776"/>
        <c:axId val="84234240"/>
      </c:scatterChart>
      <c:valAx>
        <c:axId val="84219776"/>
        <c:scaling>
          <c:orientation val="maxMin"/>
          <c:max val="6.5"/>
          <c:min val="5.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29"/>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東京都八王子市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下水道事業会計の公営企業法適用に伴い、公営企業債の元利償還金に対する繰入金が</a:t>
          </a:r>
          <a:r>
            <a:rPr kumimoji="1" lang="en-US" altLang="ja-JP" sz="1300">
              <a:latin typeface="ＭＳ ゴシック" pitchFamily="49" charset="-128"/>
              <a:ea typeface="ＭＳ ゴシック" pitchFamily="49" charset="-128"/>
            </a:rPr>
            <a:t>32.8</a:t>
          </a:r>
          <a:r>
            <a:rPr kumimoji="1" lang="ja-JP" altLang="en-US" sz="1300">
              <a:latin typeface="ＭＳ ゴシック" pitchFamily="49" charset="-128"/>
              <a:ea typeface="ＭＳ ゴシック" pitchFamily="49" charset="-128"/>
            </a:rPr>
            <a:t>億円減となったことなどから、元利償還金等（</a:t>
          </a:r>
          <a:r>
            <a:rPr kumimoji="1" lang="en-US" altLang="ja-JP" sz="1300">
              <a:latin typeface="ＭＳ ゴシック" pitchFamily="49" charset="-128"/>
              <a:ea typeface="ＭＳ ゴシック" pitchFamily="49" charset="-128"/>
            </a:rPr>
            <a:t>A</a:t>
          </a:r>
          <a:r>
            <a:rPr kumimoji="1" lang="ja-JP" altLang="en-US" sz="1300">
              <a:latin typeface="ＭＳ ゴシック" pitchFamily="49" charset="-128"/>
              <a:ea typeface="ＭＳ ゴシック" pitchFamily="49" charset="-128"/>
            </a:rPr>
            <a:t>）が</a:t>
          </a:r>
          <a:r>
            <a:rPr kumimoji="1" lang="en-US" altLang="ja-JP" sz="1300">
              <a:latin typeface="ＭＳ ゴシック" pitchFamily="49" charset="-128"/>
              <a:ea typeface="ＭＳ ゴシック" pitchFamily="49" charset="-128"/>
            </a:rPr>
            <a:t>39.6</a:t>
          </a:r>
          <a:r>
            <a:rPr kumimoji="1" lang="ja-JP" altLang="en-US" sz="1300">
              <a:latin typeface="ＭＳ ゴシック" pitchFamily="49" charset="-128"/>
              <a:ea typeface="ＭＳ ゴシック" pitchFamily="49" charset="-128"/>
            </a:rPr>
            <a:t>億円減少した。</a:t>
          </a:r>
        </a:p>
        <a:p>
          <a:r>
            <a:rPr kumimoji="1" lang="ja-JP" altLang="en-US" sz="1300">
              <a:latin typeface="ＭＳ ゴシック" pitchFamily="49" charset="-128"/>
              <a:ea typeface="ＭＳ ゴシック" pitchFamily="49" charset="-128"/>
            </a:rPr>
            <a:t>　一方、算入公債費等（</a:t>
          </a:r>
          <a:r>
            <a:rPr kumimoji="1" lang="en-US" altLang="ja-JP" sz="1300">
              <a:latin typeface="ＭＳ ゴシック" pitchFamily="49" charset="-128"/>
              <a:ea typeface="ＭＳ ゴシック" pitchFamily="49" charset="-128"/>
            </a:rPr>
            <a:t>B</a:t>
          </a:r>
          <a:r>
            <a:rPr kumimoji="1" lang="ja-JP" altLang="en-US" sz="1300">
              <a:latin typeface="ＭＳ ゴシック" pitchFamily="49" charset="-128"/>
              <a:ea typeface="ＭＳ ゴシック" pitchFamily="49" charset="-128"/>
            </a:rPr>
            <a:t>）についても同様に下水道事業会計の公営企業法適用に伴い、特定財源（都市計画税）が</a:t>
          </a:r>
          <a:r>
            <a:rPr kumimoji="1" lang="en-US" altLang="ja-JP" sz="1300">
              <a:latin typeface="ＭＳ ゴシック" pitchFamily="49" charset="-128"/>
              <a:ea typeface="ＭＳ ゴシック" pitchFamily="49" charset="-128"/>
            </a:rPr>
            <a:t>34.7</a:t>
          </a:r>
          <a:r>
            <a:rPr kumimoji="1" lang="ja-JP" altLang="en-US" sz="1300">
              <a:latin typeface="ＭＳ ゴシック" pitchFamily="49" charset="-128"/>
              <a:ea typeface="ＭＳ ゴシック" pitchFamily="49" charset="-128"/>
            </a:rPr>
            <a:t>億円減となったことなどにより、</a:t>
          </a:r>
          <a:r>
            <a:rPr kumimoji="1" lang="en-US" altLang="ja-JP" sz="1300">
              <a:latin typeface="ＭＳ ゴシック" pitchFamily="49" charset="-128"/>
              <a:ea typeface="ＭＳ ゴシック" pitchFamily="49" charset="-128"/>
            </a:rPr>
            <a:t>38.7</a:t>
          </a:r>
          <a:r>
            <a:rPr kumimoji="1" lang="ja-JP" altLang="en-US" sz="1300">
              <a:latin typeface="ＭＳ ゴシック" pitchFamily="49" charset="-128"/>
              <a:ea typeface="ＭＳ ゴシック" pitchFamily="49" charset="-128"/>
            </a:rPr>
            <a:t>億円減少した。</a:t>
          </a:r>
        </a:p>
        <a:p>
          <a:r>
            <a:rPr kumimoji="1" lang="ja-JP" altLang="en-US" sz="1300">
              <a:latin typeface="ＭＳ ゴシック" pitchFamily="49" charset="-128"/>
              <a:ea typeface="ＭＳ ゴシック" pitchFamily="49" charset="-128"/>
            </a:rPr>
            <a:t>　以上のことから、算定上の分子は</a:t>
          </a:r>
          <a:r>
            <a:rPr kumimoji="1" lang="en-US" altLang="ja-JP" sz="1300">
              <a:latin typeface="ＭＳ ゴシック" pitchFamily="49" charset="-128"/>
              <a:ea typeface="ＭＳ ゴシック" pitchFamily="49" charset="-128"/>
            </a:rPr>
            <a:t>0.9</a:t>
          </a:r>
          <a:r>
            <a:rPr kumimoji="1" lang="ja-JP" altLang="en-US" sz="1300">
              <a:latin typeface="ＭＳ ゴシック" pitchFamily="49" charset="-128"/>
              <a:ea typeface="ＭＳ ゴシック" pitchFamily="49" charset="-128"/>
            </a:rPr>
            <a:t>億円減の</a:t>
          </a:r>
          <a:r>
            <a:rPr kumimoji="1" lang="en-US" altLang="ja-JP" sz="1300">
              <a:latin typeface="ＭＳ ゴシック" pitchFamily="49" charset="-128"/>
              <a:ea typeface="ＭＳ ゴシック" pitchFamily="49" charset="-128"/>
            </a:rPr>
            <a:t>△10.2</a:t>
          </a:r>
          <a:r>
            <a:rPr kumimoji="1" lang="ja-JP" altLang="en-US" sz="1300">
              <a:latin typeface="ＭＳ ゴシック" pitchFamily="49" charset="-128"/>
              <a:ea typeface="ＭＳ ゴシック" pitchFamily="49" charset="-128"/>
            </a:rPr>
            <a:t>億円になった。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18</a:t>
          </a:r>
          <a:r>
            <a:rPr kumimoji="1" lang="ja-JP" altLang="en-US" sz="1300">
              <a:latin typeface="ＭＳ ゴシック" pitchFamily="49" charset="-128"/>
              <a:ea typeface="ＭＳ ゴシック" pitchFamily="49" charset="-128"/>
            </a:rPr>
            <a:t>年度（</a:t>
          </a:r>
          <a:r>
            <a:rPr kumimoji="1" lang="en-US" altLang="ja-JP" sz="1300">
              <a:latin typeface="ＭＳ ゴシック" pitchFamily="49" charset="-128"/>
              <a:ea typeface="ＭＳ ゴシック" pitchFamily="49" charset="-128"/>
            </a:rPr>
            <a:t>2006</a:t>
          </a:r>
          <a:r>
            <a:rPr kumimoji="1" lang="ja-JP" altLang="en-US" sz="1300">
              <a:latin typeface="ＭＳ ゴシック" pitchFamily="49" charset="-128"/>
              <a:ea typeface="ＭＳ ゴシック" pitchFamily="49" charset="-128"/>
            </a:rPr>
            <a:t>年度）以降満期一括償還地方債の借入は行っていない。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東京都八王子市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将来負担額は、一般会計等に係る地方債の現在高が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億円の増になったものの、公営企業債等繰入見込額が下水道事業の公営企業法適用等により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億円減になったことなどにより、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一方、算定上将来負担額から控除できる充当可能財源等は、公共施設整備保全基金等の積立により充当可能基金が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億円増したものの、充当可能特定歳入が、下水道事業の公営企業法適用等により都市計画税が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億円減になったことなどにより、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億円減少した。また、地方債現在高等に係る基準財政需要額算入見込額について、公害防止事業債などの償還の進行により、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以上の要因により、将来負担比率の分子は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東京都八王子市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前年度と比較し、財政調整基金が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％）それぞれ増加し、合計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％）の増となった。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標準財政規模に対する残高は前年度の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財政収支の均衡及び財政運営の健全性を確保するため、引き続き計画的な運用に取り組む。</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公共施設整備保全基金：公園、学校などの公共施設の整備、維持及び更新</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八王子駅周辺整備基金：八王子駅周辺の整備事業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公共施設整備保全基金：今後の大型事業等の実施にかかる財源として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子ども・若者基金：幼児教育・保育の無償化に伴い令和元年度（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年度）に交付された特例交付金を積み立てたことにより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公共施設整備保全基金：中長期的な視点から公共施設の維持・更新を行い長寿命化を目指す中長期保全計画に対応するため、年度間の財政負担の平準化を図る。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新型コロナウイルス感染症の影響で見送った事業に係る財源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億円を今後の財政需要に備え積み立てた。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財政運営の指針として示した中期財政計画の計画額の範囲内となるよう努める。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運用利子収入の積立のみであり、増減はない。</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年度）に「八王子みどり市民債」一括償還のため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を取り崩して以降、満期一括償還市債がないことから運用利子収入のみを積み立てる状況が続いている。今後も利子収入のみの積み立てが見込まれる。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561,828
548,691
186.38
270,945,307
262,920,201
6,151,651
110,243,791
136,315,232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本市では、平成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年度）に策定した八王子市公共施設等総合管理計画において、施設の適正配置とともに人口規模にあった施設総量の適正化を図るという目標を掲げ、公共施設マネジメントの取組を進めている。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有形固定資産減価償却率については、上昇傾向にあるが、計画的な施設改修を行ってきた結果、類似団体平均と比べ資産価値の減少を低い水準に抑えることができている。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12912</xdr:rowOff>
    </xdr:from>
    <xdr:to>
      <xdr:col>23</xdr:col>
      <xdr:colOff>85090</xdr:colOff>
      <xdr:row>34</xdr:row>
      <xdr:rowOff>68580</xdr:rowOff>
    </xdr:to>
    <xdr:cxnSp macro="">
      <xdr:nvCxnSpPr>
        <xdr:cNvPr id="75" name="直線コネクタ 74"/>
        <xdr:cNvCxnSpPr/>
      </xdr:nvCxnSpPr>
      <xdr:spPr>
        <a:xfrm flipV="1">
          <a:off x="4760595" y="5413587"/>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76" name="有形固定資産減価償却率最小値テキスト"/>
        <xdr:cNvSpPr txBox="1"/>
      </xdr:nvSpPr>
      <xdr:spPr>
        <a:xfrm>
          <a:off x="48133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77" name="直線コネクタ 76"/>
        <xdr:cNvCxnSpPr/>
      </xdr:nvCxnSpPr>
      <xdr:spPr>
        <a:xfrm>
          <a:off x="4673600" y="666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131039</xdr:rowOff>
    </xdr:from>
    <xdr:ext cx="405111" cy="259045"/>
    <xdr:sp macro="" textlink="">
      <xdr:nvSpPr>
        <xdr:cNvPr id="78" name="有形固定資産減価償却率最大値テキスト"/>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12912</xdr:rowOff>
    </xdr:from>
    <xdr:to>
      <xdr:col>23</xdr:col>
      <xdr:colOff>174625</xdr:colOff>
      <xdr:row>27</xdr:row>
      <xdr:rowOff>12912</xdr:rowOff>
    </xdr:to>
    <xdr:cxnSp macro="">
      <xdr:nvCxnSpPr>
        <xdr:cNvPr id="79" name="直線コネクタ 78"/>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138659</xdr:rowOff>
    </xdr:from>
    <xdr:ext cx="405111" cy="259045"/>
    <xdr:sp macro="" textlink="">
      <xdr:nvSpPr>
        <xdr:cNvPr id="80" name="有形固定資産減価償却率平均値テキスト"/>
        <xdr:cNvSpPr txBox="1"/>
      </xdr:nvSpPr>
      <xdr:spPr>
        <a:xfrm>
          <a:off x="4813300" y="6053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81" name="フローチャート: 判断 80"/>
        <xdr:cNvSpPr/>
      </xdr:nvSpPr>
      <xdr:spPr>
        <a:xfrm>
          <a:off x="47117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82" name="フローチャート: 判断 81"/>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106257</xdr:rowOff>
    </xdr:from>
    <xdr:to>
      <xdr:col>15</xdr:col>
      <xdr:colOff>187325</xdr:colOff>
      <xdr:row>31</xdr:row>
      <xdr:rowOff>36407</xdr:rowOff>
    </xdr:to>
    <xdr:sp macro="" textlink="">
      <xdr:nvSpPr>
        <xdr:cNvPr id="83" name="フローチャート: 判断 82"/>
        <xdr:cNvSpPr/>
      </xdr:nvSpPr>
      <xdr:spPr>
        <a:xfrm>
          <a:off x="3238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84" name="フローチャート: 判断 83"/>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85" name="フローチャート: 判断 84"/>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119380</xdr:rowOff>
    </xdr:from>
    <xdr:to>
      <xdr:col>23</xdr:col>
      <xdr:colOff>136525</xdr:colOff>
      <xdr:row>30</xdr:row>
      <xdr:rowOff>49530</xdr:rowOff>
    </xdr:to>
    <xdr:sp macro="" textlink="">
      <xdr:nvSpPr>
        <xdr:cNvPr id="91" name="楕円 90"/>
        <xdr:cNvSpPr/>
      </xdr:nvSpPr>
      <xdr:spPr>
        <a:xfrm>
          <a:off x="4711700" y="58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142257</xdr:rowOff>
    </xdr:from>
    <xdr:ext cx="405111" cy="259045"/>
    <xdr:sp macro="" textlink="">
      <xdr:nvSpPr>
        <xdr:cNvPr id="92" name="有形固定資産減価償却率該当値テキスト"/>
        <xdr:cNvSpPr txBox="1"/>
      </xdr:nvSpPr>
      <xdr:spPr>
        <a:xfrm>
          <a:off x="4813300" y="5714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86995</xdr:rowOff>
    </xdr:from>
    <xdr:to>
      <xdr:col>19</xdr:col>
      <xdr:colOff>187325</xdr:colOff>
      <xdr:row>30</xdr:row>
      <xdr:rowOff>17145</xdr:rowOff>
    </xdr:to>
    <xdr:sp macro="" textlink="">
      <xdr:nvSpPr>
        <xdr:cNvPr id="93" name="楕円 92"/>
        <xdr:cNvSpPr/>
      </xdr:nvSpPr>
      <xdr:spPr>
        <a:xfrm>
          <a:off x="4000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137795</xdr:rowOff>
    </xdr:from>
    <xdr:to>
      <xdr:col>23</xdr:col>
      <xdr:colOff>85725</xdr:colOff>
      <xdr:row>29</xdr:row>
      <xdr:rowOff>170180</xdr:rowOff>
    </xdr:to>
    <xdr:cxnSp macro="">
      <xdr:nvCxnSpPr>
        <xdr:cNvPr id="94" name="直線コネクタ 93"/>
        <xdr:cNvCxnSpPr/>
      </xdr:nvCxnSpPr>
      <xdr:spPr>
        <a:xfrm>
          <a:off x="4051300" y="5881370"/>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36618</xdr:rowOff>
    </xdr:from>
    <xdr:to>
      <xdr:col>15</xdr:col>
      <xdr:colOff>187325</xdr:colOff>
      <xdr:row>29</xdr:row>
      <xdr:rowOff>138218</xdr:rowOff>
    </xdr:to>
    <xdr:sp macro="" textlink="">
      <xdr:nvSpPr>
        <xdr:cNvPr id="95" name="楕円 94"/>
        <xdr:cNvSpPr/>
      </xdr:nvSpPr>
      <xdr:spPr>
        <a:xfrm>
          <a:off x="3238500" y="578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87418</xdr:rowOff>
    </xdr:from>
    <xdr:to>
      <xdr:col>19</xdr:col>
      <xdr:colOff>136525</xdr:colOff>
      <xdr:row>29</xdr:row>
      <xdr:rowOff>137795</xdr:rowOff>
    </xdr:to>
    <xdr:cxnSp macro="">
      <xdr:nvCxnSpPr>
        <xdr:cNvPr id="96" name="直線コネクタ 95"/>
        <xdr:cNvCxnSpPr/>
      </xdr:nvCxnSpPr>
      <xdr:spPr>
        <a:xfrm>
          <a:off x="3289300" y="5830993"/>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157692</xdr:rowOff>
    </xdr:from>
    <xdr:to>
      <xdr:col>11</xdr:col>
      <xdr:colOff>187325</xdr:colOff>
      <xdr:row>29</xdr:row>
      <xdr:rowOff>87842</xdr:rowOff>
    </xdr:to>
    <xdr:sp macro="" textlink="">
      <xdr:nvSpPr>
        <xdr:cNvPr id="97" name="楕円 96"/>
        <xdr:cNvSpPr/>
      </xdr:nvSpPr>
      <xdr:spPr>
        <a:xfrm>
          <a:off x="2476500" y="572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37042</xdr:rowOff>
    </xdr:from>
    <xdr:to>
      <xdr:col>15</xdr:col>
      <xdr:colOff>136525</xdr:colOff>
      <xdr:row>29</xdr:row>
      <xdr:rowOff>87418</xdr:rowOff>
    </xdr:to>
    <xdr:cxnSp macro="">
      <xdr:nvCxnSpPr>
        <xdr:cNvPr id="98" name="直線コネクタ 97"/>
        <xdr:cNvCxnSpPr/>
      </xdr:nvCxnSpPr>
      <xdr:spPr>
        <a:xfrm>
          <a:off x="2527300" y="5780617"/>
          <a:ext cx="7620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114512</xdr:rowOff>
    </xdr:from>
    <xdr:to>
      <xdr:col>7</xdr:col>
      <xdr:colOff>187325</xdr:colOff>
      <xdr:row>29</xdr:row>
      <xdr:rowOff>44662</xdr:rowOff>
    </xdr:to>
    <xdr:sp macro="" textlink="">
      <xdr:nvSpPr>
        <xdr:cNvPr id="99" name="楕円 98"/>
        <xdr:cNvSpPr/>
      </xdr:nvSpPr>
      <xdr:spPr>
        <a:xfrm>
          <a:off x="1714500" y="56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165312</xdr:rowOff>
    </xdr:from>
    <xdr:to>
      <xdr:col>11</xdr:col>
      <xdr:colOff>136525</xdr:colOff>
      <xdr:row>29</xdr:row>
      <xdr:rowOff>37042</xdr:rowOff>
    </xdr:to>
    <xdr:cxnSp macro="">
      <xdr:nvCxnSpPr>
        <xdr:cNvPr id="100" name="直線コネクタ 99"/>
        <xdr:cNvCxnSpPr/>
      </xdr:nvCxnSpPr>
      <xdr:spPr>
        <a:xfrm>
          <a:off x="1765300" y="573743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56320</xdr:rowOff>
    </xdr:from>
    <xdr:ext cx="405111" cy="259045"/>
    <xdr:sp macro="" textlink="">
      <xdr:nvSpPr>
        <xdr:cNvPr id="101" name="n_1aveValue有形固定資産減価償却率"/>
        <xdr:cNvSpPr txBox="1"/>
      </xdr:nvSpPr>
      <xdr:spPr>
        <a:xfrm>
          <a:off x="38360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27534</xdr:rowOff>
    </xdr:from>
    <xdr:ext cx="405111" cy="259045"/>
    <xdr:sp macro="" textlink="">
      <xdr:nvSpPr>
        <xdr:cNvPr id="102" name="n_2aveValue有形固定資産減価償却率"/>
        <xdr:cNvSpPr txBox="1"/>
      </xdr:nvSpPr>
      <xdr:spPr>
        <a:xfrm>
          <a:off x="30867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159402</xdr:rowOff>
    </xdr:from>
    <xdr:ext cx="405111" cy="259045"/>
    <xdr:sp macro="" textlink="">
      <xdr:nvSpPr>
        <xdr:cNvPr id="103" name="n_3aveValue有形固定資産減価償却率"/>
        <xdr:cNvSpPr txBox="1"/>
      </xdr:nvSpPr>
      <xdr:spPr>
        <a:xfrm>
          <a:off x="2324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134214</xdr:rowOff>
    </xdr:from>
    <xdr:ext cx="405111" cy="259045"/>
    <xdr:sp macro="" textlink="">
      <xdr:nvSpPr>
        <xdr:cNvPr id="104" name="n_4aveValue有形固定資産減価償却率"/>
        <xdr:cNvSpPr txBox="1"/>
      </xdr:nvSpPr>
      <xdr:spPr>
        <a:xfrm>
          <a:off x="1562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33672</xdr:rowOff>
    </xdr:from>
    <xdr:ext cx="405111" cy="259045"/>
    <xdr:sp macro="" textlink="">
      <xdr:nvSpPr>
        <xdr:cNvPr id="105" name="n_1mainValue有形固定資産減価償却率"/>
        <xdr:cNvSpPr txBox="1"/>
      </xdr:nvSpPr>
      <xdr:spPr>
        <a:xfrm>
          <a:off x="38360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154745</xdr:rowOff>
    </xdr:from>
    <xdr:ext cx="405111" cy="259045"/>
    <xdr:sp macro="" textlink="">
      <xdr:nvSpPr>
        <xdr:cNvPr id="106" name="n_2mainValue有形固定資産減価償却率"/>
        <xdr:cNvSpPr txBox="1"/>
      </xdr:nvSpPr>
      <xdr:spPr>
        <a:xfrm>
          <a:off x="3086744" y="5555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104369</xdr:rowOff>
    </xdr:from>
    <xdr:ext cx="405111" cy="259045"/>
    <xdr:sp macro="" textlink="">
      <xdr:nvSpPr>
        <xdr:cNvPr id="107" name="n_3mainValue有形固定資産減価償却率"/>
        <xdr:cNvSpPr txBox="1"/>
      </xdr:nvSpPr>
      <xdr:spPr>
        <a:xfrm>
          <a:off x="2324744" y="5505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61189</xdr:rowOff>
    </xdr:from>
    <xdr:ext cx="405111" cy="259045"/>
    <xdr:sp macro="" textlink="">
      <xdr:nvSpPr>
        <xdr:cNvPr id="108" name="n_4mainValue有形固定資産減価償却率"/>
        <xdr:cNvSpPr txBox="1"/>
      </xdr:nvSpPr>
      <xdr:spPr>
        <a:xfrm>
          <a:off x="1562744" y="5461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下水道事業会計の公営企業法適用に伴い、市債の一部が一般会計の負担対象ではなくなり、分子における将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来負担</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額が減となった結果、</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は減少した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。類似団体平均は下回っているが、引き続き将来の義務的経費となる公債費の抑制を図るため、市債残高の管理を行っていく。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25350</xdr:rowOff>
    </xdr:to>
    <xdr:cxnSp macro="">
      <xdr:nvCxnSpPr>
        <xdr:cNvPr id="137" name="直線コネクタ 136"/>
        <xdr:cNvCxnSpPr/>
      </xdr:nvCxnSpPr>
      <xdr:spPr>
        <a:xfrm flipV="1">
          <a:off x="14793595" y="5312833"/>
          <a:ext cx="1269" cy="148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29177</xdr:rowOff>
    </xdr:from>
    <xdr:ext cx="560923" cy="259045"/>
    <xdr:sp macro="" textlink="">
      <xdr:nvSpPr>
        <xdr:cNvPr id="138" name="債務償還比率最小値テキスト"/>
        <xdr:cNvSpPr txBox="1"/>
      </xdr:nvSpPr>
      <xdr:spPr>
        <a:xfrm>
          <a:off x="14846300" y="68014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25350</xdr:rowOff>
    </xdr:from>
    <xdr:to>
      <xdr:col>76</xdr:col>
      <xdr:colOff>111125</xdr:colOff>
      <xdr:row>35</xdr:row>
      <xdr:rowOff>25350</xdr:rowOff>
    </xdr:to>
    <xdr:cxnSp macro="">
      <xdr:nvCxnSpPr>
        <xdr:cNvPr id="139" name="直線コネクタ 138"/>
        <xdr:cNvCxnSpPr/>
      </xdr:nvCxnSpPr>
      <xdr:spPr>
        <a:xfrm>
          <a:off x="14706600" y="6797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117308</xdr:rowOff>
    </xdr:from>
    <xdr:ext cx="469744" cy="259045"/>
    <xdr:sp macro="" textlink="">
      <xdr:nvSpPr>
        <xdr:cNvPr id="142" name="債務償還比率平均値テキスト"/>
        <xdr:cNvSpPr txBox="1"/>
      </xdr:nvSpPr>
      <xdr:spPr>
        <a:xfrm>
          <a:off x="14846300" y="6032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138881</xdr:rowOff>
    </xdr:from>
    <xdr:to>
      <xdr:col>76</xdr:col>
      <xdr:colOff>73025</xdr:colOff>
      <xdr:row>31</xdr:row>
      <xdr:rowOff>69031</xdr:rowOff>
    </xdr:to>
    <xdr:sp macro="" textlink="">
      <xdr:nvSpPr>
        <xdr:cNvPr id="143" name="フローチャート: 判断 142"/>
        <xdr:cNvSpPr/>
      </xdr:nvSpPr>
      <xdr:spPr>
        <a:xfrm>
          <a:off x="14744700" y="605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142840</xdr:rowOff>
    </xdr:from>
    <xdr:to>
      <xdr:col>72</xdr:col>
      <xdr:colOff>123825</xdr:colOff>
      <xdr:row>31</xdr:row>
      <xdr:rowOff>72990</xdr:rowOff>
    </xdr:to>
    <xdr:sp macro="" textlink="">
      <xdr:nvSpPr>
        <xdr:cNvPr id="144" name="フローチャート: 判断 143"/>
        <xdr:cNvSpPr/>
      </xdr:nvSpPr>
      <xdr:spPr>
        <a:xfrm>
          <a:off x="140335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45" name="フローチャート: 判断 144"/>
        <xdr:cNvSpPr/>
      </xdr:nvSpPr>
      <xdr:spPr>
        <a:xfrm>
          <a:off x="13271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132285</xdr:rowOff>
    </xdr:from>
    <xdr:to>
      <xdr:col>64</xdr:col>
      <xdr:colOff>123825</xdr:colOff>
      <xdr:row>31</xdr:row>
      <xdr:rowOff>62435</xdr:rowOff>
    </xdr:to>
    <xdr:sp macro="" textlink="">
      <xdr:nvSpPr>
        <xdr:cNvPr id="146" name="フローチャート: 判断 145"/>
        <xdr:cNvSpPr/>
      </xdr:nvSpPr>
      <xdr:spPr>
        <a:xfrm>
          <a:off x="12509500" y="60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133844</xdr:rowOff>
    </xdr:from>
    <xdr:to>
      <xdr:col>60</xdr:col>
      <xdr:colOff>123825</xdr:colOff>
      <xdr:row>31</xdr:row>
      <xdr:rowOff>63994</xdr:rowOff>
    </xdr:to>
    <xdr:sp macro="" textlink="">
      <xdr:nvSpPr>
        <xdr:cNvPr id="147" name="フローチャート: 判断 146"/>
        <xdr:cNvSpPr/>
      </xdr:nvSpPr>
      <xdr:spPr>
        <a:xfrm>
          <a:off x="11747500" y="60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166208</xdr:rowOff>
    </xdr:from>
    <xdr:to>
      <xdr:col>76</xdr:col>
      <xdr:colOff>73025</xdr:colOff>
      <xdr:row>29</xdr:row>
      <xdr:rowOff>96358</xdr:rowOff>
    </xdr:to>
    <xdr:sp macro="" textlink="">
      <xdr:nvSpPr>
        <xdr:cNvPr id="153" name="楕円 152"/>
        <xdr:cNvSpPr/>
      </xdr:nvSpPr>
      <xdr:spPr>
        <a:xfrm>
          <a:off x="14744700" y="573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17635</xdr:rowOff>
    </xdr:from>
    <xdr:ext cx="469744" cy="259045"/>
    <xdr:sp macro="" textlink="">
      <xdr:nvSpPr>
        <xdr:cNvPr id="154" name="債務償還比率該当値テキスト"/>
        <xdr:cNvSpPr txBox="1"/>
      </xdr:nvSpPr>
      <xdr:spPr>
        <a:xfrm>
          <a:off x="14846300" y="558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170646</xdr:rowOff>
    </xdr:from>
    <xdr:to>
      <xdr:col>72</xdr:col>
      <xdr:colOff>123825</xdr:colOff>
      <xdr:row>29</xdr:row>
      <xdr:rowOff>100796</xdr:rowOff>
    </xdr:to>
    <xdr:sp macro="" textlink="">
      <xdr:nvSpPr>
        <xdr:cNvPr id="155" name="楕円 154"/>
        <xdr:cNvSpPr/>
      </xdr:nvSpPr>
      <xdr:spPr>
        <a:xfrm>
          <a:off x="14033500" y="574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45558</xdr:rowOff>
    </xdr:from>
    <xdr:to>
      <xdr:col>76</xdr:col>
      <xdr:colOff>22225</xdr:colOff>
      <xdr:row>29</xdr:row>
      <xdr:rowOff>49996</xdr:rowOff>
    </xdr:to>
    <xdr:cxnSp macro="">
      <xdr:nvCxnSpPr>
        <xdr:cNvPr id="156" name="直線コネクタ 155"/>
        <xdr:cNvCxnSpPr/>
      </xdr:nvCxnSpPr>
      <xdr:spPr>
        <a:xfrm flipV="1">
          <a:off x="14084300" y="5789133"/>
          <a:ext cx="711200" cy="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156132</xdr:rowOff>
    </xdr:from>
    <xdr:to>
      <xdr:col>68</xdr:col>
      <xdr:colOff>123825</xdr:colOff>
      <xdr:row>29</xdr:row>
      <xdr:rowOff>86282</xdr:rowOff>
    </xdr:to>
    <xdr:sp macro="" textlink="">
      <xdr:nvSpPr>
        <xdr:cNvPr id="157" name="楕円 156"/>
        <xdr:cNvSpPr/>
      </xdr:nvSpPr>
      <xdr:spPr>
        <a:xfrm>
          <a:off x="13271500" y="572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35482</xdr:rowOff>
    </xdr:from>
    <xdr:to>
      <xdr:col>72</xdr:col>
      <xdr:colOff>73025</xdr:colOff>
      <xdr:row>29</xdr:row>
      <xdr:rowOff>49996</xdr:rowOff>
    </xdr:to>
    <xdr:cxnSp macro="">
      <xdr:nvCxnSpPr>
        <xdr:cNvPr id="158" name="直線コネクタ 157"/>
        <xdr:cNvCxnSpPr/>
      </xdr:nvCxnSpPr>
      <xdr:spPr>
        <a:xfrm>
          <a:off x="13322300" y="5779057"/>
          <a:ext cx="762000" cy="1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6272</xdr:rowOff>
    </xdr:from>
    <xdr:to>
      <xdr:col>64</xdr:col>
      <xdr:colOff>123825</xdr:colOff>
      <xdr:row>29</xdr:row>
      <xdr:rowOff>107872</xdr:rowOff>
    </xdr:to>
    <xdr:sp macro="" textlink="">
      <xdr:nvSpPr>
        <xdr:cNvPr id="159" name="楕円 158"/>
        <xdr:cNvSpPr/>
      </xdr:nvSpPr>
      <xdr:spPr>
        <a:xfrm>
          <a:off x="12509500" y="574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35482</xdr:rowOff>
    </xdr:from>
    <xdr:to>
      <xdr:col>68</xdr:col>
      <xdr:colOff>73025</xdr:colOff>
      <xdr:row>29</xdr:row>
      <xdr:rowOff>57072</xdr:rowOff>
    </xdr:to>
    <xdr:cxnSp macro="">
      <xdr:nvCxnSpPr>
        <xdr:cNvPr id="160" name="直線コネクタ 159"/>
        <xdr:cNvCxnSpPr/>
      </xdr:nvCxnSpPr>
      <xdr:spPr>
        <a:xfrm flipV="1">
          <a:off x="12560300" y="5779057"/>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70323</xdr:rowOff>
    </xdr:from>
    <xdr:to>
      <xdr:col>60</xdr:col>
      <xdr:colOff>123825</xdr:colOff>
      <xdr:row>30</xdr:row>
      <xdr:rowOff>473</xdr:rowOff>
    </xdr:to>
    <xdr:sp macro="" textlink="">
      <xdr:nvSpPr>
        <xdr:cNvPr id="161" name="楕円 160"/>
        <xdr:cNvSpPr/>
      </xdr:nvSpPr>
      <xdr:spPr>
        <a:xfrm>
          <a:off x="11747500" y="58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57072</xdr:rowOff>
    </xdr:from>
    <xdr:to>
      <xdr:col>64</xdr:col>
      <xdr:colOff>73025</xdr:colOff>
      <xdr:row>29</xdr:row>
      <xdr:rowOff>121123</xdr:rowOff>
    </xdr:to>
    <xdr:cxnSp macro="">
      <xdr:nvCxnSpPr>
        <xdr:cNvPr id="162" name="直線コネクタ 161"/>
        <xdr:cNvCxnSpPr/>
      </xdr:nvCxnSpPr>
      <xdr:spPr>
        <a:xfrm flipV="1">
          <a:off x="11798300" y="5800647"/>
          <a:ext cx="762000" cy="6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64117</xdr:rowOff>
    </xdr:from>
    <xdr:ext cx="469744" cy="259045"/>
    <xdr:sp macro="" textlink="">
      <xdr:nvSpPr>
        <xdr:cNvPr id="163" name="n_1aveValue債務償還比率"/>
        <xdr:cNvSpPr txBox="1"/>
      </xdr:nvSpPr>
      <xdr:spPr>
        <a:xfrm>
          <a:off x="13836727" y="6150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38809</xdr:rowOff>
    </xdr:from>
    <xdr:ext cx="469744" cy="259045"/>
    <xdr:sp macro="" textlink="">
      <xdr:nvSpPr>
        <xdr:cNvPr id="164" name="n_2aveValue債務償還比率"/>
        <xdr:cNvSpPr txBox="1"/>
      </xdr:nvSpPr>
      <xdr:spPr>
        <a:xfrm>
          <a:off x="130874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53562</xdr:rowOff>
    </xdr:from>
    <xdr:ext cx="469744" cy="259045"/>
    <xdr:sp macro="" textlink="">
      <xdr:nvSpPr>
        <xdr:cNvPr id="165" name="n_3aveValue債務償還比率"/>
        <xdr:cNvSpPr txBox="1"/>
      </xdr:nvSpPr>
      <xdr:spPr>
        <a:xfrm>
          <a:off x="12325427" y="614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55121</xdr:rowOff>
    </xdr:from>
    <xdr:ext cx="469744" cy="259045"/>
    <xdr:sp macro="" textlink="">
      <xdr:nvSpPr>
        <xdr:cNvPr id="166" name="n_4aveValue債務償還比率"/>
        <xdr:cNvSpPr txBox="1"/>
      </xdr:nvSpPr>
      <xdr:spPr>
        <a:xfrm>
          <a:off x="11563427" y="614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117323</xdr:rowOff>
    </xdr:from>
    <xdr:ext cx="469744" cy="259045"/>
    <xdr:sp macro="" textlink="">
      <xdr:nvSpPr>
        <xdr:cNvPr id="167" name="n_1mainValue債務償還比率"/>
        <xdr:cNvSpPr txBox="1"/>
      </xdr:nvSpPr>
      <xdr:spPr>
        <a:xfrm>
          <a:off x="13836727" y="551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102809</xdr:rowOff>
    </xdr:from>
    <xdr:ext cx="469744" cy="259045"/>
    <xdr:sp macro="" textlink="">
      <xdr:nvSpPr>
        <xdr:cNvPr id="168" name="n_2mainValue債務償還比率"/>
        <xdr:cNvSpPr txBox="1"/>
      </xdr:nvSpPr>
      <xdr:spPr>
        <a:xfrm>
          <a:off x="13087427" y="5503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124399</xdr:rowOff>
    </xdr:from>
    <xdr:ext cx="469744" cy="259045"/>
    <xdr:sp macro="" textlink="">
      <xdr:nvSpPr>
        <xdr:cNvPr id="169" name="n_3mainValue債務償還比率"/>
        <xdr:cNvSpPr txBox="1"/>
      </xdr:nvSpPr>
      <xdr:spPr>
        <a:xfrm>
          <a:off x="12325427" y="552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17000</xdr:rowOff>
    </xdr:from>
    <xdr:ext cx="469744" cy="259045"/>
    <xdr:sp macro="" textlink="">
      <xdr:nvSpPr>
        <xdr:cNvPr id="170" name="n_4mainValue債務償還比率"/>
        <xdr:cNvSpPr txBox="1"/>
      </xdr:nvSpPr>
      <xdr:spPr>
        <a:xfrm>
          <a:off x="11563427" y="558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561,828
548,691
186.38
270,945,307
262,920,201
6,151,651
110,243,791
136,315,232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167640</xdr:rowOff>
    </xdr:to>
    <xdr:cxnSp macro="">
      <xdr:nvCxnSpPr>
        <xdr:cNvPr id="57" name="直線コネクタ 56"/>
        <xdr:cNvCxnSpPr/>
      </xdr:nvCxnSpPr>
      <xdr:spPr>
        <a:xfrm flipV="1">
          <a:off x="4634865" y="596646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8" name="【道路】&#10;有形固定資産減価償却率最小値テキスト"/>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9" name="直線コネクタ 58"/>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150512</xdr:rowOff>
    </xdr:from>
    <xdr:ext cx="405111" cy="259045"/>
    <xdr:sp macro="" textlink="">
      <xdr:nvSpPr>
        <xdr:cNvPr id="62" name="【道路】&#10;有形固定資産減価償却率平均値テキスト"/>
        <xdr:cNvSpPr txBox="1"/>
      </xdr:nvSpPr>
      <xdr:spPr>
        <a:xfrm>
          <a:off x="4673600" y="649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63" name="フローチャート: 判断 62"/>
        <xdr:cNvSpPr/>
      </xdr:nvSpPr>
      <xdr:spPr>
        <a:xfrm>
          <a:off x="4584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59690</xdr:rowOff>
    </xdr:from>
    <xdr:to>
      <xdr:col>6</xdr:col>
      <xdr:colOff>38100</xdr:colOff>
      <xdr:row>37</xdr:row>
      <xdr:rowOff>161290</xdr:rowOff>
    </xdr:to>
    <xdr:sp macro="" textlink="">
      <xdr:nvSpPr>
        <xdr:cNvPr id="67" name="フローチャート: 判断 66"/>
        <xdr:cNvSpPr/>
      </xdr:nvSpPr>
      <xdr:spPr>
        <a:xfrm>
          <a:off x="1079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95885</xdr:rowOff>
    </xdr:from>
    <xdr:to>
      <xdr:col>24</xdr:col>
      <xdr:colOff>114300</xdr:colOff>
      <xdr:row>37</xdr:row>
      <xdr:rowOff>26035</xdr:rowOff>
    </xdr:to>
    <xdr:sp macro="" textlink="">
      <xdr:nvSpPr>
        <xdr:cNvPr id="73" name="楕円 72"/>
        <xdr:cNvSpPr/>
      </xdr:nvSpPr>
      <xdr:spPr>
        <a:xfrm>
          <a:off x="4584700" y="62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118762</xdr:rowOff>
    </xdr:from>
    <xdr:ext cx="405111" cy="259045"/>
    <xdr:sp macro="" textlink="">
      <xdr:nvSpPr>
        <xdr:cNvPr id="74" name="【道路】&#10;有形固定資産減価償却率該当値テキスト"/>
        <xdr:cNvSpPr txBox="1"/>
      </xdr:nvSpPr>
      <xdr:spPr>
        <a:xfrm>
          <a:off x="4673600"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63500</xdr:rowOff>
    </xdr:from>
    <xdr:to>
      <xdr:col>20</xdr:col>
      <xdr:colOff>38100</xdr:colOff>
      <xdr:row>36</xdr:row>
      <xdr:rowOff>165100</xdr:rowOff>
    </xdr:to>
    <xdr:sp macro="" textlink="">
      <xdr:nvSpPr>
        <xdr:cNvPr id="75" name="楕円 74"/>
        <xdr:cNvSpPr/>
      </xdr:nvSpPr>
      <xdr:spPr>
        <a:xfrm>
          <a:off x="3746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114300</xdr:rowOff>
    </xdr:from>
    <xdr:to>
      <xdr:col>24</xdr:col>
      <xdr:colOff>63500</xdr:colOff>
      <xdr:row>36</xdr:row>
      <xdr:rowOff>146685</xdr:rowOff>
    </xdr:to>
    <xdr:cxnSp macro="">
      <xdr:nvCxnSpPr>
        <xdr:cNvPr id="76" name="直線コネクタ 75"/>
        <xdr:cNvCxnSpPr/>
      </xdr:nvCxnSpPr>
      <xdr:spPr>
        <a:xfrm>
          <a:off x="3797300" y="628650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31115</xdr:rowOff>
    </xdr:from>
    <xdr:to>
      <xdr:col>15</xdr:col>
      <xdr:colOff>101600</xdr:colOff>
      <xdr:row>36</xdr:row>
      <xdr:rowOff>132715</xdr:rowOff>
    </xdr:to>
    <xdr:sp macro="" textlink="">
      <xdr:nvSpPr>
        <xdr:cNvPr id="77" name="楕円 76"/>
        <xdr:cNvSpPr/>
      </xdr:nvSpPr>
      <xdr:spPr>
        <a:xfrm>
          <a:off x="28575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81915</xdr:rowOff>
    </xdr:from>
    <xdr:to>
      <xdr:col>19</xdr:col>
      <xdr:colOff>177800</xdr:colOff>
      <xdr:row>36</xdr:row>
      <xdr:rowOff>114300</xdr:rowOff>
    </xdr:to>
    <xdr:cxnSp macro="">
      <xdr:nvCxnSpPr>
        <xdr:cNvPr id="78" name="直線コネクタ 77"/>
        <xdr:cNvCxnSpPr/>
      </xdr:nvCxnSpPr>
      <xdr:spPr>
        <a:xfrm>
          <a:off x="2908300" y="62541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168275</xdr:rowOff>
    </xdr:from>
    <xdr:to>
      <xdr:col>10</xdr:col>
      <xdr:colOff>165100</xdr:colOff>
      <xdr:row>36</xdr:row>
      <xdr:rowOff>98425</xdr:rowOff>
    </xdr:to>
    <xdr:sp macro="" textlink="">
      <xdr:nvSpPr>
        <xdr:cNvPr id="79" name="楕円 78"/>
        <xdr:cNvSpPr/>
      </xdr:nvSpPr>
      <xdr:spPr>
        <a:xfrm>
          <a:off x="19685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47625</xdr:rowOff>
    </xdr:from>
    <xdr:to>
      <xdr:col>15</xdr:col>
      <xdr:colOff>50800</xdr:colOff>
      <xdr:row>36</xdr:row>
      <xdr:rowOff>81915</xdr:rowOff>
    </xdr:to>
    <xdr:cxnSp macro="">
      <xdr:nvCxnSpPr>
        <xdr:cNvPr id="80" name="直線コネクタ 79"/>
        <xdr:cNvCxnSpPr/>
      </xdr:nvCxnSpPr>
      <xdr:spPr>
        <a:xfrm>
          <a:off x="2019300" y="62198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135890</xdr:rowOff>
    </xdr:from>
    <xdr:to>
      <xdr:col>6</xdr:col>
      <xdr:colOff>38100</xdr:colOff>
      <xdr:row>36</xdr:row>
      <xdr:rowOff>66040</xdr:rowOff>
    </xdr:to>
    <xdr:sp macro="" textlink="">
      <xdr:nvSpPr>
        <xdr:cNvPr id="81" name="楕円 80"/>
        <xdr:cNvSpPr/>
      </xdr:nvSpPr>
      <xdr:spPr>
        <a:xfrm>
          <a:off x="10795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15240</xdr:rowOff>
    </xdr:from>
    <xdr:to>
      <xdr:col>10</xdr:col>
      <xdr:colOff>114300</xdr:colOff>
      <xdr:row>36</xdr:row>
      <xdr:rowOff>47625</xdr:rowOff>
    </xdr:to>
    <xdr:cxnSp macro="">
      <xdr:nvCxnSpPr>
        <xdr:cNvPr id="82" name="直線コネクタ 81"/>
        <xdr:cNvCxnSpPr/>
      </xdr:nvCxnSpPr>
      <xdr:spPr>
        <a:xfrm>
          <a:off x="1130300" y="61874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83" name="n_1aveValue【道路】&#10;有形固定資産減価償却率"/>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4" name="n_2aveValue【道路】&#10;有形固定資産減価償却率"/>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152417</xdr:rowOff>
    </xdr:from>
    <xdr:ext cx="405111" cy="259045"/>
    <xdr:sp macro="" textlink="">
      <xdr:nvSpPr>
        <xdr:cNvPr id="86" name="n_4aveValue【道路】&#10;有形固定資産減価償却率"/>
        <xdr:cNvSpPr txBox="1"/>
      </xdr:nvSpPr>
      <xdr:spPr>
        <a:xfrm>
          <a:off x="927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10177</xdr:rowOff>
    </xdr:from>
    <xdr:ext cx="405111" cy="259045"/>
    <xdr:sp macro="" textlink="">
      <xdr:nvSpPr>
        <xdr:cNvPr id="87" name="n_1mainValue【道路】&#10;有形固定資産減価償却率"/>
        <xdr:cNvSpPr txBox="1"/>
      </xdr:nvSpPr>
      <xdr:spPr>
        <a:xfrm>
          <a:off x="35820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149242</xdr:rowOff>
    </xdr:from>
    <xdr:ext cx="405111" cy="259045"/>
    <xdr:sp macro="" textlink="">
      <xdr:nvSpPr>
        <xdr:cNvPr id="88" name="n_2mainValue【道路】&#10;有形固定資産減価償却率"/>
        <xdr:cNvSpPr txBox="1"/>
      </xdr:nvSpPr>
      <xdr:spPr>
        <a:xfrm>
          <a:off x="2705744"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114952</xdr:rowOff>
    </xdr:from>
    <xdr:ext cx="405111" cy="259045"/>
    <xdr:sp macro="" textlink="">
      <xdr:nvSpPr>
        <xdr:cNvPr id="89" name="n_3mainValue【道路】&#10;有形固定資産減価償却率"/>
        <xdr:cNvSpPr txBox="1"/>
      </xdr:nvSpPr>
      <xdr:spPr>
        <a:xfrm>
          <a:off x="18167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82567</xdr:rowOff>
    </xdr:from>
    <xdr:ext cx="405111" cy="259045"/>
    <xdr:sp macro="" textlink="">
      <xdr:nvSpPr>
        <xdr:cNvPr id="90" name="n_4mainValue【道路】&#10;有形固定資産減価償却率"/>
        <xdr:cNvSpPr txBox="1"/>
      </xdr:nvSpPr>
      <xdr:spPr>
        <a:xfrm>
          <a:off x="927744"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4" name="テキスト ボックス 10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6" name="テキスト ボックス 10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8" name="テキスト ボックス 10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26779</xdr:rowOff>
    </xdr:to>
    <xdr:cxnSp macro="">
      <xdr:nvCxnSpPr>
        <xdr:cNvPr id="116" name="直線コネクタ 115"/>
        <xdr:cNvCxnSpPr/>
      </xdr:nvCxnSpPr>
      <xdr:spPr>
        <a:xfrm flipV="1">
          <a:off x="10476865" y="5709557"/>
          <a:ext cx="0" cy="1518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30606</xdr:rowOff>
    </xdr:from>
    <xdr:ext cx="469744" cy="259045"/>
    <xdr:sp macro="" textlink="">
      <xdr:nvSpPr>
        <xdr:cNvPr id="117" name="【道路】&#10;一人当たり延長最小値テキスト"/>
        <xdr:cNvSpPr txBox="1"/>
      </xdr:nvSpPr>
      <xdr:spPr>
        <a:xfrm>
          <a:off x="10515600" y="723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26779</xdr:rowOff>
    </xdr:from>
    <xdr:to>
      <xdr:col>55</xdr:col>
      <xdr:colOff>88900</xdr:colOff>
      <xdr:row>42</xdr:row>
      <xdr:rowOff>26779</xdr:rowOff>
    </xdr:to>
    <xdr:cxnSp macro="">
      <xdr:nvCxnSpPr>
        <xdr:cNvPr id="118" name="直線コネクタ 117"/>
        <xdr:cNvCxnSpPr/>
      </xdr:nvCxnSpPr>
      <xdr:spPr>
        <a:xfrm>
          <a:off x="10388600" y="722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534377" cy="259045"/>
    <xdr:sp macro="" textlink="">
      <xdr:nvSpPr>
        <xdr:cNvPr id="119" name="【道路】&#10;一人当たり延長最大値テキスト"/>
        <xdr:cNvSpPr txBox="1"/>
      </xdr:nvSpPr>
      <xdr:spPr>
        <a:xfrm>
          <a:off x="10515600" y="548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0" name="直線コネクタ 119"/>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125021</xdr:rowOff>
    </xdr:from>
    <xdr:ext cx="469744" cy="259045"/>
    <xdr:sp macro="" textlink="">
      <xdr:nvSpPr>
        <xdr:cNvPr id="121" name="【道路】&#10;一人当たり延長平均値テキスト"/>
        <xdr:cNvSpPr txBox="1"/>
      </xdr:nvSpPr>
      <xdr:spPr>
        <a:xfrm>
          <a:off x="10515600" y="6468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102144</xdr:rowOff>
    </xdr:from>
    <xdr:to>
      <xdr:col>55</xdr:col>
      <xdr:colOff>50800</xdr:colOff>
      <xdr:row>39</xdr:row>
      <xdr:rowOff>32294</xdr:rowOff>
    </xdr:to>
    <xdr:sp macro="" textlink="">
      <xdr:nvSpPr>
        <xdr:cNvPr id="122" name="フローチャート: 判断 121"/>
        <xdr:cNvSpPr/>
      </xdr:nvSpPr>
      <xdr:spPr>
        <a:xfrm>
          <a:off x="104267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23" name="フローチャート: 判断 122"/>
        <xdr:cNvSpPr/>
      </xdr:nvSpPr>
      <xdr:spPr>
        <a:xfrm>
          <a:off x="9588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105519</xdr:rowOff>
    </xdr:from>
    <xdr:to>
      <xdr:col>46</xdr:col>
      <xdr:colOff>38100</xdr:colOff>
      <xdr:row>39</xdr:row>
      <xdr:rowOff>35669</xdr:rowOff>
    </xdr:to>
    <xdr:sp macro="" textlink="">
      <xdr:nvSpPr>
        <xdr:cNvPr id="124" name="フローチャート: 判断 123"/>
        <xdr:cNvSpPr/>
      </xdr:nvSpPr>
      <xdr:spPr>
        <a:xfrm>
          <a:off x="8699500" y="662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87557</xdr:rowOff>
    </xdr:from>
    <xdr:to>
      <xdr:col>41</xdr:col>
      <xdr:colOff>101600</xdr:colOff>
      <xdr:row>39</xdr:row>
      <xdr:rowOff>17707</xdr:rowOff>
    </xdr:to>
    <xdr:sp macro="" textlink="">
      <xdr:nvSpPr>
        <xdr:cNvPr id="125" name="フローチャート: 判断 124"/>
        <xdr:cNvSpPr/>
      </xdr:nvSpPr>
      <xdr:spPr>
        <a:xfrm>
          <a:off x="7810500" y="660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124787</xdr:rowOff>
    </xdr:from>
    <xdr:to>
      <xdr:col>36</xdr:col>
      <xdr:colOff>165100</xdr:colOff>
      <xdr:row>39</xdr:row>
      <xdr:rowOff>54937</xdr:rowOff>
    </xdr:to>
    <xdr:sp macro="" textlink="">
      <xdr:nvSpPr>
        <xdr:cNvPr id="126" name="フローチャート: 判断 125"/>
        <xdr:cNvSpPr/>
      </xdr:nvSpPr>
      <xdr:spPr>
        <a:xfrm>
          <a:off x="6921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124895</xdr:rowOff>
    </xdr:from>
    <xdr:to>
      <xdr:col>55</xdr:col>
      <xdr:colOff>50800</xdr:colOff>
      <xdr:row>41</xdr:row>
      <xdr:rowOff>55045</xdr:rowOff>
    </xdr:to>
    <xdr:sp macro="" textlink="">
      <xdr:nvSpPr>
        <xdr:cNvPr id="132" name="楕円 131"/>
        <xdr:cNvSpPr/>
      </xdr:nvSpPr>
      <xdr:spPr>
        <a:xfrm>
          <a:off x="10426700" y="69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103322</xdr:rowOff>
    </xdr:from>
    <xdr:ext cx="469744" cy="259045"/>
    <xdr:sp macro="" textlink="">
      <xdr:nvSpPr>
        <xdr:cNvPr id="133" name="【道路】&#10;一人当たり延長該当値テキスト"/>
        <xdr:cNvSpPr txBox="1"/>
      </xdr:nvSpPr>
      <xdr:spPr>
        <a:xfrm>
          <a:off x="10515600" y="696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125766</xdr:rowOff>
    </xdr:from>
    <xdr:to>
      <xdr:col>50</xdr:col>
      <xdr:colOff>165100</xdr:colOff>
      <xdr:row>41</xdr:row>
      <xdr:rowOff>55916</xdr:rowOff>
    </xdr:to>
    <xdr:sp macro="" textlink="">
      <xdr:nvSpPr>
        <xdr:cNvPr id="134" name="楕円 133"/>
        <xdr:cNvSpPr/>
      </xdr:nvSpPr>
      <xdr:spPr>
        <a:xfrm>
          <a:off x="9588500" y="698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4245</xdr:rowOff>
    </xdr:from>
    <xdr:to>
      <xdr:col>55</xdr:col>
      <xdr:colOff>0</xdr:colOff>
      <xdr:row>41</xdr:row>
      <xdr:rowOff>5116</xdr:rowOff>
    </xdr:to>
    <xdr:cxnSp macro="">
      <xdr:nvCxnSpPr>
        <xdr:cNvPr id="135" name="直線コネクタ 134"/>
        <xdr:cNvCxnSpPr/>
      </xdr:nvCxnSpPr>
      <xdr:spPr>
        <a:xfrm flipV="1">
          <a:off x="9639300" y="7033695"/>
          <a:ext cx="8382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127508</xdr:rowOff>
    </xdr:from>
    <xdr:to>
      <xdr:col>46</xdr:col>
      <xdr:colOff>38100</xdr:colOff>
      <xdr:row>41</xdr:row>
      <xdr:rowOff>57658</xdr:rowOff>
    </xdr:to>
    <xdr:sp macro="" textlink="">
      <xdr:nvSpPr>
        <xdr:cNvPr id="136" name="楕円 135"/>
        <xdr:cNvSpPr/>
      </xdr:nvSpPr>
      <xdr:spPr>
        <a:xfrm>
          <a:off x="8699500" y="698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5116</xdr:rowOff>
    </xdr:from>
    <xdr:to>
      <xdr:col>50</xdr:col>
      <xdr:colOff>114300</xdr:colOff>
      <xdr:row>41</xdr:row>
      <xdr:rowOff>6858</xdr:rowOff>
    </xdr:to>
    <xdr:cxnSp macro="">
      <xdr:nvCxnSpPr>
        <xdr:cNvPr id="137" name="直線コネクタ 136"/>
        <xdr:cNvCxnSpPr/>
      </xdr:nvCxnSpPr>
      <xdr:spPr>
        <a:xfrm flipV="1">
          <a:off x="8750300" y="7034566"/>
          <a:ext cx="8890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128270</xdr:rowOff>
    </xdr:from>
    <xdr:to>
      <xdr:col>41</xdr:col>
      <xdr:colOff>101600</xdr:colOff>
      <xdr:row>41</xdr:row>
      <xdr:rowOff>58420</xdr:rowOff>
    </xdr:to>
    <xdr:sp macro="" textlink="">
      <xdr:nvSpPr>
        <xdr:cNvPr id="138" name="楕円 137"/>
        <xdr:cNvSpPr/>
      </xdr:nvSpPr>
      <xdr:spPr>
        <a:xfrm>
          <a:off x="7810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6858</xdr:rowOff>
    </xdr:from>
    <xdr:to>
      <xdr:col>45</xdr:col>
      <xdr:colOff>177800</xdr:colOff>
      <xdr:row>41</xdr:row>
      <xdr:rowOff>7620</xdr:rowOff>
    </xdr:to>
    <xdr:cxnSp macro="">
      <xdr:nvCxnSpPr>
        <xdr:cNvPr id="139" name="直線コネクタ 138"/>
        <xdr:cNvCxnSpPr/>
      </xdr:nvCxnSpPr>
      <xdr:spPr>
        <a:xfrm flipV="1">
          <a:off x="7861300" y="703630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137958</xdr:rowOff>
    </xdr:from>
    <xdr:to>
      <xdr:col>36</xdr:col>
      <xdr:colOff>165100</xdr:colOff>
      <xdr:row>41</xdr:row>
      <xdr:rowOff>68108</xdr:rowOff>
    </xdr:to>
    <xdr:sp macro="" textlink="">
      <xdr:nvSpPr>
        <xdr:cNvPr id="140" name="楕円 139"/>
        <xdr:cNvSpPr/>
      </xdr:nvSpPr>
      <xdr:spPr>
        <a:xfrm>
          <a:off x="6921500" y="69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7620</xdr:rowOff>
    </xdr:from>
    <xdr:to>
      <xdr:col>41</xdr:col>
      <xdr:colOff>50800</xdr:colOff>
      <xdr:row>41</xdr:row>
      <xdr:rowOff>17308</xdr:rowOff>
    </xdr:to>
    <xdr:cxnSp macro="">
      <xdr:nvCxnSpPr>
        <xdr:cNvPr id="141" name="直線コネクタ 140"/>
        <xdr:cNvCxnSpPr/>
      </xdr:nvCxnSpPr>
      <xdr:spPr>
        <a:xfrm flipV="1">
          <a:off x="6972300" y="7037070"/>
          <a:ext cx="889000" cy="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48277</xdr:rowOff>
    </xdr:from>
    <xdr:ext cx="469744" cy="259045"/>
    <xdr:sp macro="" textlink="">
      <xdr:nvSpPr>
        <xdr:cNvPr id="142" name="n_1aveValue【道路】&#10;一人当たり延長"/>
        <xdr:cNvSpPr txBox="1"/>
      </xdr:nvSpPr>
      <xdr:spPr>
        <a:xfrm>
          <a:off x="93917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52196</xdr:rowOff>
    </xdr:from>
    <xdr:ext cx="469744" cy="259045"/>
    <xdr:sp macro="" textlink="">
      <xdr:nvSpPr>
        <xdr:cNvPr id="143" name="n_2aveValue【道路】&#10;一人当たり延長"/>
        <xdr:cNvSpPr txBox="1"/>
      </xdr:nvSpPr>
      <xdr:spPr>
        <a:xfrm>
          <a:off x="8515427" y="639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34234</xdr:rowOff>
    </xdr:from>
    <xdr:ext cx="469744" cy="259045"/>
    <xdr:sp macro="" textlink="">
      <xdr:nvSpPr>
        <xdr:cNvPr id="144" name="n_3aveValue【道路】&#10;一人当たり延長"/>
        <xdr:cNvSpPr txBox="1"/>
      </xdr:nvSpPr>
      <xdr:spPr>
        <a:xfrm>
          <a:off x="7626427" y="637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71464</xdr:rowOff>
    </xdr:from>
    <xdr:ext cx="469744" cy="259045"/>
    <xdr:sp macro="" textlink="">
      <xdr:nvSpPr>
        <xdr:cNvPr id="145" name="n_4aveValue【道路】&#10;一人当たり延長"/>
        <xdr:cNvSpPr txBox="1"/>
      </xdr:nvSpPr>
      <xdr:spPr>
        <a:xfrm>
          <a:off x="6737427" y="641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47043</xdr:rowOff>
    </xdr:from>
    <xdr:ext cx="469744" cy="259045"/>
    <xdr:sp macro="" textlink="">
      <xdr:nvSpPr>
        <xdr:cNvPr id="146" name="n_1mainValue【道路】&#10;一人当たり延長"/>
        <xdr:cNvSpPr txBox="1"/>
      </xdr:nvSpPr>
      <xdr:spPr>
        <a:xfrm>
          <a:off x="9391727" y="707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48785</xdr:rowOff>
    </xdr:from>
    <xdr:ext cx="469744" cy="259045"/>
    <xdr:sp macro="" textlink="">
      <xdr:nvSpPr>
        <xdr:cNvPr id="147" name="n_2mainValue【道路】&#10;一人当たり延長"/>
        <xdr:cNvSpPr txBox="1"/>
      </xdr:nvSpPr>
      <xdr:spPr>
        <a:xfrm>
          <a:off x="8515427" y="707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49547</xdr:rowOff>
    </xdr:from>
    <xdr:ext cx="469744" cy="259045"/>
    <xdr:sp macro="" textlink="">
      <xdr:nvSpPr>
        <xdr:cNvPr id="148" name="n_3mainValue【道路】&#10;一人当たり延長"/>
        <xdr:cNvSpPr txBox="1"/>
      </xdr:nvSpPr>
      <xdr:spPr>
        <a:xfrm>
          <a:off x="76264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59235</xdr:rowOff>
    </xdr:from>
    <xdr:ext cx="469744" cy="259045"/>
    <xdr:sp macro="" textlink="">
      <xdr:nvSpPr>
        <xdr:cNvPr id="149" name="n_4mainValue【道路】&#10;一人当たり延長"/>
        <xdr:cNvSpPr txBox="1"/>
      </xdr:nvSpPr>
      <xdr:spPr>
        <a:xfrm>
          <a:off x="6737427" y="708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63</xdr:row>
      <xdr:rowOff>63681</xdr:rowOff>
    </xdr:to>
    <xdr:cxnSp macro="">
      <xdr:nvCxnSpPr>
        <xdr:cNvPr id="175" name="直線コネクタ 174"/>
        <xdr:cNvCxnSpPr/>
      </xdr:nvCxnSpPr>
      <xdr:spPr>
        <a:xfrm flipV="1">
          <a:off x="4634865" y="9676312"/>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67508</xdr:rowOff>
    </xdr:from>
    <xdr:ext cx="405111" cy="259045"/>
    <xdr:sp macro="" textlink="">
      <xdr:nvSpPr>
        <xdr:cNvPr id="176" name="【橋りょう・トンネル】&#10;有形固定資産減価償却率最小値テキスト"/>
        <xdr:cNvSpPr txBox="1"/>
      </xdr:nvSpPr>
      <xdr:spPr>
        <a:xfrm>
          <a:off x="4673600" y="1086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63681</xdr:rowOff>
    </xdr:from>
    <xdr:to>
      <xdr:col>24</xdr:col>
      <xdr:colOff>152400</xdr:colOff>
      <xdr:row>63</xdr:row>
      <xdr:rowOff>63681</xdr:rowOff>
    </xdr:to>
    <xdr:cxnSp macro="">
      <xdr:nvCxnSpPr>
        <xdr:cNvPr id="177" name="直線コネクタ 176"/>
        <xdr:cNvCxnSpPr/>
      </xdr:nvCxnSpPr>
      <xdr:spPr>
        <a:xfrm>
          <a:off x="4546600" y="108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8" name="【橋りょう・トンネル】&#10;有形固定資産減価償却率最大値テキスト"/>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9" name="直線コネクタ 178"/>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94178</xdr:rowOff>
    </xdr:from>
    <xdr:ext cx="405111" cy="259045"/>
    <xdr:sp macro="" textlink="">
      <xdr:nvSpPr>
        <xdr:cNvPr id="180" name="【橋りょう・トンネル】&#10;有形固定資産減価償却率平均値テキスト"/>
        <xdr:cNvSpPr txBox="1"/>
      </xdr:nvSpPr>
      <xdr:spPr>
        <a:xfrm>
          <a:off x="4673600" y="10381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81" name="フローチャート: 判断 180"/>
        <xdr:cNvSpPr/>
      </xdr:nvSpPr>
      <xdr:spPr>
        <a:xfrm>
          <a:off x="45847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94524</xdr:rowOff>
    </xdr:from>
    <xdr:to>
      <xdr:col>20</xdr:col>
      <xdr:colOff>38100</xdr:colOff>
      <xdr:row>61</xdr:row>
      <xdr:rowOff>24674</xdr:rowOff>
    </xdr:to>
    <xdr:sp macro="" textlink="">
      <xdr:nvSpPr>
        <xdr:cNvPr id="182" name="フローチャート: 判断 181"/>
        <xdr:cNvSpPr/>
      </xdr:nvSpPr>
      <xdr:spPr>
        <a:xfrm>
          <a:off x="3746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84727</xdr:rowOff>
    </xdr:from>
    <xdr:to>
      <xdr:col>15</xdr:col>
      <xdr:colOff>101600</xdr:colOff>
      <xdr:row>61</xdr:row>
      <xdr:rowOff>14877</xdr:rowOff>
    </xdr:to>
    <xdr:sp macro="" textlink="">
      <xdr:nvSpPr>
        <xdr:cNvPr id="183" name="フローチャート: 判断 182"/>
        <xdr:cNvSpPr/>
      </xdr:nvSpPr>
      <xdr:spPr>
        <a:xfrm>
          <a:off x="2857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50437</xdr:rowOff>
    </xdr:from>
    <xdr:to>
      <xdr:col>10</xdr:col>
      <xdr:colOff>165100</xdr:colOff>
      <xdr:row>60</xdr:row>
      <xdr:rowOff>152037</xdr:rowOff>
    </xdr:to>
    <xdr:sp macro="" textlink="">
      <xdr:nvSpPr>
        <xdr:cNvPr id="184" name="フローチャート: 判断 183"/>
        <xdr:cNvSpPr/>
      </xdr:nvSpPr>
      <xdr:spPr>
        <a:xfrm>
          <a:off x="1968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45538</xdr:rowOff>
    </xdr:from>
    <xdr:to>
      <xdr:col>6</xdr:col>
      <xdr:colOff>38100</xdr:colOff>
      <xdr:row>60</xdr:row>
      <xdr:rowOff>147138</xdr:rowOff>
    </xdr:to>
    <xdr:sp macro="" textlink="">
      <xdr:nvSpPr>
        <xdr:cNvPr id="185" name="フローチャート: 判断 184"/>
        <xdr:cNvSpPr/>
      </xdr:nvSpPr>
      <xdr:spPr>
        <a:xfrm>
          <a:off x="1079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92891</xdr:rowOff>
    </xdr:from>
    <xdr:to>
      <xdr:col>24</xdr:col>
      <xdr:colOff>114300</xdr:colOff>
      <xdr:row>59</xdr:row>
      <xdr:rowOff>23041</xdr:rowOff>
    </xdr:to>
    <xdr:sp macro="" textlink="">
      <xdr:nvSpPr>
        <xdr:cNvPr id="191" name="楕円 190"/>
        <xdr:cNvSpPr/>
      </xdr:nvSpPr>
      <xdr:spPr>
        <a:xfrm>
          <a:off x="45847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115768</xdr:rowOff>
    </xdr:from>
    <xdr:ext cx="405111" cy="259045"/>
    <xdr:sp macro="" textlink="">
      <xdr:nvSpPr>
        <xdr:cNvPr id="192" name="【橋りょう・トンネル】&#10;有形固定資産減価償却率該当値テキスト"/>
        <xdr:cNvSpPr txBox="1"/>
      </xdr:nvSpPr>
      <xdr:spPr>
        <a:xfrm>
          <a:off x="4673600" y="9888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74930</xdr:rowOff>
    </xdr:from>
    <xdr:to>
      <xdr:col>20</xdr:col>
      <xdr:colOff>38100</xdr:colOff>
      <xdr:row>59</xdr:row>
      <xdr:rowOff>5080</xdr:rowOff>
    </xdr:to>
    <xdr:sp macro="" textlink="">
      <xdr:nvSpPr>
        <xdr:cNvPr id="193" name="楕円 192"/>
        <xdr:cNvSpPr/>
      </xdr:nvSpPr>
      <xdr:spPr>
        <a:xfrm>
          <a:off x="3746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125730</xdr:rowOff>
    </xdr:from>
    <xdr:to>
      <xdr:col>24</xdr:col>
      <xdr:colOff>63500</xdr:colOff>
      <xdr:row>58</xdr:row>
      <xdr:rowOff>143691</xdr:rowOff>
    </xdr:to>
    <xdr:cxnSp macro="">
      <xdr:nvCxnSpPr>
        <xdr:cNvPr id="194" name="直線コネクタ 193"/>
        <xdr:cNvCxnSpPr/>
      </xdr:nvCxnSpPr>
      <xdr:spPr>
        <a:xfrm>
          <a:off x="3797300" y="10069830"/>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104322</xdr:rowOff>
    </xdr:from>
    <xdr:to>
      <xdr:col>15</xdr:col>
      <xdr:colOff>101600</xdr:colOff>
      <xdr:row>59</xdr:row>
      <xdr:rowOff>34472</xdr:rowOff>
    </xdr:to>
    <xdr:sp macro="" textlink="">
      <xdr:nvSpPr>
        <xdr:cNvPr id="195" name="楕円 194"/>
        <xdr:cNvSpPr/>
      </xdr:nvSpPr>
      <xdr:spPr>
        <a:xfrm>
          <a:off x="2857500" y="1004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125730</xdr:rowOff>
    </xdr:from>
    <xdr:to>
      <xdr:col>19</xdr:col>
      <xdr:colOff>177800</xdr:colOff>
      <xdr:row>58</xdr:row>
      <xdr:rowOff>155122</xdr:rowOff>
    </xdr:to>
    <xdr:cxnSp macro="">
      <xdr:nvCxnSpPr>
        <xdr:cNvPr id="196" name="直線コネクタ 195"/>
        <xdr:cNvCxnSpPr/>
      </xdr:nvCxnSpPr>
      <xdr:spPr>
        <a:xfrm flipV="1">
          <a:off x="2908300" y="1006983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87993</xdr:rowOff>
    </xdr:from>
    <xdr:to>
      <xdr:col>10</xdr:col>
      <xdr:colOff>165100</xdr:colOff>
      <xdr:row>59</xdr:row>
      <xdr:rowOff>18143</xdr:rowOff>
    </xdr:to>
    <xdr:sp macro="" textlink="">
      <xdr:nvSpPr>
        <xdr:cNvPr id="197" name="楕円 196"/>
        <xdr:cNvSpPr/>
      </xdr:nvSpPr>
      <xdr:spPr>
        <a:xfrm>
          <a:off x="1968500" y="100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138793</xdr:rowOff>
    </xdr:from>
    <xdr:to>
      <xdr:col>15</xdr:col>
      <xdr:colOff>50800</xdr:colOff>
      <xdr:row>58</xdr:row>
      <xdr:rowOff>155122</xdr:rowOff>
    </xdr:to>
    <xdr:cxnSp macro="">
      <xdr:nvCxnSpPr>
        <xdr:cNvPr id="198" name="直線コネクタ 197"/>
        <xdr:cNvCxnSpPr/>
      </xdr:nvCxnSpPr>
      <xdr:spPr>
        <a:xfrm>
          <a:off x="2019300" y="1008289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86360</xdr:rowOff>
    </xdr:from>
    <xdr:to>
      <xdr:col>6</xdr:col>
      <xdr:colOff>38100</xdr:colOff>
      <xdr:row>59</xdr:row>
      <xdr:rowOff>16510</xdr:rowOff>
    </xdr:to>
    <xdr:sp macro="" textlink="">
      <xdr:nvSpPr>
        <xdr:cNvPr id="199" name="楕円 198"/>
        <xdr:cNvSpPr/>
      </xdr:nvSpPr>
      <xdr:spPr>
        <a:xfrm>
          <a:off x="1079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137160</xdr:rowOff>
    </xdr:from>
    <xdr:to>
      <xdr:col>10</xdr:col>
      <xdr:colOff>114300</xdr:colOff>
      <xdr:row>58</xdr:row>
      <xdr:rowOff>138793</xdr:rowOff>
    </xdr:to>
    <xdr:cxnSp macro="">
      <xdr:nvCxnSpPr>
        <xdr:cNvPr id="200" name="直線コネクタ 199"/>
        <xdr:cNvCxnSpPr/>
      </xdr:nvCxnSpPr>
      <xdr:spPr>
        <a:xfrm>
          <a:off x="1130300" y="1008126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15801</xdr:rowOff>
    </xdr:from>
    <xdr:ext cx="405111" cy="259045"/>
    <xdr:sp macro="" textlink="">
      <xdr:nvSpPr>
        <xdr:cNvPr id="201" name="n_1aveValue【橋りょう・トンネル】&#10;有形固定資産減価償却率"/>
        <xdr:cNvSpPr txBox="1"/>
      </xdr:nvSpPr>
      <xdr:spPr>
        <a:xfrm>
          <a:off x="35820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6004</xdr:rowOff>
    </xdr:from>
    <xdr:ext cx="405111" cy="259045"/>
    <xdr:sp macro="" textlink="">
      <xdr:nvSpPr>
        <xdr:cNvPr id="202" name="n_2aveValue【橋りょう・トンネル】&#10;有形固定資産減価償却率"/>
        <xdr:cNvSpPr txBox="1"/>
      </xdr:nvSpPr>
      <xdr:spPr>
        <a:xfrm>
          <a:off x="2705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143164</xdr:rowOff>
    </xdr:from>
    <xdr:ext cx="405111" cy="259045"/>
    <xdr:sp macro="" textlink="">
      <xdr:nvSpPr>
        <xdr:cNvPr id="203" name="n_3aveValue【橋りょう・トンネル】&#10;有形固定資産減価償却率"/>
        <xdr:cNvSpPr txBox="1"/>
      </xdr:nvSpPr>
      <xdr:spPr>
        <a:xfrm>
          <a:off x="1816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138265</xdr:rowOff>
    </xdr:from>
    <xdr:ext cx="405111" cy="259045"/>
    <xdr:sp macro="" textlink="">
      <xdr:nvSpPr>
        <xdr:cNvPr id="204" name="n_4aveValue【橋りょう・トンネル】&#10;有形固定資産減価償却率"/>
        <xdr:cNvSpPr txBox="1"/>
      </xdr:nvSpPr>
      <xdr:spPr>
        <a:xfrm>
          <a:off x="927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21607</xdr:rowOff>
    </xdr:from>
    <xdr:ext cx="405111" cy="259045"/>
    <xdr:sp macro="" textlink="">
      <xdr:nvSpPr>
        <xdr:cNvPr id="205" name="n_1mainValue【橋りょう・トンネル】&#10;有形固定資産減価償却率"/>
        <xdr:cNvSpPr txBox="1"/>
      </xdr:nvSpPr>
      <xdr:spPr>
        <a:xfrm>
          <a:off x="35820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50999</xdr:rowOff>
    </xdr:from>
    <xdr:ext cx="405111" cy="259045"/>
    <xdr:sp macro="" textlink="">
      <xdr:nvSpPr>
        <xdr:cNvPr id="206" name="n_2mainValue【橋りょう・トンネル】&#10;有形固定資産減価償却率"/>
        <xdr:cNvSpPr txBox="1"/>
      </xdr:nvSpPr>
      <xdr:spPr>
        <a:xfrm>
          <a:off x="2705744" y="982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34670</xdr:rowOff>
    </xdr:from>
    <xdr:ext cx="405111" cy="259045"/>
    <xdr:sp macro="" textlink="">
      <xdr:nvSpPr>
        <xdr:cNvPr id="207" name="n_3mainValue【橋りょう・トンネル】&#10;有形固定資産減価償却率"/>
        <xdr:cNvSpPr txBox="1"/>
      </xdr:nvSpPr>
      <xdr:spPr>
        <a:xfrm>
          <a:off x="1816744" y="980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33037</xdr:rowOff>
    </xdr:from>
    <xdr:ext cx="405111" cy="259045"/>
    <xdr:sp macro="" textlink="">
      <xdr:nvSpPr>
        <xdr:cNvPr id="208" name="n_4mainValue【橋りょう・トンネル】&#10;有形固定資産減価償却率"/>
        <xdr:cNvSpPr txBox="1"/>
      </xdr:nvSpPr>
      <xdr:spPr>
        <a:xfrm>
          <a:off x="927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15518</xdr:rowOff>
    </xdr:from>
    <xdr:to>
      <xdr:col>54</xdr:col>
      <xdr:colOff>189865</xdr:colOff>
      <xdr:row>64</xdr:row>
      <xdr:rowOff>71837</xdr:rowOff>
    </xdr:to>
    <xdr:cxnSp macro="">
      <xdr:nvCxnSpPr>
        <xdr:cNvPr id="232" name="直線コネクタ 231"/>
        <xdr:cNvCxnSpPr/>
      </xdr:nvCxnSpPr>
      <xdr:spPr>
        <a:xfrm flipV="1">
          <a:off x="10476865" y="9616718"/>
          <a:ext cx="0" cy="1427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75664</xdr:rowOff>
    </xdr:from>
    <xdr:ext cx="469744" cy="259045"/>
    <xdr:sp macro="" textlink="">
      <xdr:nvSpPr>
        <xdr:cNvPr id="233" name="【橋りょう・トンネル】&#10;一人当たり有形固定資産（償却資産）額最小値テキスト"/>
        <xdr:cNvSpPr txBox="1"/>
      </xdr:nvSpPr>
      <xdr:spPr>
        <a:xfrm>
          <a:off x="10515600" y="1104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71837</xdr:rowOff>
    </xdr:from>
    <xdr:to>
      <xdr:col>55</xdr:col>
      <xdr:colOff>88900</xdr:colOff>
      <xdr:row>64</xdr:row>
      <xdr:rowOff>71837</xdr:rowOff>
    </xdr:to>
    <xdr:cxnSp macro="">
      <xdr:nvCxnSpPr>
        <xdr:cNvPr id="234" name="直線コネクタ 233"/>
        <xdr:cNvCxnSpPr/>
      </xdr:nvCxnSpPr>
      <xdr:spPr>
        <a:xfrm>
          <a:off x="10388600" y="11044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133645</xdr:rowOff>
    </xdr:from>
    <xdr:ext cx="599010" cy="259045"/>
    <xdr:sp macro="" textlink="">
      <xdr:nvSpPr>
        <xdr:cNvPr id="235" name="【橋りょう・トンネル】&#10;一人当たり有形固定資産（償却資産）額最大値テキスト"/>
        <xdr:cNvSpPr txBox="1"/>
      </xdr:nvSpPr>
      <xdr:spPr>
        <a:xfrm>
          <a:off x="10515600" y="939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15518</xdr:rowOff>
    </xdr:from>
    <xdr:to>
      <xdr:col>55</xdr:col>
      <xdr:colOff>88900</xdr:colOff>
      <xdr:row>56</xdr:row>
      <xdr:rowOff>15518</xdr:rowOff>
    </xdr:to>
    <xdr:cxnSp macro="">
      <xdr:nvCxnSpPr>
        <xdr:cNvPr id="236" name="直線コネクタ 235"/>
        <xdr:cNvCxnSpPr/>
      </xdr:nvCxnSpPr>
      <xdr:spPr>
        <a:xfrm>
          <a:off x="10388600" y="961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24285</xdr:rowOff>
    </xdr:from>
    <xdr:ext cx="534377" cy="259045"/>
    <xdr:sp macro="" textlink="">
      <xdr:nvSpPr>
        <xdr:cNvPr id="237" name="【橋りょう・トンネル】&#10;一人当たり有形固定資産（償却資産）額平均値テキスト"/>
        <xdr:cNvSpPr txBox="1"/>
      </xdr:nvSpPr>
      <xdr:spPr>
        <a:xfrm>
          <a:off x="10515600" y="10482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1408</xdr:rowOff>
    </xdr:from>
    <xdr:to>
      <xdr:col>55</xdr:col>
      <xdr:colOff>50800</xdr:colOff>
      <xdr:row>62</xdr:row>
      <xdr:rowOff>103008</xdr:rowOff>
    </xdr:to>
    <xdr:sp macro="" textlink="">
      <xdr:nvSpPr>
        <xdr:cNvPr id="238" name="フローチャート: 判断 237"/>
        <xdr:cNvSpPr/>
      </xdr:nvSpPr>
      <xdr:spPr>
        <a:xfrm>
          <a:off x="10426700" y="1063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168603</xdr:rowOff>
    </xdr:from>
    <xdr:to>
      <xdr:col>50</xdr:col>
      <xdr:colOff>165100</xdr:colOff>
      <xdr:row>62</xdr:row>
      <xdr:rowOff>98753</xdr:rowOff>
    </xdr:to>
    <xdr:sp macro="" textlink="">
      <xdr:nvSpPr>
        <xdr:cNvPr id="239" name="フローチャート: 判断 238"/>
        <xdr:cNvSpPr/>
      </xdr:nvSpPr>
      <xdr:spPr>
        <a:xfrm>
          <a:off x="9588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5302</xdr:rowOff>
    </xdr:from>
    <xdr:to>
      <xdr:col>46</xdr:col>
      <xdr:colOff>38100</xdr:colOff>
      <xdr:row>62</xdr:row>
      <xdr:rowOff>106902</xdr:rowOff>
    </xdr:to>
    <xdr:sp macro="" textlink="">
      <xdr:nvSpPr>
        <xdr:cNvPr id="240" name="フローチャート: 判断 239"/>
        <xdr:cNvSpPr/>
      </xdr:nvSpPr>
      <xdr:spPr>
        <a:xfrm>
          <a:off x="8699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23388</xdr:rowOff>
    </xdr:from>
    <xdr:to>
      <xdr:col>41</xdr:col>
      <xdr:colOff>101600</xdr:colOff>
      <xdr:row>62</xdr:row>
      <xdr:rowOff>124988</xdr:rowOff>
    </xdr:to>
    <xdr:sp macro="" textlink="">
      <xdr:nvSpPr>
        <xdr:cNvPr id="241" name="フローチャート: 判断 240"/>
        <xdr:cNvSpPr/>
      </xdr:nvSpPr>
      <xdr:spPr>
        <a:xfrm>
          <a:off x="7810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14111</xdr:rowOff>
    </xdr:from>
    <xdr:to>
      <xdr:col>36</xdr:col>
      <xdr:colOff>165100</xdr:colOff>
      <xdr:row>62</xdr:row>
      <xdr:rowOff>115711</xdr:rowOff>
    </xdr:to>
    <xdr:sp macro="" textlink="">
      <xdr:nvSpPr>
        <xdr:cNvPr id="242" name="フローチャート: 判断 241"/>
        <xdr:cNvSpPr/>
      </xdr:nvSpPr>
      <xdr:spPr>
        <a:xfrm>
          <a:off x="6921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37173</xdr:rowOff>
    </xdr:from>
    <xdr:to>
      <xdr:col>55</xdr:col>
      <xdr:colOff>50800</xdr:colOff>
      <xdr:row>63</xdr:row>
      <xdr:rowOff>138773</xdr:rowOff>
    </xdr:to>
    <xdr:sp macro="" textlink="">
      <xdr:nvSpPr>
        <xdr:cNvPr id="248" name="楕円 247"/>
        <xdr:cNvSpPr/>
      </xdr:nvSpPr>
      <xdr:spPr>
        <a:xfrm>
          <a:off x="10426700" y="1083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15600</xdr:rowOff>
    </xdr:from>
    <xdr:ext cx="534377" cy="259045"/>
    <xdr:sp macro="" textlink="">
      <xdr:nvSpPr>
        <xdr:cNvPr id="249" name="【橋りょう・トンネル】&#10;一人当たり有形固定資産（償却資産）額該当値テキスト"/>
        <xdr:cNvSpPr txBox="1"/>
      </xdr:nvSpPr>
      <xdr:spPr>
        <a:xfrm>
          <a:off x="10515600" y="1081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39794</xdr:rowOff>
    </xdr:from>
    <xdr:to>
      <xdr:col>50</xdr:col>
      <xdr:colOff>165100</xdr:colOff>
      <xdr:row>63</xdr:row>
      <xdr:rowOff>141394</xdr:rowOff>
    </xdr:to>
    <xdr:sp macro="" textlink="">
      <xdr:nvSpPr>
        <xdr:cNvPr id="250" name="楕円 249"/>
        <xdr:cNvSpPr/>
      </xdr:nvSpPr>
      <xdr:spPr>
        <a:xfrm>
          <a:off x="9588500" y="1084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87973</xdr:rowOff>
    </xdr:from>
    <xdr:to>
      <xdr:col>55</xdr:col>
      <xdr:colOff>0</xdr:colOff>
      <xdr:row>63</xdr:row>
      <xdr:rowOff>90594</xdr:rowOff>
    </xdr:to>
    <xdr:cxnSp macro="">
      <xdr:nvCxnSpPr>
        <xdr:cNvPr id="251" name="直線コネクタ 250"/>
        <xdr:cNvCxnSpPr/>
      </xdr:nvCxnSpPr>
      <xdr:spPr>
        <a:xfrm flipV="1">
          <a:off x="9639300" y="10889323"/>
          <a:ext cx="838200" cy="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57697</xdr:rowOff>
    </xdr:from>
    <xdr:to>
      <xdr:col>46</xdr:col>
      <xdr:colOff>38100</xdr:colOff>
      <xdr:row>63</xdr:row>
      <xdr:rowOff>159297</xdr:rowOff>
    </xdr:to>
    <xdr:sp macro="" textlink="">
      <xdr:nvSpPr>
        <xdr:cNvPr id="252" name="楕円 251"/>
        <xdr:cNvSpPr/>
      </xdr:nvSpPr>
      <xdr:spPr>
        <a:xfrm>
          <a:off x="8699500" y="1085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90594</xdr:rowOff>
    </xdr:from>
    <xdr:to>
      <xdr:col>50</xdr:col>
      <xdr:colOff>114300</xdr:colOff>
      <xdr:row>63</xdr:row>
      <xdr:rowOff>108497</xdr:rowOff>
    </xdr:to>
    <xdr:cxnSp macro="">
      <xdr:nvCxnSpPr>
        <xdr:cNvPr id="253" name="直線コネクタ 252"/>
        <xdr:cNvCxnSpPr/>
      </xdr:nvCxnSpPr>
      <xdr:spPr>
        <a:xfrm flipV="1">
          <a:off x="8750300" y="10891944"/>
          <a:ext cx="889000" cy="1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60292</xdr:rowOff>
    </xdr:from>
    <xdr:to>
      <xdr:col>41</xdr:col>
      <xdr:colOff>101600</xdr:colOff>
      <xdr:row>63</xdr:row>
      <xdr:rowOff>161892</xdr:rowOff>
    </xdr:to>
    <xdr:sp macro="" textlink="">
      <xdr:nvSpPr>
        <xdr:cNvPr id="254" name="楕円 253"/>
        <xdr:cNvSpPr/>
      </xdr:nvSpPr>
      <xdr:spPr>
        <a:xfrm>
          <a:off x="7810500" y="1086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108497</xdr:rowOff>
    </xdr:from>
    <xdr:to>
      <xdr:col>45</xdr:col>
      <xdr:colOff>177800</xdr:colOff>
      <xdr:row>63</xdr:row>
      <xdr:rowOff>111092</xdr:rowOff>
    </xdr:to>
    <xdr:cxnSp macro="">
      <xdr:nvCxnSpPr>
        <xdr:cNvPr id="255" name="直線コネクタ 254"/>
        <xdr:cNvCxnSpPr/>
      </xdr:nvCxnSpPr>
      <xdr:spPr>
        <a:xfrm flipV="1">
          <a:off x="7861300" y="10909847"/>
          <a:ext cx="889000" cy="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76637</xdr:rowOff>
    </xdr:from>
    <xdr:to>
      <xdr:col>36</xdr:col>
      <xdr:colOff>165100</xdr:colOff>
      <xdr:row>64</xdr:row>
      <xdr:rowOff>6787</xdr:rowOff>
    </xdr:to>
    <xdr:sp macro="" textlink="">
      <xdr:nvSpPr>
        <xdr:cNvPr id="256" name="楕円 255"/>
        <xdr:cNvSpPr/>
      </xdr:nvSpPr>
      <xdr:spPr>
        <a:xfrm>
          <a:off x="6921500" y="1087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111092</xdr:rowOff>
    </xdr:from>
    <xdr:to>
      <xdr:col>41</xdr:col>
      <xdr:colOff>50800</xdr:colOff>
      <xdr:row>63</xdr:row>
      <xdr:rowOff>127437</xdr:rowOff>
    </xdr:to>
    <xdr:cxnSp macro="">
      <xdr:nvCxnSpPr>
        <xdr:cNvPr id="257" name="直線コネクタ 256"/>
        <xdr:cNvCxnSpPr/>
      </xdr:nvCxnSpPr>
      <xdr:spPr>
        <a:xfrm flipV="1">
          <a:off x="6972300" y="10912442"/>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115280</xdr:rowOff>
    </xdr:from>
    <xdr:ext cx="534377" cy="259045"/>
    <xdr:sp macro="" textlink="">
      <xdr:nvSpPr>
        <xdr:cNvPr id="258" name="n_1aveValue【橋りょう・トンネル】&#10;一人当たり有形固定資産（償却資産）額"/>
        <xdr:cNvSpPr txBox="1"/>
      </xdr:nvSpPr>
      <xdr:spPr>
        <a:xfrm>
          <a:off x="9359411" y="104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123429</xdr:rowOff>
    </xdr:from>
    <xdr:ext cx="534377" cy="259045"/>
    <xdr:sp macro="" textlink="">
      <xdr:nvSpPr>
        <xdr:cNvPr id="259" name="n_2aveValue【橋りょう・トンネル】&#10;一人当たり有形固定資産（償却資産）額"/>
        <xdr:cNvSpPr txBox="1"/>
      </xdr:nvSpPr>
      <xdr:spPr>
        <a:xfrm>
          <a:off x="84831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141515</xdr:rowOff>
    </xdr:from>
    <xdr:ext cx="534377" cy="259045"/>
    <xdr:sp macro="" textlink="">
      <xdr:nvSpPr>
        <xdr:cNvPr id="260" name="n_3aveValue【橋りょう・トンネル】&#10;一人当たり有形固定資産（償却資産）額"/>
        <xdr:cNvSpPr txBox="1"/>
      </xdr:nvSpPr>
      <xdr:spPr>
        <a:xfrm>
          <a:off x="7594111" y="104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132238</xdr:rowOff>
    </xdr:from>
    <xdr:ext cx="534377" cy="259045"/>
    <xdr:sp macro="" textlink="">
      <xdr:nvSpPr>
        <xdr:cNvPr id="261" name="n_4aveValue【橋りょう・トンネル】&#10;一人当たり有形固定資産（償却資産）額"/>
        <xdr:cNvSpPr txBox="1"/>
      </xdr:nvSpPr>
      <xdr:spPr>
        <a:xfrm>
          <a:off x="6705111" y="1041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132521</xdr:rowOff>
    </xdr:from>
    <xdr:ext cx="534377" cy="259045"/>
    <xdr:sp macro="" textlink="">
      <xdr:nvSpPr>
        <xdr:cNvPr id="262" name="n_1mainValue【橋りょう・トンネル】&#10;一人当たり有形固定資産（償却資産）額"/>
        <xdr:cNvSpPr txBox="1"/>
      </xdr:nvSpPr>
      <xdr:spPr>
        <a:xfrm>
          <a:off x="9359411" y="1093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150424</xdr:rowOff>
    </xdr:from>
    <xdr:ext cx="534377" cy="259045"/>
    <xdr:sp macro="" textlink="">
      <xdr:nvSpPr>
        <xdr:cNvPr id="263" name="n_2mainValue【橋りょう・トンネル】&#10;一人当たり有形固定資産（償却資産）額"/>
        <xdr:cNvSpPr txBox="1"/>
      </xdr:nvSpPr>
      <xdr:spPr>
        <a:xfrm>
          <a:off x="8483111" y="1095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153019</xdr:rowOff>
    </xdr:from>
    <xdr:ext cx="534377" cy="259045"/>
    <xdr:sp macro="" textlink="">
      <xdr:nvSpPr>
        <xdr:cNvPr id="264" name="n_3mainValue【橋りょう・トンネル】&#10;一人当たり有形固定資産（償却資産）額"/>
        <xdr:cNvSpPr txBox="1"/>
      </xdr:nvSpPr>
      <xdr:spPr>
        <a:xfrm>
          <a:off x="7594111" y="1095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169364</xdr:rowOff>
    </xdr:from>
    <xdr:ext cx="534377" cy="259045"/>
    <xdr:sp macro="" textlink="">
      <xdr:nvSpPr>
        <xdr:cNvPr id="265" name="n_4mainValue【橋りょう・トンネル】&#10;一人当たり有形固定資産（償却資産）額"/>
        <xdr:cNvSpPr txBox="1"/>
      </xdr:nvSpPr>
      <xdr:spPr>
        <a:xfrm>
          <a:off x="6705111" y="109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11430</xdr:rowOff>
    </xdr:to>
    <xdr:cxnSp macro="">
      <xdr:nvCxnSpPr>
        <xdr:cNvPr id="290" name="直線コネクタ 289"/>
        <xdr:cNvCxnSpPr/>
      </xdr:nvCxnSpPr>
      <xdr:spPr>
        <a:xfrm flipV="1">
          <a:off x="4634865" y="1334262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91" name="【公営住宅】&#10;有形固定資産減価償却率最小値テキスト"/>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92" name="直線コネクタ 291"/>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93" name="【公営住宅】&#10;有形固定資産減価償却率最大値テキスト"/>
        <xdr:cNvSpPr txBox="1"/>
      </xdr:nvSpPr>
      <xdr:spPr>
        <a:xfrm>
          <a:off x="46736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4" name="直線コネクタ 293"/>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7638</xdr:rowOff>
    </xdr:from>
    <xdr:ext cx="405111" cy="259045"/>
    <xdr:sp macro="" textlink="">
      <xdr:nvSpPr>
        <xdr:cNvPr id="295" name="【公営住宅】&#10;有形固定資産減価償却率平均値テキスト"/>
        <xdr:cNvSpPr txBox="1"/>
      </xdr:nvSpPr>
      <xdr:spPr>
        <a:xfrm>
          <a:off x="4673600" y="1423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296" name="フローチャート: 判断 295"/>
        <xdr:cNvSpPr/>
      </xdr:nvSpPr>
      <xdr:spPr>
        <a:xfrm>
          <a:off x="4584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158750</xdr:rowOff>
    </xdr:from>
    <xdr:to>
      <xdr:col>20</xdr:col>
      <xdr:colOff>38100</xdr:colOff>
      <xdr:row>83</xdr:row>
      <xdr:rowOff>88900</xdr:rowOff>
    </xdr:to>
    <xdr:sp macro="" textlink="">
      <xdr:nvSpPr>
        <xdr:cNvPr id="297" name="フローチャート: 判断 296"/>
        <xdr:cNvSpPr/>
      </xdr:nvSpPr>
      <xdr:spPr>
        <a:xfrm>
          <a:off x="3746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132080</xdr:rowOff>
    </xdr:from>
    <xdr:to>
      <xdr:col>15</xdr:col>
      <xdr:colOff>101600</xdr:colOff>
      <xdr:row>83</xdr:row>
      <xdr:rowOff>62230</xdr:rowOff>
    </xdr:to>
    <xdr:sp macro="" textlink="">
      <xdr:nvSpPr>
        <xdr:cNvPr id="298" name="フローチャート: 判断 297"/>
        <xdr:cNvSpPr/>
      </xdr:nvSpPr>
      <xdr:spPr>
        <a:xfrm>
          <a:off x="2857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9" name="フローチャート: 判断 298"/>
        <xdr:cNvSpPr/>
      </xdr:nvSpPr>
      <xdr:spPr>
        <a:xfrm>
          <a:off x="196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40639</xdr:rowOff>
    </xdr:from>
    <xdr:to>
      <xdr:col>6</xdr:col>
      <xdr:colOff>38100</xdr:colOff>
      <xdr:row>82</xdr:row>
      <xdr:rowOff>142239</xdr:rowOff>
    </xdr:to>
    <xdr:sp macro="" textlink="">
      <xdr:nvSpPr>
        <xdr:cNvPr id="300" name="フローチャート: 判断 299"/>
        <xdr:cNvSpPr/>
      </xdr:nvSpPr>
      <xdr:spPr>
        <a:xfrm>
          <a:off x="1079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90170</xdr:rowOff>
    </xdr:from>
    <xdr:to>
      <xdr:col>24</xdr:col>
      <xdr:colOff>114300</xdr:colOff>
      <xdr:row>78</xdr:row>
      <xdr:rowOff>20320</xdr:rowOff>
    </xdr:to>
    <xdr:sp macro="" textlink="">
      <xdr:nvSpPr>
        <xdr:cNvPr id="306" name="楕円 305"/>
        <xdr:cNvSpPr/>
      </xdr:nvSpPr>
      <xdr:spPr>
        <a:xfrm>
          <a:off x="4584700" y="132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43197</xdr:rowOff>
    </xdr:from>
    <xdr:ext cx="405111" cy="259045"/>
    <xdr:sp macro="" textlink="">
      <xdr:nvSpPr>
        <xdr:cNvPr id="307" name="【公営住宅】&#10;有形固定資産減価償却率該当値テキスト"/>
        <xdr:cNvSpPr txBox="1"/>
      </xdr:nvSpPr>
      <xdr:spPr>
        <a:xfrm>
          <a:off x="4673600" y="13244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6350</xdr:rowOff>
    </xdr:from>
    <xdr:to>
      <xdr:col>20</xdr:col>
      <xdr:colOff>38100</xdr:colOff>
      <xdr:row>77</xdr:row>
      <xdr:rowOff>107950</xdr:rowOff>
    </xdr:to>
    <xdr:sp macro="" textlink="">
      <xdr:nvSpPr>
        <xdr:cNvPr id="308" name="楕円 307"/>
        <xdr:cNvSpPr/>
      </xdr:nvSpPr>
      <xdr:spPr>
        <a:xfrm>
          <a:off x="37465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57150</xdr:rowOff>
    </xdr:from>
    <xdr:to>
      <xdr:col>24</xdr:col>
      <xdr:colOff>63500</xdr:colOff>
      <xdr:row>77</xdr:row>
      <xdr:rowOff>140970</xdr:rowOff>
    </xdr:to>
    <xdr:cxnSp macro="">
      <xdr:nvCxnSpPr>
        <xdr:cNvPr id="309" name="直線コネクタ 308"/>
        <xdr:cNvCxnSpPr/>
      </xdr:nvCxnSpPr>
      <xdr:spPr>
        <a:xfrm>
          <a:off x="3797300" y="132588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105411</xdr:rowOff>
    </xdr:from>
    <xdr:to>
      <xdr:col>15</xdr:col>
      <xdr:colOff>101600</xdr:colOff>
      <xdr:row>78</xdr:row>
      <xdr:rowOff>35561</xdr:rowOff>
    </xdr:to>
    <xdr:sp macro="" textlink="">
      <xdr:nvSpPr>
        <xdr:cNvPr id="310" name="楕円 309"/>
        <xdr:cNvSpPr/>
      </xdr:nvSpPr>
      <xdr:spPr>
        <a:xfrm>
          <a:off x="2857500" y="1330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57150</xdr:rowOff>
    </xdr:from>
    <xdr:to>
      <xdr:col>19</xdr:col>
      <xdr:colOff>177800</xdr:colOff>
      <xdr:row>77</xdr:row>
      <xdr:rowOff>156211</xdr:rowOff>
    </xdr:to>
    <xdr:cxnSp macro="">
      <xdr:nvCxnSpPr>
        <xdr:cNvPr id="311" name="直線コネクタ 310"/>
        <xdr:cNvCxnSpPr/>
      </xdr:nvCxnSpPr>
      <xdr:spPr>
        <a:xfrm flipV="1">
          <a:off x="2908300" y="132588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21589</xdr:rowOff>
    </xdr:from>
    <xdr:to>
      <xdr:col>10</xdr:col>
      <xdr:colOff>165100</xdr:colOff>
      <xdr:row>77</xdr:row>
      <xdr:rowOff>123189</xdr:rowOff>
    </xdr:to>
    <xdr:sp macro="" textlink="">
      <xdr:nvSpPr>
        <xdr:cNvPr id="312" name="楕円 311"/>
        <xdr:cNvSpPr/>
      </xdr:nvSpPr>
      <xdr:spPr>
        <a:xfrm>
          <a:off x="1968500" y="1322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72389</xdr:rowOff>
    </xdr:from>
    <xdr:to>
      <xdr:col>15</xdr:col>
      <xdr:colOff>50800</xdr:colOff>
      <xdr:row>77</xdr:row>
      <xdr:rowOff>156211</xdr:rowOff>
    </xdr:to>
    <xdr:cxnSp macro="">
      <xdr:nvCxnSpPr>
        <xdr:cNvPr id="313" name="直線コネクタ 312"/>
        <xdr:cNvCxnSpPr/>
      </xdr:nvCxnSpPr>
      <xdr:spPr>
        <a:xfrm>
          <a:off x="2019300" y="132740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76</xdr:row>
      <xdr:rowOff>139700</xdr:rowOff>
    </xdr:from>
    <xdr:to>
      <xdr:col>6</xdr:col>
      <xdr:colOff>38100</xdr:colOff>
      <xdr:row>77</xdr:row>
      <xdr:rowOff>69850</xdr:rowOff>
    </xdr:to>
    <xdr:sp macro="" textlink="">
      <xdr:nvSpPr>
        <xdr:cNvPr id="314" name="楕円 313"/>
        <xdr:cNvSpPr/>
      </xdr:nvSpPr>
      <xdr:spPr>
        <a:xfrm>
          <a:off x="1079500" y="131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19050</xdr:rowOff>
    </xdr:from>
    <xdr:to>
      <xdr:col>10</xdr:col>
      <xdr:colOff>114300</xdr:colOff>
      <xdr:row>77</xdr:row>
      <xdr:rowOff>72389</xdr:rowOff>
    </xdr:to>
    <xdr:cxnSp macro="">
      <xdr:nvCxnSpPr>
        <xdr:cNvPr id="315" name="直線コネクタ 314"/>
        <xdr:cNvCxnSpPr/>
      </xdr:nvCxnSpPr>
      <xdr:spPr>
        <a:xfrm>
          <a:off x="1130300" y="132207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80027</xdr:rowOff>
    </xdr:from>
    <xdr:ext cx="405111" cy="259045"/>
    <xdr:sp macro="" textlink="">
      <xdr:nvSpPr>
        <xdr:cNvPr id="316" name="n_1aveValue【公営住宅】&#10;有形固定資産減価償却率"/>
        <xdr:cNvSpPr txBox="1"/>
      </xdr:nvSpPr>
      <xdr:spPr>
        <a:xfrm>
          <a:off x="3582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53357</xdr:rowOff>
    </xdr:from>
    <xdr:ext cx="405111" cy="259045"/>
    <xdr:sp macro="" textlink="">
      <xdr:nvSpPr>
        <xdr:cNvPr id="317" name="n_2aveValue【公営住宅】&#10;有形固定資産減価償却率"/>
        <xdr:cNvSpPr txBox="1"/>
      </xdr:nvSpPr>
      <xdr:spPr>
        <a:xfrm>
          <a:off x="27057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xdr:rowOff>
    </xdr:from>
    <xdr:ext cx="405111" cy="259045"/>
    <xdr:sp macro="" textlink="">
      <xdr:nvSpPr>
        <xdr:cNvPr id="318" name="n_3aveValue【公営住宅】&#10;有形固定資産減価償却率"/>
        <xdr:cNvSpPr txBox="1"/>
      </xdr:nvSpPr>
      <xdr:spPr>
        <a:xfrm>
          <a:off x="1816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133366</xdr:rowOff>
    </xdr:from>
    <xdr:ext cx="405111" cy="259045"/>
    <xdr:sp macro="" textlink="">
      <xdr:nvSpPr>
        <xdr:cNvPr id="319" name="n_4aveValue【公営住宅】&#10;有形固定資産減価償却率"/>
        <xdr:cNvSpPr txBox="1"/>
      </xdr:nvSpPr>
      <xdr:spPr>
        <a:xfrm>
          <a:off x="927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75</xdr:row>
      <xdr:rowOff>124477</xdr:rowOff>
    </xdr:from>
    <xdr:ext cx="405111" cy="259045"/>
    <xdr:sp macro="" textlink="">
      <xdr:nvSpPr>
        <xdr:cNvPr id="320" name="n_1mainValue【公営住宅】&#10;有形固定資産減価償却率"/>
        <xdr:cNvSpPr txBox="1"/>
      </xdr:nvSpPr>
      <xdr:spPr>
        <a:xfrm>
          <a:off x="3582044" y="1298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52088</xdr:rowOff>
    </xdr:from>
    <xdr:ext cx="405111" cy="259045"/>
    <xdr:sp macro="" textlink="">
      <xdr:nvSpPr>
        <xdr:cNvPr id="321" name="n_2mainValue【公営住宅】&#10;有形固定資産減価償却率"/>
        <xdr:cNvSpPr txBox="1"/>
      </xdr:nvSpPr>
      <xdr:spPr>
        <a:xfrm>
          <a:off x="2705744" y="1308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75</xdr:row>
      <xdr:rowOff>139716</xdr:rowOff>
    </xdr:from>
    <xdr:ext cx="405111" cy="259045"/>
    <xdr:sp macro="" textlink="">
      <xdr:nvSpPr>
        <xdr:cNvPr id="322" name="n_3mainValue【公営住宅】&#10;有形固定資産減価償却率"/>
        <xdr:cNvSpPr txBox="1"/>
      </xdr:nvSpPr>
      <xdr:spPr>
        <a:xfrm>
          <a:off x="1816744" y="1299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75</xdr:row>
      <xdr:rowOff>86377</xdr:rowOff>
    </xdr:from>
    <xdr:ext cx="405111" cy="259045"/>
    <xdr:sp macro="" textlink="">
      <xdr:nvSpPr>
        <xdr:cNvPr id="323" name="n_4mainValue【公営住宅】&#10;有形固定資産減価償却率"/>
        <xdr:cNvSpPr txBox="1"/>
      </xdr:nvSpPr>
      <xdr:spPr>
        <a:xfrm>
          <a:off x="927744" y="1294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27432</xdr:rowOff>
    </xdr:from>
    <xdr:to>
      <xdr:col>54</xdr:col>
      <xdr:colOff>189865</xdr:colOff>
      <xdr:row>86</xdr:row>
      <xdr:rowOff>110489</xdr:rowOff>
    </xdr:to>
    <xdr:cxnSp macro="">
      <xdr:nvCxnSpPr>
        <xdr:cNvPr id="347" name="直線コネクタ 346"/>
        <xdr:cNvCxnSpPr/>
      </xdr:nvCxnSpPr>
      <xdr:spPr>
        <a:xfrm flipV="1">
          <a:off x="10476865" y="13571982"/>
          <a:ext cx="0" cy="128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8"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9" name="直線コネクタ 348"/>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145559</xdr:rowOff>
    </xdr:from>
    <xdr:ext cx="469744" cy="259045"/>
    <xdr:sp macro="" textlink="">
      <xdr:nvSpPr>
        <xdr:cNvPr id="350" name="【公営住宅】&#10;一人当たり面積最大値テキスト"/>
        <xdr:cNvSpPr txBox="1"/>
      </xdr:nvSpPr>
      <xdr:spPr>
        <a:xfrm>
          <a:off x="10515600" y="133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27432</xdr:rowOff>
    </xdr:from>
    <xdr:to>
      <xdr:col>55</xdr:col>
      <xdr:colOff>88900</xdr:colOff>
      <xdr:row>79</xdr:row>
      <xdr:rowOff>27432</xdr:rowOff>
    </xdr:to>
    <xdr:cxnSp macro="">
      <xdr:nvCxnSpPr>
        <xdr:cNvPr id="351" name="直線コネクタ 350"/>
        <xdr:cNvCxnSpPr/>
      </xdr:nvCxnSpPr>
      <xdr:spPr>
        <a:xfrm>
          <a:off x="10388600" y="1357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74947</xdr:rowOff>
    </xdr:from>
    <xdr:ext cx="469744" cy="259045"/>
    <xdr:sp macro="" textlink="">
      <xdr:nvSpPr>
        <xdr:cNvPr id="352" name="【公営住宅】&#10;一人当たり面積平均値テキスト"/>
        <xdr:cNvSpPr txBox="1"/>
      </xdr:nvSpPr>
      <xdr:spPr>
        <a:xfrm>
          <a:off x="10515600" y="1413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53" name="フローチャート: 判断 352"/>
        <xdr:cNvSpPr/>
      </xdr:nvSpPr>
      <xdr:spPr>
        <a:xfrm>
          <a:off x="104267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354" name="フローチャート: 判断 353"/>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42926</xdr:rowOff>
    </xdr:from>
    <xdr:to>
      <xdr:col>46</xdr:col>
      <xdr:colOff>38100</xdr:colOff>
      <xdr:row>83</xdr:row>
      <xdr:rowOff>144526</xdr:rowOff>
    </xdr:to>
    <xdr:sp macro="" textlink="">
      <xdr:nvSpPr>
        <xdr:cNvPr id="355" name="フローチャート: 判断 354"/>
        <xdr:cNvSpPr/>
      </xdr:nvSpPr>
      <xdr:spPr>
        <a:xfrm>
          <a:off x="8699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7113</xdr:rowOff>
    </xdr:from>
    <xdr:to>
      <xdr:col>41</xdr:col>
      <xdr:colOff>101600</xdr:colOff>
      <xdr:row>83</xdr:row>
      <xdr:rowOff>108713</xdr:rowOff>
    </xdr:to>
    <xdr:sp macro="" textlink="">
      <xdr:nvSpPr>
        <xdr:cNvPr id="356" name="フローチャート: 判断 355"/>
        <xdr:cNvSpPr/>
      </xdr:nvSpPr>
      <xdr:spPr>
        <a:xfrm>
          <a:off x="7810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55880</xdr:rowOff>
    </xdr:from>
    <xdr:to>
      <xdr:col>36</xdr:col>
      <xdr:colOff>165100</xdr:colOff>
      <xdr:row>83</xdr:row>
      <xdr:rowOff>157480</xdr:rowOff>
    </xdr:to>
    <xdr:sp macro="" textlink="">
      <xdr:nvSpPr>
        <xdr:cNvPr id="357" name="フローチャート: 判断 356"/>
        <xdr:cNvSpPr/>
      </xdr:nvSpPr>
      <xdr:spPr>
        <a:xfrm>
          <a:off x="6921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125222</xdr:rowOff>
    </xdr:from>
    <xdr:to>
      <xdr:col>55</xdr:col>
      <xdr:colOff>50800</xdr:colOff>
      <xdr:row>86</xdr:row>
      <xdr:rowOff>55372</xdr:rowOff>
    </xdr:to>
    <xdr:sp macro="" textlink="">
      <xdr:nvSpPr>
        <xdr:cNvPr id="363" name="楕円 362"/>
        <xdr:cNvSpPr/>
      </xdr:nvSpPr>
      <xdr:spPr>
        <a:xfrm>
          <a:off x="10426700" y="1469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40149</xdr:rowOff>
    </xdr:from>
    <xdr:ext cx="469744" cy="259045"/>
    <xdr:sp macro="" textlink="">
      <xdr:nvSpPr>
        <xdr:cNvPr id="364" name="【公営住宅】&#10;一人当たり面積該当値テキスト"/>
        <xdr:cNvSpPr txBox="1"/>
      </xdr:nvSpPr>
      <xdr:spPr>
        <a:xfrm>
          <a:off x="10515600" y="1461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125222</xdr:rowOff>
    </xdr:from>
    <xdr:to>
      <xdr:col>50</xdr:col>
      <xdr:colOff>165100</xdr:colOff>
      <xdr:row>86</xdr:row>
      <xdr:rowOff>55372</xdr:rowOff>
    </xdr:to>
    <xdr:sp macro="" textlink="">
      <xdr:nvSpPr>
        <xdr:cNvPr id="365" name="楕円 364"/>
        <xdr:cNvSpPr/>
      </xdr:nvSpPr>
      <xdr:spPr>
        <a:xfrm>
          <a:off x="9588500" y="1469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4572</xdr:rowOff>
    </xdr:from>
    <xdr:to>
      <xdr:col>55</xdr:col>
      <xdr:colOff>0</xdr:colOff>
      <xdr:row>86</xdr:row>
      <xdr:rowOff>4572</xdr:rowOff>
    </xdr:to>
    <xdr:cxnSp macro="">
      <xdr:nvCxnSpPr>
        <xdr:cNvPr id="366" name="直線コネクタ 365"/>
        <xdr:cNvCxnSpPr/>
      </xdr:nvCxnSpPr>
      <xdr:spPr>
        <a:xfrm>
          <a:off x="9639300" y="147492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133604</xdr:rowOff>
    </xdr:from>
    <xdr:to>
      <xdr:col>46</xdr:col>
      <xdr:colOff>38100</xdr:colOff>
      <xdr:row>86</xdr:row>
      <xdr:rowOff>63754</xdr:rowOff>
    </xdr:to>
    <xdr:sp macro="" textlink="">
      <xdr:nvSpPr>
        <xdr:cNvPr id="367" name="楕円 366"/>
        <xdr:cNvSpPr/>
      </xdr:nvSpPr>
      <xdr:spPr>
        <a:xfrm>
          <a:off x="8699500" y="147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4572</xdr:rowOff>
    </xdr:from>
    <xdr:to>
      <xdr:col>50</xdr:col>
      <xdr:colOff>114300</xdr:colOff>
      <xdr:row>86</xdr:row>
      <xdr:rowOff>12954</xdr:rowOff>
    </xdr:to>
    <xdr:cxnSp macro="">
      <xdr:nvCxnSpPr>
        <xdr:cNvPr id="368" name="直線コネクタ 367"/>
        <xdr:cNvCxnSpPr/>
      </xdr:nvCxnSpPr>
      <xdr:spPr>
        <a:xfrm flipV="1">
          <a:off x="8750300" y="14749272"/>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133604</xdr:rowOff>
    </xdr:from>
    <xdr:to>
      <xdr:col>41</xdr:col>
      <xdr:colOff>101600</xdr:colOff>
      <xdr:row>86</xdr:row>
      <xdr:rowOff>63754</xdr:rowOff>
    </xdr:to>
    <xdr:sp macro="" textlink="">
      <xdr:nvSpPr>
        <xdr:cNvPr id="369" name="楕円 368"/>
        <xdr:cNvSpPr/>
      </xdr:nvSpPr>
      <xdr:spPr>
        <a:xfrm>
          <a:off x="7810500" y="147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12954</xdr:rowOff>
    </xdr:from>
    <xdr:to>
      <xdr:col>45</xdr:col>
      <xdr:colOff>177800</xdr:colOff>
      <xdr:row>86</xdr:row>
      <xdr:rowOff>12954</xdr:rowOff>
    </xdr:to>
    <xdr:cxnSp macro="">
      <xdr:nvCxnSpPr>
        <xdr:cNvPr id="370" name="直線コネクタ 369"/>
        <xdr:cNvCxnSpPr/>
      </xdr:nvCxnSpPr>
      <xdr:spPr>
        <a:xfrm>
          <a:off x="7861300" y="147576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128270</xdr:rowOff>
    </xdr:from>
    <xdr:to>
      <xdr:col>36</xdr:col>
      <xdr:colOff>165100</xdr:colOff>
      <xdr:row>86</xdr:row>
      <xdr:rowOff>58420</xdr:rowOff>
    </xdr:to>
    <xdr:sp macro="" textlink="">
      <xdr:nvSpPr>
        <xdr:cNvPr id="371" name="楕円 370"/>
        <xdr:cNvSpPr/>
      </xdr:nvSpPr>
      <xdr:spPr>
        <a:xfrm>
          <a:off x="6921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7620</xdr:rowOff>
    </xdr:from>
    <xdr:to>
      <xdr:col>41</xdr:col>
      <xdr:colOff>50800</xdr:colOff>
      <xdr:row>86</xdr:row>
      <xdr:rowOff>12954</xdr:rowOff>
    </xdr:to>
    <xdr:cxnSp macro="">
      <xdr:nvCxnSpPr>
        <xdr:cNvPr id="372" name="直線コネクタ 371"/>
        <xdr:cNvCxnSpPr/>
      </xdr:nvCxnSpPr>
      <xdr:spPr>
        <a:xfrm>
          <a:off x="6972300" y="14752320"/>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167149</xdr:rowOff>
    </xdr:from>
    <xdr:ext cx="469744" cy="259045"/>
    <xdr:sp macro="" textlink="">
      <xdr:nvSpPr>
        <xdr:cNvPr id="373" name="n_1aveValue【公営住宅】&#10;一人当たり面積"/>
        <xdr:cNvSpPr txBox="1"/>
      </xdr:nvSpPr>
      <xdr:spPr>
        <a:xfrm>
          <a:off x="9391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161053</xdr:rowOff>
    </xdr:from>
    <xdr:ext cx="469744" cy="259045"/>
    <xdr:sp macro="" textlink="">
      <xdr:nvSpPr>
        <xdr:cNvPr id="374" name="n_2aveValue【公営住宅】&#10;一人当たり面積"/>
        <xdr:cNvSpPr txBox="1"/>
      </xdr:nvSpPr>
      <xdr:spPr>
        <a:xfrm>
          <a:off x="85154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125240</xdr:rowOff>
    </xdr:from>
    <xdr:ext cx="469744" cy="259045"/>
    <xdr:sp macro="" textlink="">
      <xdr:nvSpPr>
        <xdr:cNvPr id="375" name="n_3aveValue【公営住宅】&#10;一人当たり面積"/>
        <xdr:cNvSpPr txBox="1"/>
      </xdr:nvSpPr>
      <xdr:spPr>
        <a:xfrm>
          <a:off x="7626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2557</xdr:rowOff>
    </xdr:from>
    <xdr:ext cx="469744" cy="259045"/>
    <xdr:sp macro="" textlink="">
      <xdr:nvSpPr>
        <xdr:cNvPr id="376" name="n_4aveValue【公営住宅】&#10;一人当たり面積"/>
        <xdr:cNvSpPr txBox="1"/>
      </xdr:nvSpPr>
      <xdr:spPr>
        <a:xfrm>
          <a:off x="6737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46499</xdr:rowOff>
    </xdr:from>
    <xdr:ext cx="469744" cy="259045"/>
    <xdr:sp macro="" textlink="">
      <xdr:nvSpPr>
        <xdr:cNvPr id="377" name="n_1mainValue【公営住宅】&#10;一人当たり面積"/>
        <xdr:cNvSpPr txBox="1"/>
      </xdr:nvSpPr>
      <xdr:spPr>
        <a:xfrm>
          <a:off x="9391727" y="1479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54881</xdr:rowOff>
    </xdr:from>
    <xdr:ext cx="469744" cy="259045"/>
    <xdr:sp macro="" textlink="">
      <xdr:nvSpPr>
        <xdr:cNvPr id="378" name="n_2mainValue【公営住宅】&#10;一人当たり面積"/>
        <xdr:cNvSpPr txBox="1"/>
      </xdr:nvSpPr>
      <xdr:spPr>
        <a:xfrm>
          <a:off x="8515427" y="1479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54881</xdr:rowOff>
    </xdr:from>
    <xdr:ext cx="469744" cy="259045"/>
    <xdr:sp macro="" textlink="">
      <xdr:nvSpPr>
        <xdr:cNvPr id="379" name="n_3mainValue【公営住宅】&#10;一人当たり面積"/>
        <xdr:cNvSpPr txBox="1"/>
      </xdr:nvSpPr>
      <xdr:spPr>
        <a:xfrm>
          <a:off x="7626427" y="1479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49547</xdr:rowOff>
    </xdr:from>
    <xdr:ext cx="469744" cy="259045"/>
    <xdr:sp macro="" textlink="">
      <xdr:nvSpPr>
        <xdr:cNvPr id="380" name="n_4mainValue【公営住宅】&#10;一人当たり面積"/>
        <xdr:cNvSpPr txBox="1"/>
      </xdr:nvSpPr>
      <xdr:spPr>
        <a:xfrm>
          <a:off x="67374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100965</xdr:rowOff>
    </xdr:from>
    <xdr:to>
      <xdr:col>85</xdr:col>
      <xdr:colOff>126364</xdr:colOff>
      <xdr:row>40</xdr:row>
      <xdr:rowOff>156210</xdr:rowOff>
    </xdr:to>
    <xdr:cxnSp macro="">
      <xdr:nvCxnSpPr>
        <xdr:cNvPr id="421" name="直線コネクタ 420"/>
        <xdr:cNvCxnSpPr/>
      </xdr:nvCxnSpPr>
      <xdr:spPr>
        <a:xfrm flipV="1">
          <a:off x="16318864" y="5930265"/>
          <a:ext cx="0" cy="108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422" name="【認定こども園・幼稚園・保育所】&#10;有形固定資産減価償却率最小値テキスト"/>
        <xdr:cNvSpPr txBox="1"/>
      </xdr:nvSpPr>
      <xdr:spPr>
        <a:xfrm>
          <a:off x="1635760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423" name="直線コネクタ 422"/>
        <xdr:cNvCxnSpPr/>
      </xdr:nvCxnSpPr>
      <xdr:spPr>
        <a:xfrm>
          <a:off x="16230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47642</xdr:rowOff>
    </xdr:from>
    <xdr:ext cx="405111" cy="259045"/>
    <xdr:sp macro="" textlink="">
      <xdr:nvSpPr>
        <xdr:cNvPr id="424" name="【認定こども園・幼稚園・保育所】&#10;有形固定資産減価償却率最大値テキスト"/>
        <xdr:cNvSpPr txBox="1"/>
      </xdr:nvSpPr>
      <xdr:spPr>
        <a:xfrm>
          <a:off x="16357600" y="570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100965</xdr:rowOff>
    </xdr:from>
    <xdr:to>
      <xdr:col>86</xdr:col>
      <xdr:colOff>25400</xdr:colOff>
      <xdr:row>34</xdr:row>
      <xdr:rowOff>100965</xdr:rowOff>
    </xdr:to>
    <xdr:cxnSp macro="">
      <xdr:nvCxnSpPr>
        <xdr:cNvPr id="425" name="直線コネクタ 424"/>
        <xdr:cNvCxnSpPr/>
      </xdr:nvCxnSpPr>
      <xdr:spPr>
        <a:xfrm>
          <a:off x="16230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19067</xdr:rowOff>
    </xdr:from>
    <xdr:ext cx="405111" cy="259045"/>
    <xdr:sp macro="" textlink="">
      <xdr:nvSpPr>
        <xdr:cNvPr id="426" name="【認定こども園・幼稚園・保育所】&#10;有形固定資産減価償却率平均値テキスト"/>
        <xdr:cNvSpPr txBox="1"/>
      </xdr:nvSpPr>
      <xdr:spPr>
        <a:xfrm>
          <a:off x="1635760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427" name="フローチャート: 判断 426"/>
        <xdr:cNvSpPr/>
      </xdr:nvSpPr>
      <xdr:spPr>
        <a:xfrm>
          <a:off x="16268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23495</xdr:rowOff>
    </xdr:from>
    <xdr:to>
      <xdr:col>81</xdr:col>
      <xdr:colOff>101600</xdr:colOff>
      <xdr:row>37</xdr:row>
      <xdr:rowOff>125095</xdr:rowOff>
    </xdr:to>
    <xdr:sp macro="" textlink="">
      <xdr:nvSpPr>
        <xdr:cNvPr id="428" name="フローチャート: 判断 427"/>
        <xdr:cNvSpPr/>
      </xdr:nvSpPr>
      <xdr:spPr>
        <a:xfrm>
          <a:off x="15430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34925</xdr:rowOff>
    </xdr:from>
    <xdr:to>
      <xdr:col>76</xdr:col>
      <xdr:colOff>165100</xdr:colOff>
      <xdr:row>37</xdr:row>
      <xdr:rowOff>136525</xdr:rowOff>
    </xdr:to>
    <xdr:sp macro="" textlink="">
      <xdr:nvSpPr>
        <xdr:cNvPr id="429" name="フローチャート: 判断 428"/>
        <xdr:cNvSpPr/>
      </xdr:nvSpPr>
      <xdr:spPr>
        <a:xfrm>
          <a:off x="14541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430" name="フローチャート: 判断 429"/>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71120</xdr:rowOff>
    </xdr:from>
    <xdr:to>
      <xdr:col>67</xdr:col>
      <xdr:colOff>101600</xdr:colOff>
      <xdr:row>38</xdr:row>
      <xdr:rowOff>1270</xdr:rowOff>
    </xdr:to>
    <xdr:sp macro="" textlink="">
      <xdr:nvSpPr>
        <xdr:cNvPr id="431" name="フローチャート: 判断 430"/>
        <xdr:cNvSpPr/>
      </xdr:nvSpPr>
      <xdr:spPr>
        <a:xfrm>
          <a:off x="12763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29210</xdr:rowOff>
    </xdr:from>
    <xdr:to>
      <xdr:col>85</xdr:col>
      <xdr:colOff>177800</xdr:colOff>
      <xdr:row>36</xdr:row>
      <xdr:rowOff>130810</xdr:rowOff>
    </xdr:to>
    <xdr:sp macro="" textlink="">
      <xdr:nvSpPr>
        <xdr:cNvPr id="437" name="楕円 436"/>
        <xdr:cNvSpPr/>
      </xdr:nvSpPr>
      <xdr:spPr>
        <a:xfrm>
          <a:off x="162687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52087</xdr:rowOff>
    </xdr:from>
    <xdr:ext cx="405111" cy="259045"/>
    <xdr:sp macro="" textlink="">
      <xdr:nvSpPr>
        <xdr:cNvPr id="438" name="【認定こども園・幼稚園・保育所】&#10;有形固定資産減価償却率該当値テキスト"/>
        <xdr:cNvSpPr txBox="1"/>
      </xdr:nvSpPr>
      <xdr:spPr>
        <a:xfrm>
          <a:off x="16357600"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151130</xdr:rowOff>
    </xdr:from>
    <xdr:to>
      <xdr:col>81</xdr:col>
      <xdr:colOff>101600</xdr:colOff>
      <xdr:row>37</xdr:row>
      <xdr:rowOff>81280</xdr:rowOff>
    </xdr:to>
    <xdr:sp macro="" textlink="">
      <xdr:nvSpPr>
        <xdr:cNvPr id="439" name="楕円 438"/>
        <xdr:cNvSpPr/>
      </xdr:nvSpPr>
      <xdr:spPr>
        <a:xfrm>
          <a:off x="15430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80010</xdr:rowOff>
    </xdr:from>
    <xdr:to>
      <xdr:col>85</xdr:col>
      <xdr:colOff>127000</xdr:colOff>
      <xdr:row>37</xdr:row>
      <xdr:rowOff>30480</xdr:rowOff>
    </xdr:to>
    <xdr:cxnSp macro="">
      <xdr:nvCxnSpPr>
        <xdr:cNvPr id="440" name="直線コネクタ 439"/>
        <xdr:cNvCxnSpPr/>
      </xdr:nvCxnSpPr>
      <xdr:spPr>
        <a:xfrm flipV="1">
          <a:off x="15481300" y="625221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124460</xdr:rowOff>
    </xdr:from>
    <xdr:to>
      <xdr:col>76</xdr:col>
      <xdr:colOff>165100</xdr:colOff>
      <xdr:row>37</xdr:row>
      <xdr:rowOff>54610</xdr:rowOff>
    </xdr:to>
    <xdr:sp macro="" textlink="">
      <xdr:nvSpPr>
        <xdr:cNvPr id="441" name="楕円 440"/>
        <xdr:cNvSpPr/>
      </xdr:nvSpPr>
      <xdr:spPr>
        <a:xfrm>
          <a:off x="14541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3810</xdr:rowOff>
    </xdr:from>
    <xdr:to>
      <xdr:col>81</xdr:col>
      <xdr:colOff>50800</xdr:colOff>
      <xdr:row>37</xdr:row>
      <xdr:rowOff>30480</xdr:rowOff>
    </xdr:to>
    <xdr:cxnSp macro="">
      <xdr:nvCxnSpPr>
        <xdr:cNvPr id="442" name="直線コネクタ 441"/>
        <xdr:cNvCxnSpPr/>
      </xdr:nvCxnSpPr>
      <xdr:spPr>
        <a:xfrm>
          <a:off x="14592300" y="63474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133985</xdr:rowOff>
    </xdr:from>
    <xdr:to>
      <xdr:col>72</xdr:col>
      <xdr:colOff>38100</xdr:colOff>
      <xdr:row>37</xdr:row>
      <xdr:rowOff>64135</xdr:rowOff>
    </xdr:to>
    <xdr:sp macro="" textlink="">
      <xdr:nvSpPr>
        <xdr:cNvPr id="443" name="楕円 442"/>
        <xdr:cNvSpPr/>
      </xdr:nvSpPr>
      <xdr:spPr>
        <a:xfrm>
          <a:off x="13652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3810</xdr:rowOff>
    </xdr:from>
    <xdr:to>
      <xdr:col>76</xdr:col>
      <xdr:colOff>114300</xdr:colOff>
      <xdr:row>37</xdr:row>
      <xdr:rowOff>13335</xdr:rowOff>
    </xdr:to>
    <xdr:cxnSp macro="">
      <xdr:nvCxnSpPr>
        <xdr:cNvPr id="444" name="直線コネクタ 443"/>
        <xdr:cNvCxnSpPr/>
      </xdr:nvCxnSpPr>
      <xdr:spPr>
        <a:xfrm flipV="1">
          <a:off x="13703300" y="634746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59690</xdr:rowOff>
    </xdr:from>
    <xdr:to>
      <xdr:col>67</xdr:col>
      <xdr:colOff>101600</xdr:colOff>
      <xdr:row>37</xdr:row>
      <xdr:rowOff>161290</xdr:rowOff>
    </xdr:to>
    <xdr:sp macro="" textlink="">
      <xdr:nvSpPr>
        <xdr:cNvPr id="445" name="楕円 444"/>
        <xdr:cNvSpPr/>
      </xdr:nvSpPr>
      <xdr:spPr>
        <a:xfrm>
          <a:off x="12763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13335</xdr:rowOff>
    </xdr:from>
    <xdr:to>
      <xdr:col>71</xdr:col>
      <xdr:colOff>177800</xdr:colOff>
      <xdr:row>37</xdr:row>
      <xdr:rowOff>110490</xdr:rowOff>
    </xdr:to>
    <xdr:cxnSp macro="">
      <xdr:nvCxnSpPr>
        <xdr:cNvPr id="446" name="直線コネクタ 445"/>
        <xdr:cNvCxnSpPr/>
      </xdr:nvCxnSpPr>
      <xdr:spPr>
        <a:xfrm flipV="1">
          <a:off x="12814300" y="635698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116222</xdr:rowOff>
    </xdr:from>
    <xdr:ext cx="405111" cy="259045"/>
    <xdr:sp macro="" textlink="">
      <xdr:nvSpPr>
        <xdr:cNvPr id="447" name="n_1aveValue【認定こども園・幼稚園・保育所】&#10;有形固定資産減価償却率"/>
        <xdr:cNvSpPr txBox="1"/>
      </xdr:nvSpPr>
      <xdr:spPr>
        <a:xfrm>
          <a:off x="15266044" y="645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127652</xdr:rowOff>
    </xdr:from>
    <xdr:ext cx="405111" cy="259045"/>
    <xdr:sp macro="" textlink="">
      <xdr:nvSpPr>
        <xdr:cNvPr id="448" name="n_2aveValue【認定こども園・幼稚園・保育所】&#10;有形固定資産減価償却率"/>
        <xdr:cNvSpPr txBox="1"/>
      </xdr:nvSpPr>
      <xdr:spPr>
        <a:xfrm>
          <a:off x="14389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125747</xdr:rowOff>
    </xdr:from>
    <xdr:ext cx="405111" cy="259045"/>
    <xdr:sp macro="" textlink="">
      <xdr:nvSpPr>
        <xdr:cNvPr id="449" name="n_3aveValue【認定こども園・幼稚園・保育所】&#10;有形固定資産減価償却率"/>
        <xdr:cNvSpPr txBox="1"/>
      </xdr:nvSpPr>
      <xdr:spPr>
        <a:xfrm>
          <a:off x="13500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163847</xdr:rowOff>
    </xdr:from>
    <xdr:ext cx="405111" cy="259045"/>
    <xdr:sp macro="" textlink="">
      <xdr:nvSpPr>
        <xdr:cNvPr id="450" name="n_4aveValue【認定こども園・幼稚園・保育所】&#10;有形固定資産減価償却率"/>
        <xdr:cNvSpPr txBox="1"/>
      </xdr:nvSpPr>
      <xdr:spPr>
        <a:xfrm>
          <a:off x="12611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97807</xdr:rowOff>
    </xdr:from>
    <xdr:ext cx="405111" cy="259045"/>
    <xdr:sp macro="" textlink="">
      <xdr:nvSpPr>
        <xdr:cNvPr id="451" name="n_1mainValue【認定こども園・幼稚園・保育所】&#10;有形固定資産減価償却率"/>
        <xdr:cNvSpPr txBox="1"/>
      </xdr:nvSpPr>
      <xdr:spPr>
        <a:xfrm>
          <a:off x="152660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71137</xdr:rowOff>
    </xdr:from>
    <xdr:ext cx="405111" cy="259045"/>
    <xdr:sp macro="" textlink="">
      <xdr:nvSpPr>
        <xdr:cNvPr id="452" name="n_2mainValue【認定こども園・幼稚園・保育所】&#10;有形固定資産減価償却率"/>
        <xdr:cNvSpPr txBox="1"/>
      </xdr:nvSpPr>
      <xdr:spPr>
        <a:xfrm>
          <a:off x="143897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80662</xdr:rowOff>
    </xdr:from>
    <xdr:ext cx="405111" cy="259045"/>
    <xdr:sp macro="" textlink="">
      <xdr:nvSpPr>
        <xdr:cNvPr id="453" name="n_3mainValue【認定こども園・幼稚園・保育所】&#10;有形固定資産減価償却率"/>
        <xdr:cNvSpPr txBox="1"/>
      </xdr:nvSpPr>
      <xdr:spPr>
        <a:xfrm>
          <a:off x="13500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454" name="n_4mainValue【認定こども園・幼稚園・保育所】&#10;有形固定資産減価償却率"/>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80010</xdr:rowOff>
    </xdr:from>
    <xdr:to>
      <xdr:col>116</xdr:col>
      <xdr:colOff>62864</xdr:colOff>
      <xdr:row>41</xdr:row>
      <xdr:rowOff>163830</xdr:rowOff>
    </xdr:to>
    <xdr:cxnSp macro="">
      <xdr:nvCxnSpPr>
        <xdr:cNvPr id="478" name="直線コネクタ 477"/>
        <xdr:cNvCxnSpPr/>
      </xdr:nvCxnSpPr>
      <xdr:spPr>
        <a:xfrm flipV="1">
          <a:off x="22160864" y="57378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79"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80" name="直線コネクタ 479"/>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26687</xdr:rowOff>
    </xdr:from>
    <xdr:ext cx="469744" cy="259045"/>
    <xdr:sp macro="" textlink="">
      <xdr:nvSpPr>
        <xdr:cNvPr id="481" name="【認定こども園・幼稚園・保育所】&#10;一人当たり面積最大値テキスト"/>
        <xdr:cNvSpPr txBox="1"/>
      </xdr:nvSpPr>
      <xdr:spPr>
        <a:xfrm>
          <a:off x="2219960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80010</xdr:rowOff>
    </xdr:from>
    <xdr:to>
      <xdr:col>116</xdr:col>
      <xdr:colOff>152400</xdr:colOff>
      <xdr:row>33</xdr:row>
      <xdr:rowOff>80010</xdr:rowOff>
    </xdr:to>
    <xdr:cxnSp macro="">
      <xdr:nvCxnSpPr>
        <xdr:cNvPr id="482" name="直線コネクタ 481"/>
        <xdr:cNvCxnSpPr/>
      </xdr:nvCxnSpPr>
      <xdr:spPr>
        <a:xfrm>
          <a:off x="22072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13987</xdr:rowOff>
    </xdr:from>
    <xdr:ext cx="469744" cy="259045"/>
    <xdr:sp macro="" textlink="">
      <xdr:nvSpPr>
        <xdr:cNvPr id="483" name="【認定こども園・幼稚園・保育所】&#10;一人当たり面積平均値テキスト"/>
        <xdr:cNvSpPr txBox="1"/>
      </xdr:nvSpPr>
      <xdr:spPr>
        <a:xfrm>
          <a:off x="22199600" y="6529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84" name="フローチャート: 判断 483"/>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485" name="フローチャート: 判断 484"/>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86" name="フローチャート: 判断 485"/>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487" name="フローチャート: 判断 486"/>
        <xdr:cNvSpPr/>
      </xdr:nvSpPr>
      <xdr:spPr>
        <a:xfrm>
          <a:off x="19494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488" name="フローチャート: 判断 487"/>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44450</xdr:rowOff>
    </xdr:from>
    <xdr:to>
      <xdr:col>116</xdr:col>
      <xdr:colOff>114300</xdr:colOff>
      <xdr:row>41</xdr:row>
      <xdr:rowOff>146050</xdr:rowOff>
    </xdr:to>
    <xdr:sp macro="" textlink="">
      <xdr:nvSpPr>
        <xdr:cNvPr id="494" name="楕円 493"/>
        <xdr:cNvSpPr/>
      </xdr:nvSpPr>
      <xdr:spPr>
        <a:xfrm>
          <a:off x="221107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130827</xdr:rowOff>
    </xdr:from>
    <xdr:ext cx="469744" cy="259045"/>
    <xdr:sp macro="" textlink="">
      <xdr:nvSpPr>
        <xdr:cNvPr id="495" name="【認定こども園・幼稚園・保育所】&#10;一人当たり面積該当値テキスト"/>
        <xdr:cNvSpPr txBox="1"/>
      </xdr:nvSpPr>
      <xdr:spPr>
        <a:xfrm>
          <a:off x="22199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52070</xdr:rowOff>
    </xdr:from>
    <xdr:to>
      <xdr:col>112</xdr:col>
      <xdr:colOff>38100</xdr:colOff>
      <xdr:row>41</xdr:row>
      <xdr:rowOff>153670</xdr:rowOff>
    </xdr:to>
    <xdr:sp macro="" textlink="">
      <xdr:nvSpPr>
        <xdr:cNvPr id="496" name="楕円 495"/>
        <xdr:cNvSpPr/>
      </xdr:nvSpPr>
      <xdr:spPr>
        <a:xfrm>
          <a:off x="21272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95250</xdr:rowOff>
    </xdr:from>
    <xdr:to>
      <xdr:col>116</xdr:col>
      <xdr:colOff>63500</xdr:colOff>
      <xdr:row>41</xdr:row>
      <xdr:rowOff>102870</xdr:rowOff>
    </xdr:to>
    <xdr:cxnSp macro="">
      <xdr:nvCxnSpPr>
        <xdr:cNvPr id="497" name="直線コネクタ 496"/>
        <xdr:cNvCxnSpPr/>
      </xdr:nvCxnSpPr>
      <xdr:spPr>
        <a:xfrm flipV="1">
          <a:off x="21323300" y="71247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52070</xdr:rowOff>
    </xdr:from>
    <xdr:to>
      <xdr:col>107</xdr:col>
      <xdr:colOff>101600</xdr:colOff>
      <xdr:row>41</xdr:row>
      <xdr:rowOff>153670</xdr:rowOff>
    </xdr:to>
    <xdr:sp macro="" textlink="">
      <xdr:nvSpPr>
        <xdr:cNvPr id="498" name="楕円 497"/>
        <xdr:cNvSpPr/>
      </xdr:nvSpPr>
      <xdr:spPr>
        <a:xfrm>
          <a:off x="20383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102870</xdr:rowOff>
    </xdr:from>
    <xdr:to>
      <xdr:col>111</xdr:col>
      <xdr:colOff>177800</xdr:colOff>
      <xdr:row>41</xdr:row>
      <xdr:rowOff>102870</xdr:rowOff>
    </xdr:to>
    <xdr:cxnSp macro="">
      <xdr:nvCxnSpPr>
        <xdr:cNvPr id="499" name="直線コネクタ 498"/>
        <xdr:cNvCxnSpPr/>
      </xdr:nvCxnSpPr>
      <xdr:spPr>
        <a:xfrm>
          <a:off x="20434300" y="713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52070</xdr:rowOff>
    </xdr:from>
    <xdr:to>
      <xdr:col>102</xdr:col>
      <xdr:colOff>165100</xdr:colOff>
      <xdr:row>41</xdr:row>
      <xdr:rowOff>153670</xdr:rowOff>
    </xdr:to>
    <xdr:sp macro="" textlink="">
      <xdr:nvSpPr>
        <xdr:cNvPr id="500" name="楕円 499"/>
        <xdr:cNvSpPr/>
      </xdr:nvSpPr>
      <xdr:spPr>
        <a:xfrm>
          <a:off x="19494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102870</xdr:rowOff>
    </xdr:from>
    <xdr:to>
      <xdr:col>107</xdr:col>
      <xdr:colOff>50800</xdr:colOff>
      <xdr:row>41</xdr:row>
      <xdr:rowOff>102870</xdr:rowOff>
    </xdr:to>
    <xdr:cxnSp macro="">
      <xdr:nvCxnSpPr>
        <xdr:cNvPr id="501" name="直線コネクタ 500"/>
        <xdr:cNvCxnSpPr/>
      </xdr:nvCxnSpPr>
      <xdr:spPr>
        <a:xfrm>
          <a:off x="19545300" y="713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52070</xdr:rowOff>
    </xdr:from>
    <xdr:to>
      <xdr:col>98</xdr:col>
      <xdr:colOff>38100</xdr:colOff>
      <xdr:row>41</xdr:row>
      <xdr:rowOff>153670</xdr:rowOff>
    </xdr:to>
    <xdr:sp macro="" textlink="">
      <xdr:nvSpPr>
        <xdr:cNvPr id="502" name="楕円 501"/>
        <xdr:cNvSpPr/>
      </xdr:nvSpPr>
      <xdr:spPr>
        <a:xfrm>
          <a:off x="18605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102870</xdr:rowOff>
    </xdr:from>
    <xdr:to>
      <xdr:col>102</xdr:col>
      <xdr:colOff>114300</xdr:colOff>
      <xdr:row>41</xdr:row>
      <xdr:rowOff>102870</xdr:rowOff>
    </xdr:to>
    <xdr:cxnSp macro="">
      <xdr:nvCxnSpPr>
        <xdr:cNvPr id="503" name="直線コネクタ 502"/>
        <xdr:cNvCxnSpPr/>
      </xdr:nvCxnSpPr>
      <xdr:spPr>
        <a:xfrm>
          <a:off x="18656300" y="713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101617</xdr:rowOff>
    </xdr:from>
    <xdr:ext cx="469744" cy="259045"/>
    <xdr:sp macro="" textlink="">
      <xdr:nvSpPr>
        <xdr:cNvPr id="504" name="n_1aveValue【認定こども園・幼稚園・保育所】&#10;一人当たり面積"/>
        <xdr:cNvSpPr txBox="1"/>
      </xdr:nvSpPr>
      <xdr:spPr>
        <a:xfrm>
          <a:off x="210757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101617</xdr:rowOff>
    </xdr:from>
    <xdr:ext cx="469744" cy="259045"/>
    <xdr:sp macro="" textlink="">
      <xdr:nvSpPr>
        <xdr:cNvPr id="505" name="n_2aveValue【認定こども園・幼稚園・保育所】&#10;一人当たり面積"/>
        <xdr:cNvSpPr txBox="1"/>
      </xdr:nvSpPr>
      <xdr:spPr>
        <a:xfrm>
          <a:off x="20199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40657</xdr:rowOff>
    </xdr:from>
    <xdr:ext cx="469744" cy="259045"/>
    <xdr:sp macro="" textlink="">
      <xdr:nvSpPr>
        <xdr:cNvPr id="506" name="n_3aveValue【認定こども園・幼稚園・保育所】&#10;一人当たり面積"/>
        <xdr:cNvSpPr txBox="1"/>
      </xdr:nvSpPr>
      <xdr:spPr>
        <a:xfrm>
          <a:off x="19310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139717</xdr:rowOff>
    </xdr:from>
    <xdr:ext cx="469744" cy="259045"/>
    <xdr:sp macro="" textlink="">
      <xdr:nvSpPr>
        <xdr:cNvPr id="507" name="n_4aveValue【認定こども園・幼稚園・保育所】&#10;一人当たり面積"/>
        <xdr:cNvSpPr txBox="1"/>
      </xdr:nvSpPr>
      <xdr:spPr>
        <a:xfrm>
          <a:off x="18421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144797</xdr:rowOff>
    </xdr:from>
    <xdr:ext cx="469744" cy="259045"/>
    <xdr:sp macro="" textlink="">
      <xdr:nvSpPr>
        <xdr:cNvPr id="508" name="n_1mainValue【認定こども園・幼稚園・保育所】&#10;一人当たり面積"/>
        <xdr:cNvSpPr txBox="1"/>
      </xdr:nvSpPr>
      <xdr:spPr>
        <a:xfrm>
          <a:off x="210757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144797</xdr:rowOff>
    </xdr:from>
    <xdr:ext cx="469744" cy="259045"/>
    <xdr:sp macro="" textlink="">
      <xdr:nvSpPr>
        <xdr:cNvPr id="509" name="n_2mainValue【認定こども園・幼稚園・保育所】&#10;一人当たり面積"/>
        <xdr:cNvSpPr txBox="1"/>
      </xdr:nvSpPr>
      <xdr:spPr>
        <a:xfrm>
          <a:off x="201994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144797</xdr:rowOff>
    </xdr:from>
    <xdr:ext cx="469744" cy="259045"/>
    <xdr:sp macro="" textlink="">
      <xdr:nvSpPr>
        <xdr:cNvPr id="510" name="n_3mainValue【認定こども園・幼稚園・保育所】&#10;一人当たり面積"/>
        <xdr:cNvSpPr txBox="1"/>
      </xdr:nvSpPr>
      <xdr:spPr>
        <a:xfrm>
          <a:off x="193104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144797</xdr:rowOff>
    </xdr:from>
    <xdr:ext cx="469744" cy="259045"/>
    <xdr:sp macro="" textlink="">
      <xdr:nvSpPr>
        <xdr:cNvPr id="511" name="n_4mainValue【認定こども園・幼稚園・保育所】&#10;一人当たり面積"/>
        <xdr:cNvSpPr txBox="1"/>
      </xdr:nvSpPr>
      <xdr:spPr>
        <a:xfrm>
          <a:off x="184214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3" name="直線コネクタ 5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4" name="テキスト ボックス 52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5" name="直線コネクタ 5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6" name="テキスト ボックス 5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7" name="直線コネクタ 5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8" name="テキスト ボックス 5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9" name="直線コネクタ 5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0" name="テキスト ボックス 5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1" name="直線コネクタ 5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2" name="テキスト ボックス 5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3" name="直線コネクタ 5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4" name="テキスト ボックス 53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6" name="テキスト ボックス 53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63</xdr:row>
      <xdr:rowOff>145324</xdr:rowOff>
    </xdr:to>
    <xdr:cxnSp macro="">
      <xdr:nvCxnSpPr>
        <xdr:cNvPr id="538" name="直線コネクタ 537"/>
        <xdr:cNvCxnSpPr/>
      </xdr:nvCxnSpPr>
      <xdr:spPr>
        <a:xfrm flipV="1">
          <a:off x="16318864" y="9496697"/>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539" name="【学校施設】&#10;有形固定資産減価償却率最小値テキスト"/>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540" name="直線コネクタ 539"/>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541" name="【学校施設】&#10;有形固定資産減価償却率最大値テキスト"/>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542" name="直線コネクタ 541"/>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131734</xdr:rowOff>
    </xdr:from>
    <xdr:ext cx="405111" cy="259045"/>
    <xdr:sp macro="" textlink="">
      <xdr:nvSpPr>
        <xdr:cNvPr id="543" name="【学校施設】&#10;有形固定資産減価償却率平均値テキスト"/>
        <xdr:cNvSpPr txBox="1"/>
      </xdr:nvSpPr>
      <xdr:spPr>
        <a:xfrm>
          <a:off x="16357600" y="1024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544" name="フローチャート: 判断 543"/>
        <xdr:cNvSpPr/>
      </xdr:nvSpPr>
      <xdr:spPr>
        <a:xfrm>
          <a:off x="162687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545" name="フローチャート: 判断 544"/>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546" name="フローチャート: 判断 545"/>
        <xdr:cNvSpPr/>
      </xdr:nvSpPr>
      <xdr:spPr>
        <a:xfrm>
          <a:off x="14541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87993</xdr:rowOff>
    </xdr:from>
    <xdr:to>
      <xdr:col>72</xdr:col>
      <xdr:colOff>38100</xdr:colOff>
      <xdr:row>60</xdr:row>
      <xdr:rowOff>18143</xdr:rowOff>
    </xdr:to>
    <xdr:sp macro="" textlink="">
      <xdr:nvSpPr>
        <xdr:cNvPr id="547" name="フローチャート: 判断 546"/>
        <xdr:cNvSpPr/>
      </xdr:nvSpPr>
      <xdr:spPr>
        <a:xfrm>
          <a:off x="1365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91259</xdr:rowOff>
    </xdr:from>
    <xdr:to>
      <xdr:col>67</xdr:col>
      <xdr:colOff>101600</xdr:colOff>
      <xdr:row>60</xdr:row>
      <xdr:rowOff>21409</xdr:rowOff>
    </xdr:to>
    <xdr:sp macro="" textlink="">
      <xdr:nvSpPr>
        <xdr:cNvPr id="548" name="フローチャート: 判断 547"/>
        <xdr:cNvSpPr/>
      </xdr:nvSpPr>
      <xdr:spPr>
        <a:xfrm>
          <a:off x="12763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54" name="楕円 553"/>
        <xdr:cNvSpPr/>
      </xdr:nvSpPr>
      <xdr:spPr>
        <a:xfrm>
          <a:off x="162687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9633</xdr:rowOff>
    </xdr:from>
    <xdr:ext cx="405111" cy="259045"/>
    <xdr:sp macro="" textlink="">
      <xdr:nvSpPr>
        <xdr:cNvPr id="555" name="【学校施設】&#10;有形固定資産減価償却率該当値テキスト"/>
        <xdr:cNvSpPr txBox="1"/>
      </xdr:nvSpPr>
      <xdr:spPr>
        <a:xfrm>
          <a:off x="16357600" y="995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39007</xdr:rowOff>
    </xdr:from>
    <xdr:to>
      <xdr:col>81</xdr:col>
      <xdr:colOff>101600</xdr:colOff>
      <xdr:row>59</xdr:row>
      <xdr:rowOff>140607</xdr:rowOff>
    </xdr:to>
    <xdr:sp macro="" textlink="">
      <xdr:nvSpPr>
        <xdr:cNvPr id="556" name="楕円 555"/>
        <xdr:cNvSpPr/>
      </xdr:nvSpPr>
      <xdr:spPr>
        <a:xfrm>
          <a:off x="154305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37556</xdr:rowOff>
    </xdr:from>
    <xdr:to>
      <xdr:col>85</xdr:col>
      <xdr:colOff>127000</xdr:colOff>
      <xdr:row>59</xdr:row>
      <xdr:rowOff>89807</xdr:rowOff>
    </xdr:to>
    <xdr:cxnSp macro="">
      <xdr:nvCxnSpPr>
        <xdr:cNvPr id="557" name="直線コネクタ 556"/>
        <xdr:cNvCxnSpPr/>
      </xdr:nvCxnSpPr>
      <xdr:spPr>
        <a:xfrm flipV="1">
          <a:off x="15481300" y="10153106"/>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122283</xdr:rowOff>
    </xdr:from>
    <xdr:to>
      <xdr:col>76</xdr:col>
      <xdr:colOff>165100</xdr:colOff>
      <xdr:row>59</xdr:row>
      <xdr:rowOff>52433</xdr:rowOff>
    </xdr:to>
    <xdr:sp macro="" textlink="">
      <xdr:nvSpPr>
        <xdr:cNvPr id="558" name="楕円 557"/>
        <xdr:cNvSpPr/>
      </xdr:nvSpPr>
      <xdr:spPr>
        <a:xfrm>
          <a:off x="145415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1633</xdr:rowOff>
    </xdr:from>
    <xdr:to>
      <xdr:col>81</xdr:col>
      <xdr:colOff>50800</xdr:colOff>
      <xdr:row>59</xdr:row>
      <xdr:rowOff>89807</xdr:rowOff>
    </xdr:to>
    <xdr:cxnSp macro="">
      <xdr:nvCxnSpPr>
        <xdr:cNvPr id="559" name="直線コネクタ 558"/>
        <xdr:cNvCxnSpPr/>
      </xdr:nvCxnSpPr>
      <xdr:spPr>
        <a:xfrm>
          <a:off x="14592300" y="10117183"/>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56969</xdr:rowOff>
    </xdr:from>
    <xdr:to>
      <xdr:col>72</xdr:col>
      <xdr:colOff>38100</xdr:colOff>
      <xdr:row>58</xdr:row>
      <xdr:rowOff>158569</xdr:rowOff>
    </xdr:to>
    <xdr:sp macro="" textlink="">
      <xdr:nvSpPr>
        <xdr:cNvPr id="560" name="楕円 559"/>
        <xdr:cNvSpPr/>
      </xdr:nvSpPr>
      <xdr:spPr>
        <a:xfrm>
          <a:off x="13652500" y="100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107769</xdr:rowOff>
    </xdr:from>
    <xdr:to>
      <xdr:col>76</xdr:col>
      <xdr:colOff>114300</xdr:colOff>
      <xdr:row>59</xdr:row>
      <xdr:rowOff>1633</xdr:rowOff>
    </xdr:to>
    <xdr:cxnSp macro="">
      <xdr:nvCxnSpPr>
        <xdr:cNvPr id="561" name="直線コネクタ 560"/>
        <xdr:cNvCxnSpPr/>
      </xdr:nvCxnSpPr>
      <xdr:spPr>
        <a:xfrm>
          <a:off x="13703300" y="1005186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24312</xdr:rowOff>
    </xdr:from>
    <xdr:to>
      <xdr:col>67</xdr:col>
      <xdr:colOff>101600</xdr:colOff>
      <xdr:row>58</xdr:row>
      <xdr:rowOff>125912</xdr:rowOff>
    </xdr:to>
    <xdr:sp macro="" textlink="">
      <xdr:nvSpPr>
        <xdr:cNvPr id="562" name="楕円 561"/>
        <xdr:cNvSpPr/>
      </xdr:nvSpPr>
      <xdr:spPr>
        <a:xfrm>
          <a:off x="12763500" y="99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75112</xdr:rowOff>
    </xdr:from>
    <xdr:to>
      <xdr:col>71</xdr:col>
      <xdr:colOff>177800</xdr:colOff>
      <xdr:row>58</xdr:row>
      <xdr:rowOff>107769</xdr:rowOff>
    </xdr:to>
    <xdr:cxnSp macro="">
      <xdr:nvCxnSpPr>
        <xdr:cNvPr id="563" name="直線コネクタ 562"/>
        <xdr:cNvCxnSpPr/>
      </xdr:nvCxnSpPr>
      <xdr:spPr>
        <a:xfrm>
          <a:off x="12814300" y="100192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51724</xdr:rowOff>
    </xdr:from>
    <xdr:ext cx="405111" cy="259045"/>
    <xdr:sp macro="" textlink="">
      <xdr:nvSpPr>
        <xdr:cNvPr id="564" name="n_1aveValue【学校施設】&#10;有形固定資産減価償却率"/>
        <xdr:cNvSpPr txBox="1"/>
      </xdr:nvSpPr>
      <xdr:spPr>
        <a:xfrm>
          <a:off x="152660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25599</xdr:rowOff>
    </xdr:from>
    <xdr:ext cx="405111" cy="259045"/>
    <xdr:sp macro="" textlink="">
      <xdr:nvSpPr>
        <xdr:cNvPr id="565" name="n_2aveValue【学校施設】&#10;有形固定資産減価償却率"/>
        <xdr:cNvSpPr txBox="1"/>
      </xdr:nvSpPr>
      <xdr:spPr>
        <a:xfrm>
          <a:off x="143897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9270</xdr:rowOff>
    </xdr:from>
    <xdr:ext cx="405111" cy="259045"/>
    <xdr:sp macro="" textlink="">
      <xdr:nvSpPr>
        <xdr:cNvPr id="566" name="n_3aveValue【学校施設】&#10;有形固定資産減価償却率"/>
        <xdr:cNvSpPr txBox="1"/>
      </xdr:nvSpPr>
      <xdr:spPr>
        <a:xfrm>
          <a:off x="13500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12536</xdr:rowOff>
    </xdr:from>
    <xdr:ext cx="405111" cy="259045"/>
    <xdr:sp macro="" textlink="">
      <xdr:nvSpPr>
        <xdr:cNvPr id="567" name="n_4aveValue【学校施設】&#10;有形固定資産減価償却率"/>
        <xdr:cNvSpPr txBox="1"/>
      </xdr:nvSpPr>
      <xdr:spPr>
        <a:xfrm>
          <a:off x="126117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157134</xdr:rowOff>
    </xdr:from>
    <xdr:ext cx="405111" cy="259045"/>
    <xdr:sp macro="" textlink="">
      <xdr:nvSpPr>
        <xdr:cNvPr id="568" name="n_1mainValue【学校施設】&#10;有形固定資産減価償却率"/>
        <xdr:cNvSpPr txBox="1"/>
      </xdr:nvSpPr>
      <xdr:spPr>
        <a:xfrm>
          <a:off x="15266044" y="992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68960</xdr:rowOff>
    </xdr:from>
    <xdr:ext cx="405111" cy="259045"/>
    <xdr:sp macro="" textlink="">
      <xdr:nvSpPr>
        <xdr:cNvPr id="569" name="n_2mainValue【学校施設】&#10;有形固定資産減価償却率"/>
        <xdr:cNvSpPr txBox="1"/>
      </xdr:nvSpPr>
      <xdr:spPr>
        <a:xfrm>
          <a:off x="143897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3646</xdr:rowOff>
    </xdr:from>
    <xdr:ext cx="405111" cy="259045"/>
    <xdr:sp macro="" textlink="">
      <xdr:nvSpPr>
        <xdr:cNvPr id="570" name="n_3mainValue【学校施設】&#10;有形固定資産減価償却率"/>
        <xdr:cNvSpPr txBox="1"/>
      </xdr:nvSpPr>
      <xdr:spPr>
        <a:xfrm>
          <a:off x="13500744" y="977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142439</xdr:rowOff>
    </xdr:from>
    <xdr:ext cx="405111" cy="259045"/>
    <xdr:sp macro="" textlink="">
      <xdr:nvSpPr>
        <xdr:cNvPr id="571" name="n_4mainValue【学校施設】&#10;有形固定資産減価償却率"/>
        <xdr:cNvSpPr txBox="1"/>
      </xdr:nvSpPr>
      <xdr:spPr>
        <a:xfrm>
          <a:off x="12611744" y="974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4" name="テキスト ボックス 59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73478</xdr:rowOff>
    </xdr:from>
    <xdr:to>
      <xdr:col>116</xdr:col>
      <xdr:colOff>62864</xdr:colOff>
      <xdr:row>63</xdr:row>
      <xdr:rowOff>93073</xdr:rowOff>
    </xdr:to>
    <xdr:cxnSp macro="">
      <xdr:nvCxnSpPr>
        <xdr:cNvPr id="598" name="直線コネクタ 597"/>
        <xdr:cNvCxnSpPr/>
      </xdr:nvCxnSpPr>
      <xdr:spPr>
        <a:xfrm flipV="1">
          <a:off x="22160864" y="9503228"/>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96900</xdr:rowOff>
    </xdr:from>
    <xdr:ext cx="469744" cy="259045"/>
    <xdr:sp macro="" textlink="">
      <xdr:nvSpPr>
        <xdr:cNvPr id="599" name="【学校施設】&#10;一人当たり面積最小値テキスト"/>
        <xdr:cNvSpPr txBox="1"/>
      </xdr:nvSpPr>
      <xdr:spPr>
        <a:xfrm>
          <a:off x="22199600" y="1089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600" name="直線コネクタ 599"/>
        <xdr:cNvCxnSpPr/>
      </xdr:nvCxnSpPr>
      <xdr:spPr>
        <a:xfrm>
          <a:off x="22072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20155</xdr:rowOff>
    </xdr:from>
    <xdr:ext cx="469744" cy="259045"/>
    <xdr:sp macro="" textlink="">
      <xdr:nvSpPr>
        <xdr:cNvPr id="601" name="【学校施設】&#10;一人当たり面積最大値テキスト"/>
        <xdr:cNvSpPr txBox="1"/>
      </xdr:nvSpPr>
      <xdr:spPr>
        <a:xfrm>
          <a:off x="22199600" y="92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73478</xdr:rowOff>
    </xdr:from>
    <xdr:to>
      <xdr:col>116</xdr:col>
      <xdr:colOff>152400</xdr:colOff>
      <xdr:row>55</xdr:row>
      <xdr:rowOff>73478</xdr:rowOff>
    </xdr:to>
    <xdr:cxnSp macro="">
      <xdr:nvCxnSpPr>
        <xdr:cNvPr id="602" name="直線コネクタ 601"/>
        <xdr:cNvCxnSpPr/>
      </xdr:nvCxnSpPr>
      <xdr:spPr>
        <a:xfrm>
          <a:off x="22072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114136</xdr:rowOff>
    </xdr:from>
    <xdr:ext cx="469744" cy="259045"/>
    <xdr:sp macro="" textlink="">
      <xdr:nvSpPr>
        <xdr:cNvPr id="603" name="【学校施設】&#10;一人当たり面積平均値テキスト"/>
        <xdr:cNvSpPr txBox="1"/>
      </xdr:nvSpPr>
      <xdr:spPr>
        <a:xfrm>
          <a:off x="22199600" y="10058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91259</xdr:rowOff>
    </xdr:from>
    <xdr:to>
      <xdr:col>116</xdr:col>
      <xdr:colOff>114300</xdr:colOff>
      <xdr:row>60</xdr:row>
      <xdr:rowOff>21409</xdr:rowOff>
    </xdr:to>
    <xdr:sp macro="" textlink="">
      <xdr:nvSpPr>
        <xdr:cNvPr id="604" name="フローチャート: 判断 603"/>
        <xdr:cNvSpPr/>
      </xdr:nvSpPr>
      <xdr:spPr>
        <a:xfrm>
          <a:off x="221107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87993</xdr:rowOff>
    </xdr:from>
    <xdr:to>
      <xdr:col>112</xdr:col>
      <xdr:colOff>38100</xdr:colOff>
      <xdr:row>60</xdr:row>
      <xdr:rowOff>18143</xdr:rowOff>
    </xdr:to>
    <xdr:sp macro="" textlink="">
      <xdr:nvSpPr>
        <xdr:cNvPr id="605" name="フローチャート: 判断 604"/>
        <xdr:cNvSpPr/>
      </xdr:nvSpPr>
      <xdr:spPr>
        <a:xfrm>
          <a:off x="2127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102688</xdr:rowOff>
    </xdr:from>
    <xdr:to>
      <xdr:col>107</xdr:col>
      <xdr:colOff>101600</xdr:colOff>
      <xdr:row>60</xdr:row>
      <xdr:rowOff>32838</xdr:rowOff>
    </xdr:to>
    <xdr:sp macro="" textlink="">
      <xdr:nvSpPr>
        <xdr:cNvPr id="606" name="フローチャート: 判断 605"/>
        <xdr:cNvSpPr/>
      </xdr:nvSpPr>
      <xdr:spPr>
        <a:xfrm>
          <a:off x="20383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164737</xdr:rowOff>
    </xdr:from>
    <xdr:to>
      <xdr:col>102</xdr:col>
      <xdr:colOff>165100</xdr:colOff>
      <xdr:row>59</xdr:row>
      <xdr:rowOff>94887</xdr:rowOff>
    </xdr:to>
    <xdr:sp macro="" textlink="">
      <xdr:nvSpPr>
        <xdr:cNvPr id="607" name="フローチャート: 判断 606"/>
        <xdr:cNvSpPr/>
      </xdr:nvSpPr>
      <xdr:spPr>
        <a:xfrm>
          <a:off x="19494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55335</xdr:rowOff>
    </xdr:from>
    <xdr:to>
      <xdr:col>98</xdr:col>
      <xdr:colOff>38100</xdr:colOff>
      <xdr:row>59</xdr:row>
      <xdr:rowOff>156935</xdr:rowOff>
    </xdr:to>
    <xdr:sp macro="" textlink="">
      <xdr:nvSpPr>
        <xdr:cNvPr id="608" name="フローチャート: 判断 607"/>
        <xdr:cNvSpPr/>
      </xdr:nvSpPr>
      <xdr:spPr>
        <a:xfrm>
          <a:off x="18605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107587</xdr:rowOff>
    </xdr:from>
    <xdr:to>
      <xdr:col>116</xdr:col>
      <xdr:colOff>114300</xdr:colOff>
      <xdr:row>61</xdr:row>
      <xdr:rowOff>37737</xdr:rowOff>
    </xdr:to>
    <xdr:sp macro="" textlink="">
      <xdr:nvSpPr>
        <xdr:cNvPr id="614" name="楕円 613"/>
        <xdr:cNvSpPr/>
      </xdr:nvSpPr>
      <xdr:spPr>
        <a:xfrm>
          <a:off x="221107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86014</xdr:rowOff>
    </xdr:from>
    <xdr:ext cx="469744" cy="259045"/>
    <xdr:sp macro="" textlink="">
      <xdr:nvSpPr>
        <xdr:cNvPr id="615" name="【学校施設】&#10;一人当たり面積該当値テキスト"/>
        <xdr:cNvSpPr txBox="1"/>
      </xdr:nvSpPr>
      <xdr:spPr>
        <a:xfrm>
          <a:off x="22199600" y="1037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143510</xdr:rowOff>
    </xdr:from>
    <xdr:to>
      <xdr:col>112</xdr:col>
      <xdr:colOff>38100</xdr:colOff>
      <xdr:row>61</xdr:row>
      <xdr:rowOff>73660</xdr:rowOff>
    </xdr:to>
    <xdr:sp macro="" textlink="">
      <xdr:nvSpPr>
        <xdr:cNvPr id="616" name="楕円 615"/>
        <xdr:cNvSpPr/>
      </xdr:nvSpPr>
      <xdr:spPr>
        <a:xfrm>
          <a:off x="21272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158387</xdr:rowOff>
    </xdr:from>
    <xdr:to>
      <xdr:col>116</xdr:col>
      <xdr:colOff>63500</xdr:colOff>
      <xdr:row>61</xdr:row>
      <xdr:rowOff>22860</xdr:rowOff>
    </xdr:to>
    <xdr:cxnSp macro="">
      <xdr:nvCxnSpPr>
        <xdr:cNvPr id="617" name="直線コネクタ 616"/>
        <xdr:cNvCxnSpPr/>
      </xdr:nvCxnSpPr>
      <xdr:spPr>
        <a:xfrm flipV="1">
          <a:off x="21323300" y="1044538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143510</xdr:rowOff>
    </xdr:from>
    <xdr:to>
      <xdr:col>107</xdr:col>
      <xdr:colOff>101600</xdr:colOff>
      <xdr:row>61</xdr:row>
      <xdr:rowOff>73660</xdr:rowOff>
    </xdr:to>
    <xdr:sp macro="" textlink="">
      <xdr:nvSpPr>
        <xdr:cNvPr id="618" name="楕円 617"/>
        <xdr:cNvSpPr/>
      </xdr:nvSpPr>
      <xdr:spPr>
        <a:xfrm>
          <a:off x="20383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22860</xdr:rowOff>
    </xdr:from>
    <xdr:to>
      <xdr:col>111</xdr:col>
      <xdr:colOff>177800</xdr:colOff>
      <xdr:row>61</xdr:row>
      <xdr:rowOff>22860</xdr:rowOff>
    </xdr:to>
    <xdr:cxnSp macro="">
      <xdr:nvCxnSpPr>
        <xdr:cNvPr id="619" name="直線コネクタ 618"/>
        <xdr:cNvCxnSpPr/>
      </xdr:nvCxnSpPr>
      <xdr:spPr>
        <a:xfrm>
          <a:off x="20434300" y="10481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114119</xdr:rowOff>
    </xdr:from>
    <xdr:to>
      <xdr:col>102</xdr:col>
      <xdr:colOff>165100</xdr:colOff>
      <xdr:row>61</xdr:row>
      <xdr:rowOff>44269</xdr:rowOff>
    </xdr:to>
    <xdr:sp macro="" textlink="">
      <xdr:nvSpPr>
        <xdr:cNvPr id="620" name="楕円 619"/>
        <xdr:cNvSpPr/>
      </xdr:nvSpPr>
      <xdr:spPr>
        <a:xfrm>
          <a:off x="19494500" y="1040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164919</xdr:rowOff>
    </xdr:from>
    <xdr:to>
      <xdr:col>107</xdr:col>
      <xdr:colOff>50800</xdr:colOff>
      <xdr:row>61</xdr:row>
      <xdr:rowOff>22860</xdr:rowOff>
    </xdr:to>
    <xdr:cxnSp macro="">
      <xdr:nvCxnSpPr>
        <xdr:cNvPr id="621" name="直線コネクタ 620"/>
        <xdr:cNvCxnSpPr/>
      </xdr:nvCxnSpPr>
      <xdr:spPr>
        <a:xfrm>
          <a:off x="19545300" y="1045191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132080</xdr:rowOff>
    </xdr:from>
    <xdr:to>
      <xdr:col>98</xdr:col>
      <xdr:colOff>38100</xdr:colOff>
      <xdr:row>61</xdr:row>
      <xdr:rowOff>62230</xdr:rowOff>
    </xdr:to>
    <xdr:sp macro="" textlink="">
      <xdr:nvSpPr>
        <xdr:cNvPr id="622" name="楕円 621"/>
        <xdr:cNvSpPr/>
      </xdr:nvSpPr>
      <xdr:spPr>
        <a:xfrm>
          <a:off x="18605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164919</xdr:rowOff>
    </xdr:from>
    <xdr:to>
      <xdr:col>102</xdr:col>
      <xdr:colOff>114300</xdr:colOff>
      <xdr:row>61</xdr:row>
      <xdr:rowOff>11430</xdr:rowOff>
    </xdr:to>
    <xdr:cxnSp macro="">
      <xdr:nvCxnSpPr>
        <xdr:cNvPr id="623" name="直線コネクタ 622"/>
        <xdr:cNvCxnSpPr/>
      </xdr:nvCxnSpPr>
      <xdr:spPr>
        <a:xfrm flipV="1">
          <a:off x="18656300" y="1045191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34670</xdr:rowOff>
    </xdr:from>
    <xdr:ext cx="469744" cy="259045"/>
    <xdr:sp macro="" textlink="">
      <xdr:nvSpPr>
        <xdr:cNvPr id="624" name="n_1aveValue【学校施設】&#10;一人当たり面積"/>
        <xdr:cNvSpPr txBox="1"/>
      </xdr:nvSpPr>
      <xdr:spPr>
        <a:xfrm>
          <a:off x="21075727" y="99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49365</xdr:rowOff>
    </xdr:from>
    <xdr:ext cx="469744" cy="259045"/>
    <xdr:sp macro="" textlink="">
      <xdr:nvSpPr>
        <xdr:cNvPr id="625" name="n_2aveValue【学校施設】&#10;一人当たり面積"/>
        <xdr:cNvSpPr txBox="1"/>
      </xdr:nvSpPr>
      <xdr:spPr>
        <a:xfrm>
          <a:off x="201994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111414</xdr:rowOff>
    </xdr:from>
    <xdr:ext cx="469744" cy="259045"/>
    <xdr:sp macro="" textlink="">
      <xdr:nvSpPr>
        <xdr:cNvPr id="626" name="n_3aveValue【学校施設】&#10;一人当たり面積"/>
        <xdr:cNvSpPr txBox="1"/>
      </xdr:nvSpPr>
      <xdr:spPr>
        <a:xfrm>
          <a:off x="19310427" y="988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2012</xdr:rowOff>
    </xdr:from>
    <xdr:ext cx="469744" cy="259045"/>
    <xdr:sp macro="" textlink="">
      <xdr:nvSpPr>
        <xdr:cNvPr id="627" name="n_4aveValue【学校施設】&#10;一人当たり面積"/>
        <xdr:cNvSpPr txBox="1"/>
      </xdr:nvSpPr>
      <xdr:spPr>
        <a:xfrm>
          <a:off x="18421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64787</xdr:rowOff>
    </xdr:from>
    <xdr:ext cx="469744" cy="259045"/>
    <xdr:sp macro="" textlink="">
      <xdr:nvSpPr>
        <xdr:cNvPr id="628" name="n_1mainValue【学校施設】&#10;一人当たり面積"/>
        <xdr:cNvSpPr txBox="1"/>
      </xdr:nvSpPr>
      <xdr:spPr>
        <a:xfrm>
          <a:off x="21075727" y="1052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64787</xdr:rowOff>
    </xdr:from>
    <xdr:ext cx="469744" cy="259045"/>
    <xdr:sp macro="" textlink="">
      <xdr:nvSpPr>
        <xdr:cNvPr id="629" name="n_2mainValue【学校施設】&#10;一人当たり面積"/>
        <xdr:cNvSpPr txBox="1"/>
      </xdr:nvSpPr>
      <xdr:spPr>
        <a:xfrm>
          <a:off x="20199427" y="1052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35396</xdr:rowOff>
    </xdr:from>
    <xdr:ext cx="469744" cy="259045"/>
    <xdr:sp macro="" textlink="">
      <xdr:nvSpPr>
        <xdr:cNvPr id="630" name="n_3mainValue【学校施設】&#10;一人当たり面積"/>
        <xdr:cNvSpPr txBox="1"/>
      </xdr:nvSpPr>
      <xdr:spPr>
        <a:xfrm>
          <a:off x="19310427" y="1049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53357</xdr:rowOff>
    </xdr:from>
    <xdr:ext cx="469744" cy="259045"/>
    <xdr:sp macro="" textlink="">
      <xdr:nvSpPr>
        <xdr:cNvPr id="631" name="n_4mainValue【学校施設】&#10;一人当たり面積"/>
        <xdr:cNvSpPr txBox="1"/>
      </xdr:nvSpPr>
      <xdr:spPr>
        <a:xfrm>
          <a:off x="184214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0" name="テキスト ボックス 6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1" name="直線コネクタ 6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2" name="テキスト ボックス 64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3" name="直線コネクタ 6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4" name="テキスト ボックス 64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5" name="直線コネクタ 6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6" name="テキスト ボックス 6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7" name="直線コネクタ 6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8" name="テキスト ボックス 6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9" name="直線コネクタ 6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0" name="テキスト ボックス 6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1" name="直線コネクタ 6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2" name="テキスト ボックス 65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4" name="テキスト ボックス 65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114300</xdr:rowOff>
    </xdr:to>
    <xdr:cxnSp macro="">
      <xdr:nvCxnSpPr>
        <xdr:cNvPr id="656" name="直線コネクタ 655"/>
        <xdr:cNvCxnSpPr/>
      </xdr:nvCxnSpPr>
      <xdr:spPr>
        <a:xfrm flipV="1">
          <a:off x="16318864"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8" name="直線コネクタ 65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659" name="【児童館】&#10;有形固定資産減価償却率最大値テキスト"/>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60" name="直線コネクタ 659"/>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36847</xdr:rowOff>
    </xdr:from>
    <xdr:ext cx="405111" cy="259045"/>
    <xdr:sp macro="" textlink="">
      <xdr:nvSpPr>
        <xdr:cNvPr id="661" name="【児童館】&#10;有形固定資産減価償却率平均値テキスト"/>
        <xdr:cNvSpPr txBox="1"/>
      </xdr:nvSpPr>
      <xdr:spPr>
        <a:xfrm>
          <a:off x="16357600" y="1392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xdr:rowOff>
    </xdr:from>
    <xdr:to>
      <xdr:col>85</xdr:col>
      <xdr:colOff>177800</xdr:colOff>
      <xdr:row>82</xdr:row>
      <xdr:rowOff>115570</xdr:rowOff>
    </xdr:to>
    <xdr:sp macro="" textlink="">
      <xdr:nvSpPr>
        <xdr:cNvPr id="662" name="フローチャート: 判断 661"/>
        <xdr:cNvSpPr/>
      </xdr:nvSpPr>
      <xdr:spPr>
        <a:xfrm>
          <a:off x="162687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663" name="フローチャート: 判断 662"/>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151130</xdr:rowOff>
    </xdr:from>
    <xdr:to>
      <xdr:col>76</xdr:col>
      <xdr:colOff>165100</xdr:colOff>
      <xdr:row>82</xdr:row>
      <xdr:rowOff>81280</xdr:rowOff>
    </xdr:to>
    <xdr:sp macro="" textlink="">
      <xdr:nvSpPr>
        <xdr:cNvPr id="664" name="フローチャート: 判断 663"/>
        <xdr:cNvSpPr/>
      </xdr:nvSpPr>
      <xdr:spPr>
        <a:xfrm>
          <a:off x="14541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124461</xdr:rowOff>
    </xdr:from>
    <xdr:to>
      <xdr:col>72</xdr:col>
      <xdr:colOff>38100</xdr:colOff>
      <xdr:row>82</xdr:row>
      <xdr:rowOff>54611</xdr:rowOff>
    </xdr:to>
    <xdr:sp macro="" textlink="">
      <xdr:nvSpPr>
        <xdr:cNvPr id="665" name="フローチャート: 判断 664"/>
        <xdr:cNvSpPr/>
      </xdr:nvSpPr>
      <xdr:spPr>
        <a:xfrm>
          <a:off x="13652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132080</xdr:rowOff>
    </xdr:from>
    <xdr:to>
      <xdr:col>67</xdr:col>
      <xdr:colOff>101600</xdr:colOff>
      <xdr:row>82</xdr:row>
      <xdr:rowOff>62230</xdr:rowOff>
    </xdr:to>
    <xdr:sp macro="" textlink="">
      <xdr:nvSpPr>
        <xdr:cNvPr id="666" name="フローチャート: 判断 665"/>
        <xdr:cNvSpPr/>
      </xdr:nvSpPr>
      <xdr:spPr>
        <a:xfrm>
          <a:off x="12763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7" name="テキスト ボックス 6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8" name="テキスト ボックス 6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9" name="テキスト ボックス 6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0" name="テキスト ボックス 6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1" name="テキスト ボックス 6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151130</xdr:rowOff>
    </xdr:from>
    <xdr:to>
      <xdr:col>85</xdr:col>
      <xdr:colOff>177800</xdr:colOff>
      <xdr:row>86</xdr:row>
      <xdr:rowOff>81280</xdr:rowOff>
    </xdr:to>
    <xdr:sp macro="" textlink="">
      <xdr:nvSpPr>
        <xdr:cNvPr id="672" name="楕円 671"/>
        <xdr:cNvSpPr/>
      </xdr:nvSpPr>
      <xdr:spPr>
        <a:xfrm>
          <a:off x="162687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66057</xdr:rowOff>
    </xdr:from>
    <xdr:ext cx="405111" cy="259045"/>
    <xdr:sp macro="" textlink="">
      <xdr:nvSpPr>
        <xdr:cNvPr id="673" name="【児童館】&#10;有形固定資産減価償却率該当値テキスト"/>
        <xdr:cNvSpPr txBox="1"/>
      </xdr:nvSpPr>
      <xdr:spPr>
        <a:xfrm>
          <a:off x="16357600" y="1463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135889</xdr:rowOff>
    </xdr:from>
    <xdr:to>
      <xdr:col>81</xdr:col>
      <xdr:colOff>101600</xdr:colOff>
      <xdr:row>86</xdr:row>
      <xdr:rowOff>66039</xdr:rowOff>
    </xdr:to>
    <xdr:sp macro="" textlink="">
      <xdr:nvSpPr>
        <xdr:cNvPr id="674" name="楕円 673"/>
        <xdr:cNvSpPr/>
      </xdr:nvSpPr>
      <xdr:spPr>
        <a:xfrm>
          <a:off x="15430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15239</xdr:rowOff>
    </xdr:from>
    <xdr:to>
      <xdr:col>85</xdr:col>
      <xdr:colOff>127000</xdr:colOff>
      <xdr:row>86</xdr:row>
      <xdr:rowOff>30480</xdr:rowOff>
    </xdr:to>
    <xdr:cxnSp macro="">
      <xdr:nvCxnSpPr>
        <xdr:cNvPr id="675" name="直線コネクタ 674"/>
        <xdr:cNvCxnSpPr/>
      </xdr:nvCxnSpPr>
      <xdr:spPr>
        <a:xfrm>
          <a:off x="15481300" y="147599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116839</xdr:rowOff>
    </xdr:from>
    <xdr:to>
      <xdr:col>76</xdr:col>
      <xdr:colOff>165100</xdr:colOff>
      <xdr:row>86</xdr:row>
      <xdr:rowOff>46989</xdr:rowOff>
    </xdr:to>
    <xdr:sp macro="" textlink="">
      <xdr:nvSpPr>
        <xdr:cNvPr id="676" name="楕円 675"/>
        <xdr:cNvSpPr/>
      </xdr:nvSpPr>
      <xdr:spPr>
        <a:xfrm>
          <a:off x="145415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167639</xdr:rowOff>
    </xdr:from>
    <xdr:to>
      <xdr:col>81</xdr:col>
      <xdr:colOff>50800</xdr:colOff>
      <xdr:row>86</xdr:row>
      <xdr:rowOff>15239</xdr:rowOff>
    </xdr:to>
    <xdr:cxnSp macro="">
      <xdr:nvCxnSpPr>
        <xdr:cNvPr id="677" name="直線コネクタ 676"/>
        <xdr:cNvCxnSpPr/>
      </xdr:nvCxnSpPr>
      <xdr:spPr>
        <a:xfrm>
          <a:off x="14592300" y="147408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103505</xdr:rowOff>
    </xdr:from>
    <xdr:to>
      <xdr:col>72</xdr:col>
      <xdr:colOff>38100</xdr:colOff>
      <xdr:row>86</xdr:row>
      <xdr:rowOff>33655</xdr:rowOff>
    </xdr:to>
    <xdr:sp macro="" textlink="">
      <xdr:nvSpPr>
        <xdr:cNvPr id="678" name="楕円 677"/>
        <xdr:cNvSpPr/>
      </xdr:nvSpPr>
      <xdr:spPr>
        <a:xfrm>
          <a:off x="13652500" y="1467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154305</xdr:rowOff>
    </xdr:from>
    <xdr:to>
      <xdr:col>76</xdr:col>
      <xdr:colOff>114300</xdr:colOff>
      <xdr:row>85</xdr:row>
      <xdr:rowOff>167639</xdr:rowOff>
    </xdr:to>
    <xdr:cxnSp macro="">
      <xdr:nvCxnSpPr>
        <xdr:cNvPr id="679" name="直線コネクタ 678"/>
        <xdr:cNvCxnSpPr/>
      </xdr:nvCxnSpPr>
      <xdr:spPr>
        <a:xfrm>
          <a:off x="13703300" y="14727555"/>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92075</xdr:rowOff>
    </xdr:from>
    <xdr:to>
      <xdr:col>67</xdr:col>
      <xdr:colOff>101600</xdr:colOff>
      <xdr:row>86</xdr:row>
      <xdr:rowOff>22225</xdr:rowOff>
    </xdr:to>
    <xdr:sp macro="" textlink="">
      <xdr:nvSpPr>
        <xdr:cNvPr id="680" name="楕円 679"/>
        <xdr:cNvSpPr/>
      </xdr:nvSpPr>
      <xdr:spPr>
        <a:xfrm>
          <a:off x="12763500" y="146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142875</xdr:rowOff>
    </xdr:from>
    <xdr:to>
      <xdr:col>71</xdr:col>
      <xdr:colOff>177800</xdr:colOff>
      <xdr:row>85</xdr:row>
      <xdr:rowOff>154305</xdr:rowOff>
    </xdr:to>
    <xdr:cxnSp macro="">
      <xdr:nvCxnSpPr>
        <xdr:cNvPr id="681" name="直線コネクタ 680"/>
        <xdr:cNvCxnSpPr/>
      </xdr:nvCxnSpPr>
      <xdr:spPr>
        <a:xfrm>
          <a:off x="12814300" y="147161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682" name="n_1aveValue【児童館】&#10;有形固定資産減価償却率"/>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97807</xdr:rowOff>
    </xdr:from>
    <xdr:ext cx="405111" cy="259045"/>
    <xdr:sp macro="" textlink="">
      <xdr:nvSpPr>
        <xdr:cNvPr id="683" name="n_2aveValue【児童館】&#10;有形固定資産減価償却率"/>
        <xdr:cNvSpPr txBox="1"/>
      </xdr:nvSpPr>
      <xdr:spPr>
        <a:xfrm>
          <a:off x="14389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71138</xdr:rowOff>
    </xdr:from>
    <xdr:ext cx="405111" cy="259045"/>
    <xdr:sp macro="" textlink="">
      <xdr:nvSpPr>
        <xdr:cNvPr id="684" name="n_3aveValue【児童館】&#10;有形固定資産減価償却率"/>
        <xdr:cNvSpPr txBox="1"/>
      </xdr:nvSpPr>
      <xdr:spPr>
        <a:xfrm>
          <a:off x="13500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78757</xdr:rowOff>
    </xdr:from>
    <xdr:ext cx="405111" cy="259045"/>
    <xdr:sp macro="" textlink="">
      <xdr:nvSpPr>
        <xdr:cNvPr id="685" name="n_4aveValue【児童館】&#10;有形固定資産減価償却率"/>
        <xdr:cNvSpPr txBox="1"/>
      </xdr:nvSpPr>
      <xdr:spPr>
        <a:xfrm>
          <a:off x="12611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57166</xdr:rowOff>
    </xdr:from>
    <xdr:ext cx="405111" cy="259045"/>
    <xdr:sp macro="" textlink="">
      <xdr:nvSpPr>
        <xdr:cNvPr id="686" name="n_1mainValue【児童館】&#10;有形固定資産減価償却率"/>
        <xdr:cNvSpPr txBox="1"/>
      </xdr:nvSpPr>
      <xdr:spPr>
        <a:xfrm>
          <a:off x="15266044" y="1480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38116</xdr:rowOff>
    </xdr:from>
    <xdr:ext cx="405111" cy="259045"/>
    <xdr:sp macro="" textlink="">
      <xdr:nvSpPr>
        <xdr:cNvPr id="687" name="n_2mainValue【児童館】&#10;有形固定資産減価償却率"/>
        <xdr:cNvSpPr txBox="1"/>
      </xdr:nvSpPr>
      <xdr:spPr>
        <a:xfrm>
          <a:off x="14389744"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24782</xdr:rowOff>
    </xdr:from>
    <xdr:ext cx="405111" cy="259045"/>
    <xdr:sp macro="" textlink="">
      <xdr:nvSpPr>
        <xdr:cNvPr id="688" name="n_3mainValue【児童館】&#10;有形固定資産減価償却率"/>
        <xdr:cNvSpPr txBox="1"/>
      </xdr:nvSpPr>
      <xdr:spPr>
        <a:xfrm>
          <a:off x="13500744" y="1476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13352</xdr:rowOff>
    </xdr:from>
    <xdr:ext cx="405111" cy="259045"/>
    <xdr:sp macro="" textlink="">
      <xdr:nvSpPr>
        <xdr:cNvPr id="689" name="n_4mainValue【児童館】&#10;有形固定資産減価償却率"/>
        <xdr:cNvSpPr txBox="1"/>
      </xdr:nvSpPr>
      <xdr:spPr>
        <a:xfrm>
          <a:off x="12611744"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0" name="正方形/長方形 6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1" name="正方形/長方形 6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2" name="正方形/長方形 6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3" name="正方形/長方形 6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4" name="正方形/長方形 6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5" name="正方形/長方形 6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6" name="正方形/長方形 6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7" name="正方形/長方形 6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8" name="テキスト ボックス 6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9" name="直線コネクタ 6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00" name="直線コネクタ 69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1" name="テキスト ボックス 70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2" name="直線コネクタ 70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3" name="テキスト ボックス 70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4" name="直線コネクタ 70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5" name="テキスト ボックス 70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6" name="直線コネクタ 70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7" name="テキスト ボックス 70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8" name="直線コネクタ 7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9" name="テキスト ボックス 7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15239</xdr:rowOff>
    </xdr:to>
    <xdr:cxnSp macro="">
      <xdr:nvCxnSpPr>
        <xdr:cNvPr id="711" name="直線コネクタ 710"/>
        <xdr:cNvCxnSpPr/>
      </xdr:nvCxnSpPr>
      <xdr:spPr>
        <a:xfrm flipV="1">
          <a:off x="22160864" y="135712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712" name="【児童館】&#10;一人当たり面積最小値テキスト"/>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713" name="直線コネクタ 712"/>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714" name="【児童館】&#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715" name="直線コネクタ 714"/>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716" name="【児童館】&#10;一人当たり面積平均値テキスト"/>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17" name="フローチャート: 判断 716"/>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18" name="フローチャート: 判断 717"/>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719" name="フローチャート: 判断 718"/>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720" name="フローチャート: 判断 719"/>
        <xdr:cNvSpPr/>
      </xdr:nvSpPr>
      <xdr:spPr>
        <a:xfrm>
          <a:off x="19494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721" name="フローチャート: 判断 720"/>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2" name="テキスト ボックス 7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3" name="テキスト ボックス 7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4" name="テキスト ボックス 7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5" name="テキスト ボックス 7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6" name="テキスト ボックス 7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727" name="楕円 726"/>
        <xdr:cNvSpPr/>
      </xdr:nvSpPr>
      <xdr:spPr>
        <a:xfrm>
          <a:off x="22110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102888</xdr:rowOff>
    </xdr:from>
    <xdr:ext cx="469744" cy="259045"/>
    <xdr:sp macro="" textlink="">
      <xdr:nvSpPr>
        <xdr:cNvPr id="728" name="【児童館】&#10;一人当たり面積該当値テキスト"/>
        <xdr:cNvSpPr txBox="1"/>
      </xdr:nvSpPr>
      <xdr:spPr>
        <a:xfrm>
          <a:off x="22199600"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124461</xdr:rowOff>
    </xdr:from>
    <xdr:to>
      <xdr:col>112</xdr:col>
      <xdr:colOff>38100</xdr:colOff>
      <xdr:row>85</xdr:row>
      <xdr:rowOff>54611</xdr:rowOff>
    </xdr:to>
    <xdr:sp macro="" textlink="">
      <xdr:nvSpPr>
        <xdr:cNvPr id="729" name="楕円 728"/>
        <xdr:cNvSpPr/>
      </xdr:nvSpPr>
      <xdr:spPr>
        <a:xfrm>
          <a:off x="21272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3811</xdr:rowOff>
    </xdr:from>
    <xdr:to>
      <xdr:col>116</xdr:col>
      <xdr:colOff>63500</xdr:colOff>
      <xdr:row>85</xdr:row>
      <xdr:rowOff>3811</xdr:rowOff>
    </xdr:to>
    <xdr:cxnSp macro="">
      <xdr:nvCxnSpPr>
        <xdr:cNvPr id="730" name="直線コネクタ 729"/>
        <xdr:cNvCxnSpPr/>
      </xdr:nvCxnSpPr>
      <xdr:spPr>
        <a:xfrm>
          <a:off x="21323300" y="14577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124461</xdr:rowOff>
    </xdr:from>
    <xdr:to>
      <xdr:col>107</xdr:col>
      <xdr:colOff>101600</xdr:colOff>
      <xdr:row>85</xdr:row>
      <xdr:rowOff>54611</xdr:rowOff>
    </xdr:to>
    <xdr:sp macro="" textlink="">
      <xdr:nvSpPr>
        <xdr:cNvPr id="731" name="楕円 730"/>
        <xdr:cNvSpPr/>
      </xdr:nvSpPr>
      <xdr:spPr>
        <a:xfrm>
          <a:off x="20383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3811</xdr:rowOff>
    </xdr:from>
    <xdr:to>
      <xdr:col>111</xdr:col>
      <xdr:colOff>177800</xdr:colOff>
      <xdr:row>85</xdr:row>
      <xdr:rowOff>3811</xdr:rowOff>
    </xdr:to>
    <xdr:cxnSp macro="">
      <xdr:nvCxnSpPr>
        <xdr:cNvPr id="732" name="直線コネクタ 731"/>
        <xdr:cNvCxnSpPr/>
      </xdr:nvCxnSpPr>
      <xdr:spPr>
        <a:xfrm>
          <a:off x="20434300" y="1457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124461</xdr:rowOff>
    </xdr:from>
    <xdr:to>
      <xdr:col>102</xdr:col>
      <xdr:colOff>165100</xdr:colOff>
      <xdr:row>85</xdr:row>
      <xdr:rowOff>54611</xdr:rowOff>
    </xdr:to>
    <xdr:sp macro="" textlink="">
      <xdr:nvSpPr>
        <xdr:cNvPr id="733" name="楕円 732"/>
        <xdr:cNvSpPr/>
      </xdr:nvSpPr>
      <xdr:spPr>
        <a:xfrm>
          <a:off x="19494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3811</xdr:rowOff>
    </xdr:from>
    <xdr:to>
      <xdr:col>107</xdr:col>
      <xdr:colOff>50800</xdr:colOff>
      <xdr:row>85</xdr:row>
      <xdr:rowOff>3811</xdr:rowOff>
    </xdr:to>
    <xdr:cxnSp macro="">
      <xdr:nvCxnSpPr>
        <xdr:cNvPr id="734" name="直線コネクタ 733"/>
        <xdr:cNvCxnSpPr/>
      </xdr:nvCxnSpPr>
      <xdr:spPr>
        <a:xfrm>
          <a:off x="19545300" y="1457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124461</xdr:rowOff>
    </xdr:from>
    <xdr:to>
      <xdr:col>98</xdr:col>
      <xdr:colOff>38100</xdr:colOff>
      <xdr:row>85</xdr:row>
      <xdr:rowOff>54611</xdr:rowOff>
    </xdr:to>
    <xdr:sp macro="" textlink="">
      <xdr:nvSpPr>
        <xdr:cNvPr id="735" name="楕円 734"/>
        <xdr:cNvSpPr/>
      </xdr:nvSpPr>
      <xdr:spPr>
        <a:xfrm>
          <a:off x="18605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3811</xdr:rowOff>
    </xdr:from>
    <xdr:to>
      <xdr:col>102</xdr:col>
      <xdr:colOff>114300</xdr:colOff>
      <xdr:row>85</xdr:row>
      <xdr:rowOff>3811</xdr:rowOff>
    </xdr:to>
    <xdr:cxnSp macro="">
      <xdr:nvCxnSpPr>
        <xdr:cNvPr id="736" name="直線コネクタ 735"/>
        <xdr:cNvCxnSpPr/>
      </xdr:nvCxnSpPr>
      <xdr:spPr>
        <a:xfrm>
          <a:off x="18656300" y="1457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737"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738" name="n_2aveValue【児童館】&#10;一人当たり面積"/>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128288</xdr:rowOff>
    </xdr:from>
    <xdr:ext cx="469744" cy="259045"/>
    <xdr:sp macro="" textlink="">
      <xdr:nvSpPr>
        <xdr:cNvPr id="739" name="n_3aveValue【児童館】&#10;一人当たり面積"/>
        <xdr:cNvSpPr txBox="1"/>
      </xdr:nvSpPr>
      <xdr:spPr>
        <a:xfrm>
          <a:off x="19310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740" name="n_4aveValue【児童館】&#10;一人当たり面積"/>
        <xdr:cNvSpPr txBox="1"/>
      </xdr:nvSpPr>
      <xdr:spPr>
        <a:xfrm>
          <a:off x="18421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45738</xdr:rowOff>
    </xdr:from>
    <xdr:ext cx="469744" cy="259045"/>
    <xdr:sp macro="" textlink="">
      <xdr:nvSpPr>
        <xdr:cNvPr id="741" name="n_1mainValue【児童館】&#10;一人当たり面積"/>
        <xdr:cNvSpPr txBox="1"/>
      </xdr:nvSpPr>
      <xdr:spPr>
        <a:xfrm>
          <a:off x="21075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45738</xdr:rowOff>
    </xdr:from>
    <xdr:ext cx="469744" cy="259045"/>
    <xdr:sp macro="" textlink="">
      <xdr:nvSpPr>
        <xdr:cNvPr id="742" name="n_2mainValue【児童館】&#10;一人当たり面積"/>
        <xdr:cNvSpPr txBox="1"/>
      </xdr:nvSpPr>
      <xdr:spPr>
        <a:xfrm>
          <a:off x="20199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45738</xdr:rowOff>
    </xdr:from>
    <xdr:ext cx="469744" cy="259045"/>
    <xdr:sp macro="" textlink="">
      <xdr:nvSpPr>
        <xdr:cNvPr id="743" name="n_3mainValue【児童館】&#10;一人当たり面積"/>
        <xdr:cNvSpPr txBox="1"/>
      </xdr:nvSpPr>
      <xdr:spPr>
        <a:xfrm>
          <a:off x="19310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45738</xdr:rowOff>
    </xdr:from>
    <xdr:ext cx="469744" cy="259045"/>
    <xdr:sp macro="" textlink="">
      <xdr:nvSpPr>
        <xdr:cNvPr id="744" name="n_4mainValue【児童館】&#10;一人当たり面積"/>
        <xdr:cNvSpPr txBox="1"/>
      </xdr:nvSpPr>
      <xdr:spPr>
        <a:xfrm>
          <a:off x="18421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5" name="正方形/長方形 7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6" name="正方形/長方形 7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7" name="正方形/長方形 7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8" name="正方形/長方形 7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9" name="正方形/長方形 7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0" name="正方形/長方形 7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1" name="正方形/長方形 7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正方形/長方形 751"/>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53" name="正方形/長方形 7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4" name="正方形/長方形 7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5" name="正方形/長方形 7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6" name="正方形/長方形 7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7" name="正方形/長方形 7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8" name="正方形/長方形 7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9" name="正方形/長方形 7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0" name="正方形/長方形 759"/>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61" name="正方形/長方形 7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2" name="正方形/長方形 7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3" name="テキスト ボックス 7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r>
            <a:rPr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１．有形固定資産減価償却率について</a:t>
          </a:r>
          <a:endParaRPr lang="ja-JP"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（１）前年度との比較</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前年度と比較して有形固定資産減価償却率が改善（償却率が減少）したのは</a:t>
          </a:r>
          <a:r>
            <a:rPr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学校施設及び認定こども園・幼稚園・保育所</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である。これは、義務教育学校とともに保育園と学童保育所を新築したためである。</a:t>
          </a:r>
        </a:p>
        <a:p>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（２）類似団体との比較</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類似団体と比較して特に有形固定資産減価償却率が低くなっている施設は、</a:t>
          </a:r>
          <a:r>
            <a:rPr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公営住宅（</a:t>
          </a:r>
          <a:r>
            <a:rPr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1/59</a:t>
          </a:r>
          <a:r>
            <a:rPr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であり、類似団体の中で最も低い減価償却率となっている。一方で、特に減価償却率が高くなっている施設は、</a:t>
          </a:r>
          <a:r>
            <a:rPr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児童館（</a:t>
          </a:r>
          <a:r>
            <a:rPr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50/52</a:t>
          </a:r>
          <a:r>
            <a:rPr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r>
            <a:rPr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児童館</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は減価償却率が非常に高く、</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95.6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児童館</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については、一部学童保育所を併設した複合施設となっているが、全ての施設が建築から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年以上経過しており、今後、大規模改修や近隣の学校施設の有効活用や他施設との複合化、機能移転を進めることとしている。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561,828
548,691
186.38
270,945,307
262,920,201
6,151,651
110,243,791
136,315,232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34290</xdr:rowOff>
    </xdr:to>
    <xdr:cxnSp macro="">
      <xdr:nvCxnSpPr>
        <xdr:cNvPr id="57" name="直線コネクタ 56"/>
        <xdr:cNvCxnSpPr/>
      </xdr:nvCxnSpPr>
      <xdr:spPr>
        <a:xfrm flipV="1">
          <a:off x="4634865" y="563118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図書館】&#10;有形固定資産減価償却率最小値テキスト"/>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0" name="【図書館】&#10;有形固定資産減価償却率最大値テキスト"/>
        <xdr:cNvSpPr txBox="1"/>
      </xdr:nvSpPr>
      <xdr:spPr>
        <a:xfrm>
          <a:off x="4673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1" name="直線コネクタ 60"/>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23512</xdr:rowOff>
    </xdr:from>
    <xdr:ext cx="405111" cy="259045"/>
    <xdr:sp macro="" textlink="">
      <xdr:nvSpPr>
        <xdr:cNvPr id="62" name="【図書館】&#10;有形固定資産減価償却率平均値テキスト"/>
        <xdr:cNvSpPr txBox="1"/>
      </xdr:nvSpPr>
      <xdr:spPr>
        <a:xfrm>
          <a:off x="4673600" y="6024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xdr:rowOff>
    </xdr:from>
    <xdr:to>
      <xdr:col>24</xdr:col>
      <xdr:colOff>114300</xdr:colOff>
      <xdr:row>36</xdr:row>
      <xdr:rowOff>102235</xdr:rowOff>
    </xdr:to>
    <xdr:sp macro="" textlink="">
      <xdr:nvSpPr>
        <xdr:cNvPr id="63" name="フローチャート: 判断 62"/>
        <xdr:cNvSpPr/>
      </xdr:nvSpPr>
      <xdr:spPr>
        <a:xfrm>
          <a:off x="4584700" y="617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xdr:cNvSpPr/>
      </xdr:nvSpPr>
      <xdr:spPr>
        <a:xfrm>
          <a:off x="3746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111125</xdr:rowOff>
    </xdr:from>
    <xdr:to>
      <xdr:col>15</xdr:col>
      <xdr:colOff>101600</xdr:colOff>
      <xdr:row>36</xdr:row>
      <xdr:rowOff>41275</xdr:rowOff>
    </xdr:to>
    <xdr:sp macro="" textlink="">
      <xdr:nvSpPr>
        <xdr:cNvPr id="65" name="フローチャート: 判断 64"/>
        <xdr:cNvSpPr/>
      </xdr:nvSpPr>
      <xdr:spPr>
        <a:xfrm>
          <a:off x="2857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80645</xdr:rowOff>
    </xdr:from>
    <xdr:to>
      <xdr:col>10</xdr:col>
      <xdr:colOff>165100</xdr:colOff>
      <xdr:row>36</xdr:row>
      <xdr:rowOff>10795</xdr:rowOff>
    </xdr:to>
    <xdr:sp macro="" textlink="">
      <xdr:nvSpPr>
        <xdr:cNvPr id="66" name="フローチャート: 判断 65"/>
        <xdr:cNvSpPr/>
      </xdr:nvSpPr>
      <xdr:spPr>
        <a:xfrm>
          <a:off x="1968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101600</xdr:rowOff>
    </xdr:from>
    <xdr:to>
      <xdr:col>6</xdr:col>
      <xdr:colOff>38100</xdr:colOff>
      <xdr:row>36</xdr:row>
      <xdr:rowOff>31750</xdr:rowOff>
    </xdr:to>
    <xdr:sp macro="" textlink="">
      <xdr:nvSpPr>
        <xdr:cNvPr id="67" name="フローチャート: 判断 66"/>
        <xdr:cNvSpPr/>
      </xdr:nvSpPr>
      <xdr:spPr>
        <a:xfrm>
          <a:off x="1079500" y="61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147320</xdr:rowOff>
    </xdr:from>
    <xdr:to>
      <xdr:col>24</xdr:col>
      <xdr:colOff>114300</xdr:colOff>
      <xdr:row>37</xdr:row>
      <xdr:rowOff>77470</xdr:rowOff>
    </xdr:to>
    <xdr:sp macro="" textlink="">
      <xdr:nvSpPr>
        <xdr:cNvPr id="73" name="楕円 72"/>
        <xdr:cNvSpPr/>
      </xdr:nvSpPr>
      <xdr:spPr>
        <a:xfrm>
          <a:off x="45847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125747</xdr:rowOff>
    </xdr:from>
    <xdr:ext cx="405111" cy="259045"/>
    <xdr:sp macro="" textlink="">
      <xdr:nvSpPr>
        <xdr:cNvPr id="74" name="【図書館】&#10;有形固定資産減価償却率該当値テキスト"/>
        <xdr:cNvSpPr txBox="1"/>
      </xdr:nvSpPr>
      <xdr:spPr>
        <a:xfrm>
          <a:off x="4673600" y="629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109220</xdr:rowOff>
    </xdr:from>
    <xdr:to>
      <xdr:col>20</xdr:col>
      <xdr:colOff>38100</xdr:colOff>
      <xdr:row>37</xdr:row>
      <xdr:rowOff>39370</xdr:rowOff>
    </xdr:to>
    <xdr:sp macro="" textlink="">
      <xdr:nvSpPr>
        <xdr:cNvPr id="75" name="楕円 74"/>
        <xdr:cNvSpPr/>
      </xdr:nvSpPr>
      <xdr:spPr>
        <a:xfrm>
          <a:off x="3746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160020</xdr:rowOff>
    </xdr:from>
    <xdr:to>
      <xdr:col>24</xdr:col>
      <xdr:colOff>63500</xdr:colOff>
      <xdr:row>37</xdr:row>
      <xdr:rowOff>26670</xdr:rowOff>
    </xdr:to>
    <xdr:cxnSp macro="">
      <xdr:nvCxnSpPr>
        <xdr:cNvPr id="76" name="直線コネクタ 75"/>
        <xdr:cNvCxnSpPr/>
      </xdr:nvCxnSpPr>
      <xdr:spPr>
        <a:xfrm>
          <a:off x="3797300" y="63322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69215</xdr:rowOff>
    </xdr:from>
    <xdr:to>
      <xdr:col>15</xdr:col>
      <xdr:colOff>101600</xdr:colOff>
      <xdr:row>36</xdr:row>
      <xdr:rowOff>170815</xdr:rowOff>
    </xdr:to>
    <xdr:sp macro="" textlink="">
      <xdr:nvSpPr>
        <xdr:cNvPr id="77" name="楕円 76"/>
        <xdr:cNvSpPr/>
      </xdr:nvSpPr>
      <xdr:spPr>
        <a:xfrm>
          <a:off x="2857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120015</xdr:rowOff>
    </xdr:from>
    <xdr:to>
      <xdr:col>19</xdr:col>
      <xdr:colOff>177800</xdr:colOff>
      <xdr:row>36</xdr:row>
      <xdr:rowOff>160020</xdr:rowOff>
    </xdr:to>
    <xdr:cxnSp macro="">
      <xdr:nvCxnSpPr>
        <xdr:cNvPr id="78" name="直線コネクタ 77"/>
        <xdr:cNvCxnSpPr/>
      </xdr:nvCxnSpPr>
      <xdr:spPr>
        <a:xfrm>
          <a:off x="2908300" y="62922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34925</xdr:rowOff>
    </xdr:from>
    <xdr:to>
      <xdr:col>10</xdr:col>
      <xdr:colOff>165100</xdr:colOff>
      <xdr:row>36</xdr:row>
      <xdr:rowOff>136525</xdr:rowOff>
    </xdr:to>
    <xdr:sp macro="" textlink="">
      <xdr:nvSpPr>
        <xdr:cNvPr id="79" name="楕円 78"/>
        <xdr:cNvSpPr/>
      </xdr:nvSpPr>
      <xdr:spPr>
        <a:xfrm>
          <a:off x="19685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85725</xdr:rowOff>
    </xdr:from>
    <xdr:to>
      <xdr:col>15</xdr:col>
      <xdr:colOff>50800</xdr:colOff>
      <xdr:row>36</xdr:row>
      <xdr:rowOff>120015</xdr:rowOff>
    </xdr:to>
    <xdr:cxnSp macro="">
      <xdr:nvCxnSpPr>
        <xdr:cNvPr id="80" name="直線コネクタ 79"/>
        <xdr:cNvCxnSpPr/>
      </xdr:nvCxnSpPr>
      <xdr:spPr>
        <a:xfrm>
          <a:off x="2019300" y="62579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170180</xdr:rowOff>
    </xdr:from>
    <xdr:to>
      <xdr:col>6</xdr:col>
      <xdr:colOff>38100</xdr:colOff>
      <xdr:row>36</xdr:row>
      <xdr:rowOff>100330</xdr:rowOff>
    </xdr:to>
    <xdr:sp macro="" textlink="">
      <xdr:nvSpPr>
        <xdr:cNvPr id="81" name="楕円 80"/>
        <xdr:cNvSpPr/>
      </xdr:nvSpPr>
      <xdr:spPr>
        <a:xfrm>
          <a:off x="10795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49530</xdr:rowOff>
    </xdr:from>
    <xdr:to>
      <xdr:col>10</xdr:col>
      <xdr:colOff>114300</xdr:colOff>
      <xdr:row>36</xdr:row>
      <xdr:rowOff>85725</xdr:rowOff>
    </xdr:to>
    <xdr:cxnSp macro="">
      <xdr:nvCxnSpPr>
        <xdr:cNvPr id="82" name="直線コネクタ 81"/>
        <xdr:cNvCxnSpPr/>
      </xdr:nvCxnSpPr>
      <xdr:spPr>
        <a:xfrm>
          <a:off x="1130300" y="62217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84472</xdr:rowOff>
    </xdr:from>
    <xdr:ext cx="405111" cy="259045"/>
    <xdr:sp macro="" textlink="">
      <xdr:nvSpPr>
        <xdr:cNvPr id="83" name="n_1aveValue【図書館】&#10;有形固定資産減価償却率"/>
        <xdr:cNvSpPr txBox="1"/>
      </xdr:nvSpPr>
      <xdr:spPr>
        <a:xfrm>
          <a:off x="35820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57802</xdr:rowOff>
    </xdr:from>
    <xdr:ext cx="405111" cy="259045"/>
    <xdr:sp macro="" textlink="">
      <xdr:nvSpPr>
        <xdr:cNvPr id="84" name="n_2aveValue【図書館】&#10;有形固定資産減価償却率"/>
        <xdr:cNvSpPr txBox="1"/>
      </xdr:nvSpPr>
      <xdr:spPr>
        <a:xfrm>
          <a:off x="2705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27322</xdr:rowOff>
    </xdr:from>
    <xdr:ext cx="405111" cy="259045"/>
    <xdr:sp macro="" textlink="">
      <xdr:nvSpPr>
        <xdr:cNvPr id="85" name="n_3aveValue【図書館】&#10;有形固定資産減価償却率"/>
        <xdr:cNvSpPr txBox="1"/>
      </xdr:nvSpPr>
      <xdr:spPr>
        <a:xfrm>
          <a:off x="1816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48277</xdr:rowOff>
    </xdr:from>
    <xdr:ext cx="405111" cy="259045"/>
    <xdr:sp macro="" textlink="">
      <xdr:nvSpPr>
        <xdr:cNvPr id="86" name="n_4aveValue【図書館】&#10;有形固定資産減価償却率"/>
        <xdr:cNvSpPr txBox="1"/>
      </xdr:nvSpPr>
      <xdr:spPr>
        <a:xfrm>
          <a:off x="927744"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30497</xdr:rowOff>
    </xdr:from>
    <xdr:ext cx="405111" cy="259045"/>
    <xdr:sp macro="" textlink="">
      <xdr:nvSpPr>
        <xdr:cNvPr id="87" name="n_1mainValue【図書館】&#10;有形固定資産減価償却率"/>
        <xdr:cNvSpPr txBox="1"/>
      </xdr:nvSpPr>
      <xdr:spPr>
        <a:xfrm>
          <a:off x="3582044"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161942</xdr:rowOff>
    </xdr:from>
    <xdr:ext cx="405111" cy="259045"/>
    <xdr:sp macro="" textlink="">
      <xdr:nvSpPr>
        <xdr:cNvPr id="88" name="n_2mainValue【図書館】&#10;有形固定資産減価償却率"/>
        <xdr:cNvSpPr txBox="1"/>
      </xdr:nvSpPr>
      <xdr:spPr>
        <a:xfrm>
          <a:off x="2705744" y="633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127652</xdr:rowOff>
    </xdr:from>
    <xdr:ext cx="405111" cy="259045"/>
    <xdr:sp macro="" textlink="">
      <xdr:nvSpPr>
        <xdr:cNvPr id="89" name="n_3mainValue【図書館】&#10;有形固定資産減価償却率"/>
        <xdr:cNvSpPr txBox="1"/>
      </xdr:nvSpPr>
      <xdr:spPr>
        <a:xfrm>
          <a:off x="1816744" y="629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91457</xdr:rowOff>
    </xdr:from>
    <xdr:ext cx="405111" cy="259045"/>
    <xdr:sp macro="" textlink="">
      <xdr:nvSpPr>
        <xdr:cNvPr id="90" name="n_4mainValue【図書館】&#10;有形固定資産減価償却率"/>
        <xdr:cNvSpPr txBox="1"/>
      </xdr:nvSpPr>
      <xdr:spPr>
        <a:xfrm>
          <a:off x="927744" y="626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17" name="【図書館】&#10;一人当たり面積平均値テキスト"/>
        <xdr:cNvSpPr txBox="1"/>
      </xdr:nvSpPr>
      <xdr:spPr>
        <a:xfrm>
          <a:off x="10515600" y="636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9" name="フローチャート: 判断 118"/>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21" name="フローチャート: 判断 120"/>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2" name="フローチャート: 判断 121"/>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162560</xdr:rowOff>
    </xdr:from>
    <xdr:to>
      <xdr:col>55</xdr:col>
      <xdr:colOff>50800</xdr:colOff>
      <xdr:row>39</xdr:row>
      <xdr:rowOff>92710</xdr:rowOff>
    </xdr:to>
    <xdr:sp macro="" textlink="">
      <xdr:nvSpPr>
        <xdr:cNvPr id="128" name="楕円 127"/>
        <xdr:cNvSpPr/>
      </xdr:nvSpPr>
      <xdr:spPr>
        <a:xfrm>
          <a:off x="10426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140987</xdr:rowOff>
    </xdr:from>
    <xdr:ext cx="469744" cy="259045"/>
    <xdr:sp macro="" textlink="">
      <xdr:nvSpPr>
        <xdr:cNvPr id="129" name="【図書館】&#10;一人当たり面積該当値テキスト"/>
        <xdr:cNvSpPr txBox="1"/>
      </xdr:nvSpPr>
      <xdr:spPr>
        <a:xfrm>
          <a:off x="10515600"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162560</xdr:rowOff>
    </xdr:from>
    <xdr:to>
      <xdr:col>50</xdr:col>
      <xdr:colOff>165100</xdr:colOff>
      <xdr:row>39</xdr:row>
      <xdr:rowOff>92710</xdr:rowOff>
    </xdr:to>
    <xdr:sp macro="" textlink="">
      <xdr:nvSpPr>
        <xdr:cNvPr id="130" name="楕円 129"/>
        <xdr:cNvSpPr/>
      </xdr:nvSpPr>
      <xdr:spPr>
        <a:xfrm>
          <a:off x="9588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41910</xdr:rowOff>
    </xdr:from>
    <xdr:to>
      <xdr:col>55</xdr:col>
      <xdr:colOff>0</xdr:colOff>
      <xdr:row>39</xdr:row>
      <xdr:rowOff>41910</xdr:rowOff>
    </xdr:to>
    <xdr:cxnSp macro="">
      <xdr:nvCxnSpPr>
        <xdr:cNvPr id="131" name="直線コネクタ 130"/>
        <xdr:cNvCxnSpPr/>
      </xdr:nvCxnSpPr>
      <xdr:spPr>
        <a:xfrm>
          <a:off x="9639300" y="6728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32" name="楕円 131"/>
        <xdr:cNvSpPr/>
      </xdr:nvSpPr>
      <xdr:spPr>
        <a:xfrm>
          <a:off x="8699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41910</xdr:rowOff>
    </xdr:from>
    <xdr:to>
      <xdr:col>50</xdr:col>
      <xdr:colOff>114300</xdr:colOff>
      <xdr:row>39</xdr:row>
      <xdr:rowOff>41910</xdr:rowOff>
    </xdr:to>
    <xdr:cxnSp macro="">
      <xdr:nvCxnSpPr>
        <xdr:cNvPr id="133" name="直線コネクタ 132"/>
        <xdr:cNvCxnSpPr/>
      </xdr:nvCxnSpPr>
      <xdr:spPr>
        <a:xfrm>
          <a:off x="8750300" y="672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162560</xdr:rowOff>
    </xdr:from>
    <xdr:to>
      <xdr:col>41</xdr:col>
      <xdr:colOff>101600</xdr:colOff>
      <xdr:row>39</xdr:row>
      <xdr:rowOff>92710</xdr:rowOff>
    </xdr:to>
    <xdr:sp macro="" textlink="">
      <xdr:nvSpPr>
        <xdr:cNvPr id="134" name="楕円 133"/>
        <xdr:cNvSpPr/>
      </xdr:nvSpPr>
      <xdr:spPr>
        <a:xfrm>
          <a:off x="7810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41910</xdr:rowOff>
    </xdr:from>
    <xdr:to>
      <xdr:col>45</xdr:col>
      <xdr:colOff>177800</xdr:colOff>
      <xdr:row>39</xdr:row>
      <xdr:rowOff>41910</xdr:rowOff>
    </xdr:to>
    <xdr:cxnSp macro="">
      <xdr:nvCxnSpPr>
        <xdr:cNvPr id="135" name="直線コネクタ 134"/>
        <xdr:cNvCxnSpPr/>
      </xdr:nvCxnSpPr>
      <xdr:spPr>
        <a:xfrm>
          <a:off x="7861300" y="672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36" name="楕円 135"/>
        <xdr:cNvSpPr/>
      </xdr:nvSpPr>
      <xdr:spPr>
        <a:xfrm>
          <a:off x="6921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41910</xdr:rowOff>
    </xdr:from>
    <xdr:to>
      <xdr:col>41</xdr:col>
      <xdr:colOff>50800</xdr:colOff>
      <xdr:row>39</xdr:row>
      <xdr:rowOff>41910</xdr:rowOff>
    </xdr:to>
    <xdr:cxnSp macro="">
      <xdr:nvCxnSpPr>
        <xdr:cNvPr id="137" name="直線コネクタ 136"/>
        <xdr:cNvCxnSpPr/>
      </xdr:nvCxnSpPr>
      <xdr:spPr>
        <a:xfrm>
          <a:off x="6972300" y="672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38" name="n_1aveValue【図書館】&#10;一人当たり面積"/>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39" name="n_2ave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120667</xdr:rowOff>
    </xdr:from>
    <xdr:ext cx="469744" cy="259045"/>
    <xdr:sp macro="" textlink="">
      <xdr:nvSpPr>
        <xdr:cNvPr id="140" name="n_3aveValue【図書館】&#10;一人当たり面積"/>
        <xdr:cNvSpPr txBox="1"/>
      </xdr:nvSpPr>
      <xdr:spPr>
        <a:xfrm>
          <a:off x="7626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166387</xdr:rowOff>
    </xdr:from>
    <xdr:ext cx="469744" cy="259045"/>
    <xdr:sp macro="" textlink="">
      <xdr:nvSpPr>
        <xdr:cNvPr id="141" name="n_4aveValue【図書館】&#10;一人当たり面積"/>
        <xdr:cNvSpPr txBox="1"/>
      </xdr:nvSpPr>
      <xdr:spPr>
        <a:xfrm>
          <a:off x="6737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83837</xdr:rowOff>
    </xdr:from>
    <xdr:ext cx="469744" cy="259045"/>
    <xdr:sp macro="" textlink="">
      <xdr:nvSpPr>
        <xdr:cNvPr id="142" name="n_1mainValue【図書館】&#10;一人当たり面積"/>
        <xdr:cNvSpPr txBox="1"/>
      </xdr:nvSpPr>
      <xdr:spPr>
        <a:xfrm>
          <a:off x="9391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83837</xdr:rowOff>
    </xdr:from>
    <xdr:ext cx="469744" cy="259045"/>
    <xdr:sp macro="" textlink="">
      <xdr:nvSpPr>
        <xdr:cNvPr id="143" name="n_2mainValue【図書館】&#10;一人当たり面積"/>
        <xdr:cNvSpPr txBox="1"/>
      </xdr:nvSpPr>
      <xdr:spPr>
        <a:xfrm>
          <a:off x="8515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83837</xdr:rowOff>
    </xdr:from>
    <xdr:ext cx="469744" cy="259045"/>
    <xdr:sp macro="" textlink="">
      <xdr:nvSpPr>
        <xdr:cNvPr id="144" name="n_3mainValue【図書館】&#10;一人当たり面積"/>
        <xdr:cNvSpPr txBox="1"/>
      </xdr:nvSpPr>
      <xdr:spPr>
        <a:xfrm>
          <a:off x="7626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83837</xdr:rowOff>
    </xdr:from>
    <xdr:ext cx="469744" cy="259045"/>
    <xdr:sp macro="" textlink="">
      <xdr:nvSpPr>
        <xdr:cNvPr id="145" name="n_4mainValue【図書館】&#10;一人当たり面積"/>
        <xdr:cNvSpPr txBox="1"/>
      </xdr:nvSpPr>
      <xdr:spPr>
        <a:xfrm>
          <a:off x="6737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63</xdr:row>
      <xdr:rowOff>114300</xdr:rowOff>
    </xdr:to>
    <xdr:cxnSp macro="">
      <xdr:nvCxnSpPr>
        <xdr:cNvPr id="170" name="直線コネクタ 169"/>
        <xdr:cNvCxnSpPr/>
      </xdr:nvCxnSpPr>
      <xdr:spPr>
        <a:xfrm flipV="1">
          <a:off x="4634865" y="961263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71" name="【体育館・プール】&#10;有形固定資産減価償却率最小値テキスト"/>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72" name="直線コネクタ 171"/>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73"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74" name="直線コネクタ 173"/>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137177</xdr:rowOff>
    </xdr:from>
    <xdr:ext cx="405111" cy="259045"/>
    <xdr:sp macro="" textlink="">
      <xdr:nvSpPr>
        <xdr:cNvPr id="175" name="【体育館・プール】&#10;有形固定資産減価償却率平均値テキスト"/>
        <xdr:cNvSpPr txBox="1"/>
      </xdr:nvSpPr>
      <xdr:spPr>
        <a:xfrm>
          <a:off x="4673600" y="1008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6" name="フローチャート: 判断 175"/>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145415</xdr:rowOff>
    </xdr:from>
    <xdr:to>
      <xdr:col>20</xdr:col>
      <xdr:colOff>38100</xdr:colOff>
      <xdr:row>59</xdr:row>
      <xdr:rowOff>75565</xdr:rowOff>
    </xdr:to>
    <xdr:sp macro="" textlink="">
      <xdr:nvSpPr>
        <xdr:cNvPr id="177" name="フローチャート: 判断 176"/>
        <xdr:cNvSpPr/>
      </xdr:nvSpPr>
      <xdr:spPr>
        <a:xfrm>
          <a:off x="3746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139700</xdr:rowOff>
    </xdr:from>
    <xdr:to>
      <xdr:col>15</xdr:col>
      <xdr:colOff>101600</xdr:colOff>
      <xdr:row>59</xdr:row>
      <xdr:rowOff>69850</xdr:rowOff>
    </xdr:to>
    <xdr:sp macro="" textlink="">
      <xdr:nvSpPr>
        <xdr:cNvPr id="178" name="フローチャート: 判断 177"/>
        <xdr:cNvSpPr/>
      </xdr:nvSpPr>
      <xdr:spPr>
        <a:xfrm>
          <a:off x="2857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101600</xdr:rowOff>
    </xdr:from>
    <xdr:to>
      <xdr:col>10</xdr:col>
      <xdr:colOff>165100</xdr:colOff>
      <xdr:row>59</xdr:row>
      <xdr:rowOff>31750</xdr:rowOff>
    </xdr:to>
    <xdr:sp macro="" textlink="">
      <xdr:nvSpPr>
        <xdr:cNvPr id="179" name="フローチャート: 判断 178"/>
        <xdr:cNvSpPr/>
      </xdr:nvSpPr>
      <xdr:spPr>
        <a:xfrm>
          <a:off x="1968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103505</xdr:rowOff>
    </xdr:from>
    <xdr:to>
      <xdr:col>6</xdr:col>
      <xdr:colOff>38100</xdr:colOff>
      <xdr:row>59</xdr:row>
      <xdr:rowOff>33655</xdr:rowOff>
    </xdr:to>
    <xdr:sp macro="" textlink="">
      <xdr:nvSpPr>
        <xdr:cNvPr id="180" name="フローチャート: 判断 179"/>
        <xdr:cNvSpPr/>
      </xdr:nvSpPr>
      <xdr:spPr>
        <a:xfrm>
          <a:off x="1079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19685</xdr:rowOff>
    </xdr:from>
    <xdr:to>
      <xdr:col>24</xdr:col>
      <xdr:colOff>114300</xdr:colOff>
      <xdr:row>56</xdr:row>
      <xdr:rowOff>121285</xdr:rowOff>
    </xdr:to>
    <xdr:sp macro="" textlink="">
      <xdr:nvSpPr>
        <xdr:cNvPr id="186" name="楕円 185"/>
        <xdr:cNvSpPr/>
      </xdr:nvSpPr>
      <xdr:spPr>
        <a:xfrm>
          <a:off x="4584700" y="962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106062</xdr:rowOff>
    </xdr:from>
    <xdr:ext cx="405111" cy="259045"/>
    <xdr:sp macro="" textlink="">
      <xdr:nvSpPr>
        <xdr:cNvPr id="187" name="【体育館・プール】&#10;有形固定資産減価償却率該当値テキスト"/>
        <xdr:cNvSpPr txBox="1"/>
      </xdr:nvSpPr>
      <xdr:spPr>
        <a:xfrm>
          <a:off x="4673600" y="9535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151130</xdr:rowOff>
    </xdr:from>
    <xdr:to>
      <xdr:col>20</xdr:col>
      <xdr:colOff>38100</xdr:colOff>
      <xdr:row>56</xdr:row>
      <xdr:rowOff>81280</xdr:rowOff>
    </xdr:to>
    <xdr:sp macro="" textlink="">
      <xdr:nvSpPr>
        <xdr:cNvPr id="188" name="楕円 187"/>
        <xdr:cNvSpPr/>
      </xdr:nvSpPr>
      <xdr:spPr>
        <a:xfrm>
          <a:off x="3746500" y="95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30480</xdr:rowOff>
    </xdr:from>
    <xdr:to>
      <xdr:col>24</xdr:col>
      <xdr:colOff>63500</xdr:colOff>
      <xdr:row>56</xdr:row>
      <xdr:rowOff>70485</xdr:rowOff>
    </xdr:to>
    <xdr:cxnSp macro="">
      <xdr:nvCxnSpPr>
        <xdr:cNvPr id="189" name="直線コネクタ 188"/>
        <xdr:cNvCxnSpPr/>
      </xdr:nvCxnSpPr>
      <xdr:spPr>
        <a:xfrm>
          <a:off x="3797300" y="963168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109220</xdr:rowOff>
    </xdr:from>
    <xdr:to>
      <xdr:col>15</xdr:col>
      <xdr:colOff>101600</xdr:colOff>
      <xdr:row>56</xdr:row>
      <xdr:rowOff>39370</xdr:rowOff>
    </xdr:to>
    <xdr:sp macro="" textlink="">
      <xdr:nvSpPr>
        <xdr:cNvPr id="190" name="楕円 189"/>
        <xdr:cNvSpPr/>
      </xdr:nvSpPr>
      <xdr:spPr>
        <a:xfrm>
          <a:off x="2857500" y="953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160020</xdr:rowOff>
    </xdr:from>
    <xdr:to>
      <xdr:col>19</xdr:col>
      <xdr:colOff>177800</xdr:colOff>
      <xdr:row>56</xdr:row>
      <xdr:rowOff>30480</xdr:rowOff>
    </xdr:to>
    <xdr:cxnSp macro="">
      <xdr:nvCxnSpPr>
        <xdr:cNvPr id="191" name="直線コネクタ 190"/>
        <xdr:cNvCxnSpPr/>
      </xdr:nvCxnSpPr>
      <xdr:spPr>
        <a:xfrm>
          <a:off x="2908300" y="95897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67310</xdr:rowOff>
    </xdr:from>
    <xdr:to>
      <xdr:col>10</xdr:col>
      <xdr:colOff>165100</xdr:colOff>
      <xdr:row>55</xdr:row>
      <xdr:rowOff>168910</xdr:rowOff>
    </xdr:to>
    <xdr:sp macro="" textlink="">
      <xdr:nvSpPr>
        <xdr:cNvPr id="192" name="楕円 191"/>
        <xdr:cNvSpPr/>
      </xdr:nvSpPr>
      <xdr:spPr>
        <a:xfrm>
          <a:off x="1968500" y="949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118110</xdr:rowOff>
    </xdr:from>
    <xdr:to>
      <xdr:col>15</xdr:col>
      <xdr:colOff>50800</xdr:colOff>
      <xdr:row>55</xdr:row>
      <xdr:rowOff>160020</xdr:rowOff>
    </xdr:to>
    <xdr:cxnSp macro="">
      <xdr:nvCxnSpPr>
        <xdr:cNvPr id="193" name="直線コネクタ 192"/>
        <xdr:cNvCxnSpPr/>
      </xdr:nvCxnSpPr>
      <xdr:spPr>
        <a:xfrm>
          <a:off x="2019300" y="95478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27305</xdr:rowOff>
    </xdr:from>
    <xdr:to>
      <xdr:col>6</xdr:col>
      <xdr:colOff>38100</xdr:colOff>
      <xdr:row>55</xdr:row>
      <xdr:rowOff>128905</xdr:rowOff>
    </xdr:to>
    <xdr:sp macro="" textlink="">
      <xdr:nvSpPr>
        <xdr:cNvPr id="194" name="楕円 193"/>
        <xdr:cNvSpPr/>
      </xdr:nvSpPr>
      <xdr:spPr>
        <a:xfrm>
          <a:off x="1079500" y="945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78105</xdr:rowOff>
    </xdr:from>
    <xdr:to>
      <xdr:col>10</xdr:col>
      <xdr:colOff>114300</xdr:colOff>
      <xdr:row>55</xdr:row>
      <xdr:rowOff>118110</xdr:rowOff>
    </xdr:to>
    <xdr:cxnSp macro="">
      <xdr:nvCxnSpPr>
        <xdr:cNvPr id="195" name="直線コネクタ 194"/>
        <xdr:cNvCxnSpPr/>
      </xdr:nvCxnSpPr>
      <xdr:spPr>
        <a:xfrm>
          <a:off x="1130300" y="95078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66692</xdr:rowOff>
    </xdr:from>
    <xdr:ext cx="405111" cy="259045"/>
    <xdr:sp macro="" textlink="">
      <xdr:nvSpPr>
        <xdr:cNvPr id="196" name="n_1aveValue【体育館・プール】&#10;有形固定資産減価償却率"/>
        <xdr:cNvSpPr txBox="1"/>
      </xdr:nvSpPr>
      <xdr:spPr>
        <a:xfrm>
          <a:off x="35820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60977</xdr:rowOff>
    </xdr:from>
    <xdr:ext cx="405111" cy="259045"/>
    <xdr:sp macro="" textlink="">
      <xdr:nvSpPr>
        <xdr:cNvPr id="197" name="n_2aveValue【体育館・プール】&#10;有形固定資産減価償却率"/>
        <xdr:cNvSpPr txBox="1"/>
      </xdr:nvSpPr>
      <xdr:spPr>
        <a:xfrm>
          <a:off x="2705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22877</xdr:rowOff>
    </xdr:from>
    <xdr:ext cx="405111" cy="259045"/>
    <xdr:sp macro="" textlink="">
      <xdr:nvSpPr>
        <xdr:cNvPr id="198" name="n_3aveValue【体育館・プール】&#10;有形固定資産減価償却率"/>
        <xdr:cNvSpPr txBox="1"/>
      </xdr:nvSpPr>
      <xdr:spPr>
        <a:xfrm>
          <a:off x="18167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24782</xdr:rowOff>
    </xdr:from>
    <xdr:ext cx="405111" cy="259045"/>
    <xdr:sp macro="" textlink="">
      <xdr:nvSpPr>
        <xdr:cNvPr id="199" name="n_4aveValue【体育館・プール】&#10;有形固定資産減価償却率"/>
        <xdr:cNvSpPr txBox="1"/>
      </xdr:nvSpPr>
      <xdr:spPr>
        <a:xfrm>
          <a:off x="927744" y="1014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97807</xdr:rowOff>
    </xdr:from>
    <xdr:ext cx="405111" cy="259045"/>
    <xdr:sp macro="" textlink="">
      <xdr:nvSpPr>
        <xdr:cNvPr id="200" name="n_1mainValue【体育館・プール】&#10;有形固定資産減価償却率"/>
        <xdr:cNvSpPr txBox="1"/>
      </xdr:nvSpPr>
      <xdr:spPr>
        <a:xfrm>
          <a:off x="3582044" y="935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55897</xdr:rowOff>
    </xdr:from>
    <xdr:ext cx="405111" cy="259045"/>
    <xdr:sp macro="" textlink="">
      <xdr:nvSpPr>
        <xdr:cNvPr id="201" name="n_2mainValue【体育館・プール】&#10;有形固定資産減価償却率"/>
        <xdr:cNvSpPr txBox="1"/>
      </xdr:nvSpPr>
      <xdr:spPr>
        <a:xfrm>
          <a:off x="2705744" y="931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13987</xdr:rowOff>
    </xdr:from>
    <xdr:ext cx="405111" cy="259045"/>
    <xdr:sp macro="" textlink="">
      <xdr:nvSpPr>
        <xdr:cNvPr id="202" name="n_3mainValue【体育館・プール】&#10;有形固定資産減価償却率"/>
        <xdr:cNvSpPr txBox="1"/>
      </xdr:nvSpPr>
      <xdr:spPr>
        <a:xfrm>
          <a:off x="1816744" y="927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53</xdr:row>
      <xdr:rowOff>145432</xdr:rowOff>
    </xdr:from>
    <xdr:ext cx="405111" cy="259045"/>
    <xdr:sp macro="" textlink="">
      <xdr:nvSpPr>
        <xdr:cNvPr id="203" name="n_4mainValue【体育館・プール】&#10;有形固定資産減価償却率"/>
        <xdr:cNvSpPr txBox="1"/>
      </xdr:nvSpPr>
      <xdr:spPr>
        <a:xfrm>
          <a:off x="927744" y="923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146304</xdr:rowOff>
    </xdr:from>
    <xdr:to>
      <xdr:col>54</xdr:col>
      <xdr:colOff>189865</xdr:colOff>
      <xdr:row>63</xdr:row>
      <xdr:rowOff>157734</xdr:rowOff>
    </xdr:to>
    <xdr:cxnSp macro="">
      <xdr:nvCxnSpPr>
        <xdr:cNvPr id="225" name="直線コネクタ 224"/>
        <xdr:cNvCxnSpPr/>
      </xdr:nvCxnSpPr>
      <xdr:spPr>
        <a:xfrm flipV="1">
          <a:off x="10476865" y="974750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92981</xdr:rowOff>
    </xdr:from>
    <xdr:ext cx="469744" cy="259045"/>
    <xdr:sp macro="" textlink="">
      <xdr:nvSpPr>
        <xdr:cNvPr id="228" name="【体育館・プール】&#10;一人当たり面積最大値テキスト"/>
        <xdr:cNvSpPr txBox="1"/>
      </xdr:nvSpPr>
      <xdr:spPr>
        <a:xfrm>
          <a:off x="10515600" y="952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146304</xdr:rowOff>
    </xdr:from>
    <xdr:to>
      <xdr:col>55</xdr:col>
      <xdr:colOff>88900</xdr:colOff>
      <xdr:row>56</xdr:row>
      <xdr:rowOff>146304</xdr:rowOff>
    </xdr:to>
    <xdr:cxnSp macro="">
      <xdr:nvCxnSpPr>
        <xdr:cNvPr id="229" name="直線コネクタ 228"/>
        <xdr:cNvCxnSpPr/>
      </xdr:nvCxnSpPr>
      <xdr:spPr>
        <a:xfrm>
          <a:off x="10388600" y="974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30" name="【体育館・プール】&#10;一人当たり面積平均値テキスト"/>
        <xdr:cNvSpPr txBox="1"/>
      </xdr:nvSpPr>
      <xdr:spPr>
        <a:xfrm>
          <a:off x="105156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1" name="フローチャート: 判断 230"/>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2" name="フローチャート: 判断 231"/>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170942</xdr:rowOff>
    </xdr:from>
    <xdr:to>
      <xdr:col>41</xdr:col>
      <xdr:colOff>101600</xdr:colOff>
      <xdr:row>62</xdr:row>
      <xdr:rowOff>101092</xdr:rowOff>
    </xdr:to>
    <xdr:sp macro="" textlink="">
      <xdr:nvSpPr>
        <xdr:cNvPr id="234" name="フローチャート: 判断 233"/>
        <xdr:cNvSpPr/>
      </xdr:nvSpPr>
      <xdr:spPr>
        <a:xfrm>
          <a:off x="7810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61214</xdr:rowOff>
    </xdr:from>
    <xdr:to>
      <xdr:col>36</xdr:col>
      <xdr:colOff>165100</xdr:colOff>
      <xdr:row>62</xdr:row>
      <xdr:rowOff>162814</xdr:rowOff>
    </xdr:to>
    <xdr:sp macro="" textlink="">
      <xdr:nvSpPr>
        <xdr:cNvPr id="235" name="フローチャート: 判断 234"/>
        <xdr:cNvSpPr/>
      </xdr:nvSpPr>
      <xdr:spPr>
        <a:xfrm>
          <a:off x="6921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143510</xdr:rowOff>
    </xdr:from>
    <xdr:to>
      <xdr:col>55</xdr:col>
      <xdr:colOff>50800</xdr:colOff>
      <xdr:row>63</xdr:row>
      <xdr:rowOff>73660</xdr:rowOff>
    </xdr:to>
    <xdr:sp macro="" textlink="">
      <xdr:nvSpPr>
        <xdr:cNvPr id="241" name="楕円 240"/>
        <xdr:cNvSpPr/>
      </xdr:nvSpPr>
      <xdr:spPr>
        <a:xfrm>
          <a:off x="104267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121937</xdr:rowOff>
    </xdr:from>
    <xdr:ext cx="469744" cy="259045"/>
    <xdr:sp macro="" textlink="">
      <xdr:nvSpPr>
        <xdr:cNvPr id="242" name="【体育館・プール】&#10;一人当たり面積該当値テキスト"/>
        <xdr:cNvSpPr txBox="1"/>
      </xdr:nvSpPr>
      <xdr:spPr>
        <a:xfrm>
          <a:off x="10515600"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143510</xdr:rowOff>
    </xdr:from>
    <xdr:to>
      <xdr:col>50</xdr:col>
      <xdr:colOff>165100</xdr:colOff>
      <xdr:row>63</xdr:row>
      <xdr:rowOff>73660</xdr:rowOff>
    </xdr:to>
    <xdr:sp macro="" textlink="">
      <xdr:nvSpPr>
        <xdr:cNvPr id="243" name="楕円 242"/>
        <xdr:cNvSpPr/>
      </xdr:nvSpPr>
      <xdr:spPr>
        <a:xfrm>
          <a:off x="9588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22860</xdr:rowOff>
    </xdr:from>
    <xdr:to>
      <xdr:col>55</xdr:col>
      <xdr:colOff>0</xdr:colOff>
      <xdr:row>63</xdr:row>
      <xdr:rowOff>22860</xdr:rowOff>
    </xdr:to>
    <xdr:cxnSp macro="">
      <xdr:nvCxnSpPr>
        <xdr:cNvPr id="244" name="直線コネクタ 243"/>
        <xdr:cNvCxnSpPr/>
      </xdr:nvCxnSpPr>
      <xdr:spPr>
        <a:xfrm>
          <a:off x="9639300" y="108242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143510</xdr:rowOff>
    </xdr:from>
    <xdr:to>
      <xdr:col>46</xdr:col>
      <xdr:colOff>38100</xdr:colOff>
      <xdr:row>63</xdr:row>
      <xdr:rowOff>73660</xdr:rowOff>
    </xdr:to>
    <xdr:sp macro="" textlink="">
      <xdr:nvSpPr>
        <xdr:cNvPr id="245" name="楕円 244"/>
        <xdr:cNvSpPr/>
      </xdr:nvSpPr>
      <xdr:spPr>
        <a:xfrm>
          <a:off x="8699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22860</xdr:rowOff>
    </xdr:from>
    <xdr:to>
      <xdr:col>50</xdr:col>
      <xdr:colOff>114300</xdr:colOff>
      <xdr:row>63</xdr:row>
      <xdr:rowOff>22860</xdr:rowOff>
    </xdr:to>
    <xdr:cxnSp macro="">
      <xdr:nvCxnSpPr>
        <xdr:cNvPr id="246" name="直線コネクタ 245"/>
        <xdr:cNvCxnSpPr/>
      </xdr:nvCxnSpPr>
      <xdr:spPr>
        <a:xfrm>
          <a:off x="8750300" y="10824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143510</xdr:rowOff>
    </xdr:from>
    <xdr:to>
      <xdr:col>41</xdr:col>
      <xdr:colOff>101600</xdr:colOff>
      <xdr:row>63</xdr:row>
      <xdr:rowOff>73660</xdr:rowOff>
    </xdr:to>
    <xdr:sp macro="" textlink="">
      <xdr:nvSpPr>
        <xdr:cNvPr id="247" name="楕円 246"/>
        <xdr:cNvSpPr/>
      </xdr:nvSpPr>
      <xdr:spPr>
        <a:xfrm>
          <a:off x="7810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22860</xdr:rowOff>
    </xdr:from>
    <xdr:to>
      <xdr:col>45</xdr:col>
      <xdr:colOff>177800</xdr:colOff>
      <xdr:row>63</xdr:row>
      <xdr:rowOff>22860</xdr:rowOff>
    </xdr:to>
    <xdr:cxnSp macro="">
      <xdr:nvCxnSpPr>
        <xdr:cNvPr id="248" name="直線コネクタ 247"/>
        <xdr:cNvCxnSpPr/>
      </xdr:nvCxnSpPr>
      <xdr:spPr>
        <a:xfrm>
          <a:off x="7861300" y="10824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143510</xdr:rowOff>
    </xdr:from>
    <xdr:to>
      <xdr:col>36</xdr:col>
      <xdr:colOff>165100</xdr:colOff>
      <xdr:row>63</xdr:row>
      <xdr:rowOff>73660</xdr:rowOff>
    </xdr:to>
    <xdr:sp macro="" textlink="">
      <xdr:nvSpPr>
        <xdr:cNvPr id="249" name="楕円 248"/>
        <xdr:cNvSpPr/>
      </xdr:nvSpPr>
      <xdr:spPr>
        <a:xfrm>
          <a:off x="6921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22860</xdr:rowOff>
    </xdr:from>
    <xdr:to>
      <xdr:col>41</xdr:col>
      <xdr:colOff>50800</xdr:colOff>
      <xdr:row>63</xdr:row>
      <xdr:rowOff>22860</xdr:rowOff>
    </xdr:to>
    <xdr:cxnSp macro="">
      <xdr:nvCxnSpPr>
        <xdr:cNvPr id="250" name="直線コネクタ 249"/>
        <xdr:cNvCxnSpPr/>
      </xdr:nvCxnSpPr>
      <xdr:spPr>
        <a:xfrm>
          <a:off x="6972300" y="10824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51" name="n_1aveValue【体育館・プール】&#10;一人当たり面積"/>
        <xdr:cNvSpPr txBox="1"/>
      </xdr:nvSpPr>
      <xdr:spPr>
        <a:xfrm>
          <a:off x="9391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154195</xdr:rowOff>
    </xdr:from>
    <xdr:ext cx="469744" cy="259045"/>
    <xdr:sp macro="" textlink="">
      <xdr:nvSpPr>
        <xdr:cNvPr id="252" name="n_2aveValue【体育館・プール】&#10;一人当たり面積"/>
        <xdr:cNvSpPr txBox="1"/>
      </xdr:nvSpPr>
      <xdr:spPr>
        <a:xfrm>
          <a:off x="8515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117619</xdr:rowOff>
    </xdr:from>
    <xdr:ext cx="469744" cy="259045"/>
    <xdr:sp macro="" textlink="">
      <xdr:nvSpPr>
        <xdr:cNvPr id="253" name="n_3aveValue【体育館・プール】&#10;一人当たり面積"/>
        <xdr:cNvSpPr txBox="1"/>
      </xdr:nvSpPr>
      <xdr:spPr>
        <a:xfrm>
          <a:off x="7626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7891</xdr:rowOff>
    </xdr:from>
    <xdr:ext cx="469744" cy="259045"/>
    <xdr:sp macro="" textlink="">
      <xdr:nvSpPr>
        <xdr:cNvPr id="254" name="n_4aveValue【体育館・プール】&#10;一人当たり面積"/>
        <xdr:cNvSpPr txBox="1"/>
      </xdr:nvSpPr>
      <xdr:spPr>
        <a:xfrm>
          <a:off x="6737427" y="1046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64787</xdr:rowOff>
    </xdr:from>
    <xdr:ext cx="469744" cy="259045"/>
    <xdr:sp macro="" textlink="">
      <xdr:nvSpPr>
        <xdr:cNvPr id="255" name="n_1mainValue【体育館・プール】&#10;一人当たり面積"/>
        <xdr:cNvSpPr txBox="1"/>
      </xdr:nvSpPr>
      <xdr:spPr>
        <a:xfrm>
          <a:off x="93917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64787</xdr:rowOff>
    </xdr:from>
    <xdr:ext cx="469744" cy="259045"/>
    <xdr:sp macro="" textlink="">
      <xdr:nvSpPr>
        <xdr:cNvPr id="256" name="n_2mainValue【体育館・プール】&#10;一人当たり面積"/>
        <xdr:cNvSpPr txBox="1"/>
      </xdr:nvSpPr>
      <xdr:spPr>
        <a:xfrm>
          <a:off x="8515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64787</xdr:rowOff>
    </xdr:from>
    <xdr:ext cx="469744" cy="259045"/>
    <xdr:sp macro="" textlink="">
      <xdr:nvSpPr>
        <xdr:cNvPr id="257" name="n_3mainValue【体育館・プール】&#10;一人当たり面積"/>
        <xdr:cNvSpPr txBox="1"/>
      </xdr:nvSpPr>
      <xdr:spPr>
        <a:xfrm>
          <a:off x="7626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64787</xdr:rowOff>
    </xdr:from>
    <xdr:ext cx="469744" cy="259045"/>
    <xdr:sp macro="" textlink="">
      <xdr:nvSpPr>
        <xdr:cNvPr id="258" name="n_4mainValue【体育館・プール】&#10;一人当たり面積"/>
        <xdr:cNvSpPr txBox="1"/>
      </xdr:nvSpPr>
      <xdr:spPr>
        <a:xfrm>
          <a:off x="6737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1524</xdr:rowOff>
    </xdr:from>
    <xdr:to>
      <xdr:col>24</xdr:col>
      <xdr:colOff>62865</xdr:colOff>
      <xdr:row>84</xdr:row>
      <xdr:rowOff>140970</xdr:rowOff>
    </xdr:to>
    <xdr:cxnSp macro="">
      <xdr:nvCxnSpPr>
        <xdr:cNvPr id="281" name="直線コネクタ 280"/>
        <xdr:cNvCxnSpPr/>
      </xdr:nvCxnSpPr>
      <xdr:spPr>
        <a:xfrm flipV="1">
          <a:off x="4634865" y="13374624"/>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144797</xdr:rowOff>
    </xdr:from>
    <xdr:ext cx="405111" cy="259045"/>
    <xdr:sp macro="" textlink="">
      <xdr:nvSpPr>
        <xdr:cNvPr id="282" name="【福祉施設】&#10;有形固定資産減価償却率最小値テキスト"/>
        <xdr:cNvSpPr txBox="1"/>
      </xdr:nvSpPr>
      <xdr:spPr>
        <a:xfrm>
          <a:off x="4673600"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140970</xdr:rowOff>
    </xdr:from>
    <xdr:to>
      <xdr:col>24</xdr:col>
      <xdr:colOff>152400</xdr:colOff>
      <xdr:row>84</xdr:row>
      <xdr:rowOff>140970</xdr:rowOff>
    </xdr:to>
    <xdr:cxnSp macro="">
      <xdr:nvCxnSpPr>
        <xdr:cNvPr id="283" name="直線コネクタ 282"/>
        <xdr:cNvCxnSpPr/>
      </xdr:nvCxnSpPr>
      <xdr:spPr>
        <a:xfrm>
          <a:off x="4546600" y="1454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119651</xdr:rowOff>
    </xdr:from>
    <xdr:ext cx="405111" cy="259045"/>
    <xdr:sp macro="" textlink="">
      <xdr:nvSpPr>
        <xdr:cNvPr id="284" name="【福祉施設】&#10;有形固定資産減価償却率最大値テキスト"/>
        <xdr:cNvSpPr txBox="1"/>
      </xdr:nvSpPr>
      <xdr:spPr>
        <a:xfrm>
          <a:off x="4673600" y="1314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1524</xdr:rowOff>
    </xdr:from>
    <xdr:to>
      <xdr:col>24</xdr:col>
      <xdr:colOff>152400</xdr:colOff>
      <xdr:row>78</xdr:row>
      <xdr:rowOff>1524</xdr:rowOff>
    </xdr:to>
    <xdr:cxnSp macro="">
      <xdr:nvCxnSpPr>
        <xdr:cNvPr id="285" name="直線コネクタ 284"/>
        <xdr:cNvCxnSpPr/>
      </xdr:nvCxnSpPr>
      <xdr:spPr>
        <a:xfrm>
          <a:off x="4546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125747</xdr:rowOff>
    </xdr:from>
    <xdr:ext cx="405111" cy="259045"/>
    <xdr:sp macro="" textlink="">
      <xdr:nvSpPr>
        <xdr:cNvPr id="286" name="【福祉施設】&#10;有形固定資産減価償却率平均値テキスト"/>
        <xdr:cNvSpPr txBox="1"/>
      </xdr:nvSpPr>
      <xdr:spPr>
        <a:xfrm>
          <a:off x="4673600" y="13670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87" name="フローチャート: 判断 286"/>
        <xdr:cNvSpPr/>
      </xdr:nvSpPr>
      <xdr:spPr>
        <a:xfrm>
          <a:off x="45847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110744</xdr:rowOff>
    </xdr:from>
    <xdr:to>
      <xdr:col>20</xdr:col>
      <xdr:colOff>38100</xdr:colOff>
      <xdr:row>80</xdr:row>
      <xdr:rowOff>40894</xdr:rowOff>
    </xdr:to>
    <xdr:sp macro="" textlink="">
      <xdr:nvSpPr>
        <xdr:cNvPr id="288" name="フローチャート: 判断 287"/>
        <xdr:cNvSpPr/>
      </xdr:nvSpPr>
      <xdr:spPr>
        <a:xfrm>
          <a:off x="3746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90170</xdr:rowOff>
    </xdr:from>
    <xdr:to>
      <xdr:col>15</xdr:col>
      <xdr:colOff>101600</xdr:colOff>
      <xdr:row>80</xdr:row>
      <xdr:rowOff>20320</xdr:rowOff>
    </xdr:to>
    <xdr:sp macro="" textlink="">
      <xdr:nvSpPr>
        <xdr:cNvPr id="289" name="フローチャート: 判断 288"/>
        <xdr:cNvSpPr/>
      </xdr:nvSpPr>
      <xdr:spPr>
        <a:xfrm>
          <a:off x="2857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51308</xdr:rowOff>
    </xdr:from>
    <xdr:to>
      <xdr:col>10</xdr:col>
      <xdr:colOff>165100</xdr:colOff>
      <xdr:row>79</xdr:row>
      <xdr:rowOff>152908</xdr:rowOff>
    </xdr:to>
    <xdr:sp macro="" textlink="">
      <xdr:nvSpPr>
        <xdr:cNvPr id="290" name="フローチャート: 判断 289"/>
        <xdr:cNvSpPr/>
      </xdr:nvSpPr>
      <xdr:spPr>
        <a:xfrm>
          <a:off x="1968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49022</xdr:rowOff>
    </xdr:from>
    <xdr:to>
      <xdr:col>6</xdr:col>
      <xdr:colOff>38100</xdr:colOff>
      <xdr:row>79</xdr:row>
      <xdr:rowOff>150622</xdr:rowOff>
    </xdr:to>
    <xdr:sp macro="" textlink="">
      <xdr:nvSpPr>
        <xdr:cNvPr id="291" name="フローチャート: 判断 290"/>
        <xdr:cNvSpPr/>
      </xdr:nvSpPr>
      <xdr:spPr>
        <a:xfrm>
          <a:off x="1079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85598</xdr:rowOff>
    </xdr:from>
    <xdr:to>
      <xdr:col>24</xdr:col>
      <xdr:colOff>114300</xdr:colOff>
      <xdr:row>80</xdr:row>
      <xdr:rowOff>15748</xdr:rowOff>
    </xdr:to>
    <xdr:sp macro="" textlink="">
      <xdr:nvSpPr>
        <xdr:cNvPr id="297" name="楕円 296"/>
        <xdr:cNvSpPr/>
      </xdr:nvSpPr>
      <xdr:spPr>
        <a:xfrm>
          <a:off x="4584700" y="1363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108475</xdr:rowOff>
    </xdr:from>
    <xdr:ext cx="405111" cy="259045"/>
    <xdr:sp macro="" textlink="">
      <xdr:nvSpPr>
        <xdr:cNvPr id="298" name="【福祉施設】&#10;有形固定資産減価償却率該当値テキスト"/>
        <xdr:cNvSpPr txBox="1"/>
      </xdr:nvSpPr>
      <xdr:spPr>
        <a:xfrm>
          <a:off x="4673600" y="1348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33020</xdr:rowOff>
    </xdr:from>
    <xdr:to>
      <xdr:col>20</xdr:col>
      <xdr:colOff>38100</xdr:colOff>
      <xdr:row>79</xdr:row>
      <xdr:rowOff>134620</xdr:rowOff>
    </xdr:to>
    <xdr:sp macro="" textlink="">
      <xdr:nvSpPr>
        <xdr:cNvPr id="299" name="楕円 298"/>
        <xdr:cNvSpPr/>
      </xdr:nvSpPr>
      <xdr:spPr>
        <a:xfrm>
          <a:off x="3746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83820</xdr:rowOff>
    </xdr:from>
    <xdr:to>
      <xdr:col>24</xdr:col>
      <xdr:colOff>63500</xdr:colOff>
      <xdr:row>79</xdr:row>
      <xdr:rowOff>136398</xdr:rowOff>
    </xdr:to>
    <xdr:cxnSp macro="">
      <xdr:nvCxnSpPr>
        <xdr:cNvPr id="300" name="直線コネクタ 299"/>
        <xdr:cNvCxnSpPr/>
      </xdr:nvCxnSpPr>
      <xdr:spPr>
        <a:xfrm>
          <a:off x="3797300" y="13628370"/>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158750</xdr:rowOff>
    </xdr:from>
    <xdr:to>
      <xdr:col>15</xdr:col>
      <xdr:colOff>101600</xdr:colOff>
      <xdr:row>79</xdr:row>
      <xdr:rowOff>88900</xdr:rowOff>
    </xdr:to>
    <xdr:sp macro="" textlink="">
      <xdr:nvSpPr>
        <xdr:cNvPr id="301" name="楕円 300"/>
        <xdr:cNvSpPr/>
      </xdr:nvSpPr>
      <xdr:spPr>
        <a:xfrm>
          <a:off x="2857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38100</xdr:rowOff>
    </xdr:from>
    <xdr:to>
      <xdr:col>19</xdr:col>
      <xdr:colOff>177800</xdr:colOff>
      <xdr:row>79</xdr:row>
      <xdr:rowOff>83820</xdr:rowOff>
    </xdr:to>
    <xdr:cxnSp macro="">
      <xdr:nvCxnSpPr>
        <xdr:cNvPr id="302" name="直線コネクタ 301"/>
        <xdr:cNvCxnSpPr/>
      </xdr:nvCxnSpPr>
      <xdr:spPr>
        <a:xfrm>
          <a:off x="2908300" y="135826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113030</xdr:rowOff>
    </xdr:from>
    <xdr:to>
      <xdr:col>10</xdr:col>
      <xdr:colOff>165100</xdr:colOff>
      <xdr:row>79</xdr:row>
      <xdr:rowOff>43180</xdr:rowOff>
    </xdr:to>
    <xdr:sp macro="" textlink="">
      <xdr:nvSpPr>
        <xdr:cNvPr id="303" name="楕円 302"/>
        <xdr:cNvSpPr/>
      </xdr:nvSpPr>
      <xdr:spPr>
        <a:xfrm>
          <a:off x="1968500" y="134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163830</xdr:rowOff>
    </xdr:from>
    <xdr:to>
      <xdr:col>15</xdr:col>
      <xdr:colOff>50800</xdr:colOff>
      <xdr:row>79</xdr:row>
      <xdr:rowOff>38100</xdr:rowOff>
    </xdr:to>
    <xdr:cxnSp macro="">
      <xdr:nvCxnSpPr>
        <xdr:cNvPr id="304" name="直線コネクタ 303"/>
        <xdr:cNvCxnSpPr/>
      </xdr:nvCxnSpPr>
      <xdr:spPr>
        <a:xfrm>
          <a:off x="2019300" y="135369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90170</xdr:rowOff>
    </xdr:from>
    <xdr:to>
      <xdr:col>6</xdr:col>
      <xdr:colOff>38100</xdr:colOff>
      <xdr:row>79</xdr:row>
      <xdr:rowOff>20320</xdr:rowOff>
    </xdr:to>
    <xdr:sp macro="" textlink="">
      <xdr:nvSpPr>
        <xdr:cNvPr id="305" name="楕円 304"/>
        <xdr:cNvSpPr/>
      </xdr:nvSpPr>
      <xdr:spPr>
        <a:xfrm>
          <a:off x="10795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140970</xdr:rowOff>
    </xdr:from>
    <xdr:to>
      <xdr:col>10</xdr:col>
      <xdr:colOff>114300</xdr:colOff>
      <xdr:row>78</xdr:row>
      <xdr:rowOff>163830</xdr:rowOff>
    </xdr:to>
    <xdr:cxnSp macro="">
      <xdr:nvCxnSpPr>
        <xdr:cNvPr id="306" name="直線コネクタ 305"/>
        <xdr:cNvCxnSpPr/>
      </xdr:nvCxnSpPr>
      <xdr:spPr>
        <a:xfrm>
          <a:off x="1130300" y="135140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32021</xdr:rowOff>
    </xdr:from>
    <xdr:ext cx="405111" cy="259045"/>
    <xdr:sp macro="" textlink="">
      <xdr:nvSpPr>
        <xdr:cNvPr id="307" name="n_1aveValue【福祉施設】&#10;有形固定資産減価償却率"/>
        <xdr:cNvSpPr txBox="1"/>
      </xdr:nvSpPr>
      <xdr:spPr>
        <a:xfrm>
          <a:off x="3582044" y="13748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11447</xdr:rowOff>
    </xdr:from>
    <xdr:ext cx="405111" cy="259045"/>
    <xdr:sp macro="" textlink="">
      <xdr:nvSpPr>
        <xdr:cNvPr id="308" name="n_2aveValue【福祉施設】&#10;有形固定資産減価償却率"/>
        <xdr:cNvSpPr txBox="1"/>
      </xdr:nvSpPr>
      <xdr:spPr>
        <a:xfrm>
          <a:off x="27057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144035</xdr:rowOff>
    </xdr:from>
    <xdr:ext cx="405111" cy="259045"/>
    <xdr:sp macro="" textlink="">
      <xdr:nvSpPr>
        <xdr:cNvPr id="309" name="n_3aveValue【福祉施設】&#10;有形固定資産減価償却率"/>
        <xdr:cNvSpPr txBox="1"/>
      </xdr:nvSpPr>
      <xdr:spPr>
        <a:xfrm>
          <a:off x="1816744" y="13688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141749</xdr:rowOff>
    </xdr:from>
    <xdr:ext cx="405111" cy="259045"/>
    <xdr:sp macro="" textlink="">
      <xdr:nvSpPr>
        <xdr:cNvPr id="310" name="n_4aveValue【福祉施設】&#10;有形固定資産減価償却率"/>
        <xdr:cNvSpPr txBox="1"/>
      </xdr:nvSpPr>
      <xdr:spPr>
        <a:xfrm>
          <a:off x="927744" y="1368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151147</xdr:rowOff>
    </xdr:from>
    <xdr:ext cx="405111" cy="259045"/>
    <xdr:sp macro="" textlink="">
      <xdr:nvSpPr>
        <xdr:cNvPr id="311" name="n_1mainValue【福祉施設】&#10;有形固定資産減価償却率"/>
        <xdr:cNvSpPr txBox="1"/>
      </xdr:nvSpPr>
      <xdr:spPr>
        <a:xfrm>
          <a:off x="3582044"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105427</xdr:rowOff>
    </xdr:from>
    <xdr:ext cx="405111" cy="259045"/>
    <xdr:sp macro="" textlink="">
      <xdr:nvSpPr>
        <xdr:cNvPr id="312" name="n_2mainValue【福祉施設】&#10;有形固定資産減価償却率"/>
        <xdr:cNvSpPr txBox="1"/>
      </xdr:nvSpPr>
      <xdr:spPr>
        <a:xfrm>
          <a:off x="27057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59707</xdr:rowOff>
    </xdr:from>
    <xdr:ext cx="405111" cy="259045"/>
    <xdr:sp macro="" textlink="">
      <xdr:nvSpPr>
        <xdr:cNvPr id="313" name="n_3mainValue【福祉施設】&#10;有形固定資産減価償却率"/>
        <xdr:cNvSpPr txBox="1"/>
      </xdr:nvSpPr>
      <xdr:spPr>
        <a:xfrm>
          <a:off x="1816744" y="1326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36847</xdr:rowOff>
    </xdr:from>
    <xdr:ext cx="405111" cy="259045"/>
    <xdr:sp macro="" textlink="">
      <xdr:nvSpPr>
        <xdr:cNvPr id="314" name="n_4mainValue【福祉施設】&#10;有形固定資産減価償却率"/>
        <xdr:cNvSpPr txBox="1"/>
      </xdr:nvSpPr>
      <xdr:spPr>
        <a:xfrm>
          <a:off x="927744" y="1323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125186</xdr:rowOff>
    </xdr:to>
    <xdr:cxnSp macro="">
      <xdr:nvCxnSpPr>
        <xdr:cNvPr id="340" name="直線コネクタ 339"/>
        <xdr:cNvCxnSpPr/>
      </xdr:nvCxnSpPr>
      <xdr:spPr>
        <a:xfrm flipV="1">
          <a:off x="10476865" y="13345886"/>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43"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44" name="直線コネクタ 343"/>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45" name="【福祉施設】&#10;一人当たり面積平均値テキスト"/>
        <xdr:cNvSpPr txBox="1"/>
      </xdr:nvSpPr>
      <xdr:spPr>
        <a:xfrm>
          <a:off x="10515600" y="141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6" name="フローチャート: 判断 345"/>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9" name="フローチャート: 判断 348"/>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98879</xdr:rowOff>
    </xdr:from>
    <xdr:to>
      <xdr:col>36</xdr:col>
      <xdr:colOff>165100</xdr:colOff>
      <xdr:row>84</xdr:row>
      <xdr:rowOff>29029</xdr:rowOff>
    </xdr:to>
    <xdr:sp macro="" textlink="">
      <xdr:nvSpPr>
        <xdr:cNvPr id="350" name="フローチャート: 判断 349"/>
        <xdr:cNvSpPr/>
      </xdr:nvSpPr>
      <xdr:spPr>
        <a:xfrm>
          <a:off x="6921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19957</xdr:rowOff>
    </xdr:from>
    <xdr:to>
      <xdr:col>55</xdr:col>
      <xdr:colOff>50800</xdr:colOff>
      <xdr:row>86</xdr:row>
      <xdr:rowOff>121557</xdr:rowOff>
    </xdr:to>
    <xdr:sp macro="" textlink="">
      <xdr:nvSpPr>
        <xdr:cNvPr id="356" name="楕円 355"/>
        <xdr:cNvSpPr/>
      </xdr:nvSpPr>
      <xdr:spPr>
        <a:xfrm>
          <a:off x="104267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106334</xdr:rowOff>
    </xdr:from>
    <xdr:ext cx="469744" cy="259045"/>
    <xdr:sp macro="" textlink="">
      <xdr:nvSpPr>
        <xdr:cNvPr id="357" name="【福祉施設】&#10;一人当たり面積該当値テキスト"/>
        <xdr:cNvSpPr txBox="1"/>
      </xdr:nvSpPr>
      <xdr:spPr>
        <a:xfrm>
          <a:off x="10515600" y="1467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19957</xdr:rowOff>
    </xdr:from>
    <xdr:to>
      <xdr:col>50</xdr:col>
      <xdr:colOff>165100</xdr:colOff>
      <xdr:row>86</xdr:row>
      <xdr:rowOff>121557</xdr:rowOff>
    </xdr:to>
    <xdr:sp macro="" textlink="">
      <xdr:nvSpPr>
        <xdr:cNvPr id="358" name="楕円 357"/>
        <xdr:cNvSpPr/>
      </xdr:nvSpPr>
      <xdr:spPr>
        <a:xfrm>
          <a:off x="9588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70757</xdr:rowOff>
    </xdr:from>
    <xdr:to>
      <xdr:col>55</xdr:col>
      <xdr:colOff>0</xdr:colOff>
      <xdr:row>86</xdr:row>
      <xdr:rowOff>70757</xdr:rowOff>
    </xdr:to>
    <xdr:cxnSp macro="">
      <xdr:nvCxnSpPr>
        <xdr:cNvPr id="359" name="直線コネクタ 358"/>
        <xdr:cNvCxnSpPr/>
      </xdr:nvCxnSpPr>
      <xdr:spPr>
        <a:xfrm>
          <a:off x="9639300" y="148154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19957</xdr:rowOff>
    </xdr:from>
    <xdr:to>
      <xdr:col>46</xdr:col>
      <xdr:colOff>38100</xdr:colOff>
      <xdr:row>86</xdr:row>
      <xdr:rowOff>121557</xdr:rowOff>
    </xdr:to>
    <xdr:sp macro="" textlink="">
      <xdr:nvSpPr>
        <xdr:cNvPr id="360" name="楕円 359"/>
        <xdr:cNvSpPr/>
      </xdr:nvSpPr>
      <xdr:spPr>
        <a:xfrm>
          <a:off x="8699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70757</xdr:rowOff>
    </xdr:from>
    <xdr:to>
      <xdr:col>50</xdr:col>
      <xdr:colOff>114300</xdr:colOff>
      <xdr:row>86</xdr:row>
      <xdr:rowOff>70757</xdr:rowOff>
    </xdr:to>
    <xdr:cxnSp macro="">
      <xdr:nvCxnSpPr>
        <xdr:cNvPr id="361" name="直線コネクタ 360"/>
        <xdr:cNvCxnSpPr/>
      </xdr:nvCxnSpPr>
      <xdr:spPr>
        <a:xfrm>
          <a:off x="8750300" y="1481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19957</xdr:rowOff>
    </xdr:from>
    <xdr:to>
      <xdr:col>41</xdr:col>
      <xdr:colOff>101600</xdr:colOff>
      <xdr:row>86</xdr:row>
      <xdr:rowOff>121557</xdr:rowOff>
    </xdr:to>
    <xdr:sp macro="" textlink="">
      <xdr:nvSpPr>
        <xdr:cNvPr id="362" name="楕円 361"/>
        <xdr:cNvSpPr/>
      </xdr:nvSpPr>
      <xdr:spPr>
        <a:xfrm>
          <a:off x="7810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70757</xdr:rowOff>
    </xdr:from>
    <xdr:to>
      <xdr:col>45</xdr:col>
      <xdr:colOff>177800</xdr:colOff>
      <xdr:row>86</xdr:row>
      <xdr:rowOff>70757</xdr:rowOff>
    </xdr:to>
    <xdr:cxnSp macro="">
      <xdr:nvCxnSpPr>
        <xdr:cNvPr id="363" name="直線コネクタ 362"/>
        <xdr:cNvCxnSpPr/>
      </xdr:nvCxnSpPr>
      <xdr:spPr>
        <a:xfrm>
          <a:off x="7861300" y="1481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19957</xdr:rowOff>
    </xdr:from>
    <xdr:to>
      <xdr:col>36</xdr:col>
      <xdr:colOff>165100</xdr:colOff>
      <xdr:row>86</xdr:row>
      <xdr:rowOff>121557</xdr:rowOff>
    </xdr:to>
    <xdr:sp macro="" textlink="">
      <xdr:nvSpPr>
        <xdr:cNvPr id="364" name="楕円 363"/>
        <xdr:cNvSpPr/>
      </xdr:nvSpPr>
      <xdr:spPr>
        <a:xfrm>
          <a:off x="6921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70757</xdr:rowOff>
    </xdr:from>
    <xdr:to>
      <xdr:col>41</xdr:col>
      <xdr:colOff>50800</xdr:colOff>
      <xdr:row>86</xdr:row>
      <xdr:rowOff>70757</xdr:rowOff>
    </xdr:to>
    <xdr:cxnSp macro="">
      <xdr:nvCxnSpPr>
        <xdr:cNvPr id="365" name="直線コネクタ 364"/>
        <xdr:cNvCxnSpPr/>
      </xdr:nvCxnSpPr>
      <xdr:spPr>
        <a:xfrm>
          <a:off x="6972300" y="1481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6" name="n_1aveValue【福祉施設】&#10;一人当たり面積"/>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34670</xdr:rowOff>
    </xdr:from>
    <xdr:ext cx="469744" cy="259045"/>
    <xdr:sp macro="" textlink="">
      <xdr:nvSpPr>
        <xdr:cNvPr id="367" name="n_2aveValue【福祉施設】&#10;一人当たり面積"/>
        <xdr:cNvSpPr txBox="1"/>
      </xdr:nvSpPr>
      <xdr:spPr>
        <a:xfrm>
          <a:off x="8515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68" name="n_3aveValue【福祉施設】&#10;一人当たり面積"/>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45556</xdr:rowOff>
    </xdr:from>
    <xdr:ext cx="469744" cy="259045"/>
    <xdr:sp macro="" textlink="">
      <xdr:nvSpPr>
        <xdr:cNvPr id="369" name="n_4aveValue【福祉施設】&#10;一人当たり面積"/>
        <xdr:cNvSpPr txBox="1"/>
      </xdr:nvSpPr>
      <xdr:spPr>
        <a:xfrm>
          <a:off x="6737427" y="1410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112684</xdr:rowOff>
    </xdr:from>
    <xdr:ext cx="469744" cy="259045"/>
    <xdr:sp macro="" textlink="">
      <xdr:nvSpPr>
        <xdr:cNvPr id="370" name="n_1mainValue【福祉施設】&#10;一人当たり面積"/>
        <xdr:cNvSpPr txBox="1"/>
      </xdr:nvSpPr>
      <xdr:spPr>
        <a:xfrm>
          <a:off x="93917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112684</xdr:rowOff>
    </xdr:from>
    <xdr:ext cx="469744" cy="259045"/>
    <xdr:sp macro="" textlink="">
      <xdr:nvSpPr>
        <xdr:cNvPr id="371" name="n_2mainValue【福祉施設】&#10;一人当たり面積"/>
        <xdr:cNvSpPr txBox="1"/>
      </xdr:nvSpPr>
      <xdr:spPr>
        <a:xfrm>
          <a:off x="8515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112684</xdr:rowOff>
    </xdr:from>
    <xdr:ext cx="469744" cy="259045"/>
    <xdr:sp macro="" textlink="">
      <xdr:nvSpPr>
        <xdr:cNvPr id="372" name="n_3mainValue【福祉施設】&#10;一人当たり面積"/>
        <xdr:cNvSpPr txBox="1"/>
      </xdr:nvSpPr>
      <xdr:spPr>
        <a:xfrm>
          <a:off x="7626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112684</xdr:rowOff>
    </xdr:from>
    <xdr:ext cx="469744" cy="259045"/>
    <xdr:sp macro="" textlink="">
      <xdr:nvSpPr>
        <xdr:cNvPr id="373" name="n_4mainValue【福祉施設】&#10;一人当たり面積"/>
        <xdr:cNvSpPr txBox="1"/>
      </xdr:nvSpPr>
      <xdr:spPr>
        <a:xfrm>
          <a:off x="6737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398" name="直線コネクタ 397"/>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1" name="【市民会館】&#10;有形固定資産減価償却率最大値テキスト"/>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02" name="直線コネクタ 401"/>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169563</xdr:rowOff>
    </xdr:from>
    <xdr:ext cx="405111" cy="259045"/>
    <xdr:sp macro="" textlink="">
      <xdr:nvSpPr>
        <xdr:cNvPr id="403" name="【市民会館】&#10;有形固定資産減価償却率平均値テキスト"/>
        <xdr:cNvSpPr txBox="1"/>
      </xdr:nvSpPr>
      <xdr:spPr>
        <a:xfrm>
          <a:off x="4673600" y="17657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19686</xdr:rowOff>
    </xdr:from>
    <xdr:to>
      <xdr:col>24</xdr:col>
      <xdr:colOff>114300</xdr:colOff>
      <xdr:row>103</xdr:row>
      <xdr:rowOff>121286</xdr:rowOff>
    </xdr:to>
    <xdr:sp macro="" textlink="">
      <xdr:nvSpPr>
        <xdr:cNvPr id="404" name="フローチャート: 判断 403"/>
        <xdr:cNvSpPr/>
      </xdr:nvSpPr>
      <xdr:spPr>
        <a:xfrm>
          <a:off x="45847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170180</xdr:rowOff>
    </xdr:from>
    <xdr:to>
      <xdr:col>20</xdr:col>
      <xdr:colOff>38100</xdr:colOff>
      <xdr:row>103</xdr:row>
      <xdr:rowOff>100330</xdr:rowOff>
    </xdr:to>
    <xdr:sp macro="" textlink="">
      <xdr:nvSpPr>
        <xdr:cNvPr id="405" name="フローチャート: 判断 404"/>
        <xdr:cNvSpPr/>
      </xdr:nvSpPr>
      <xdr:spPr>
        <a:xfrm>
          <a:off x="3746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52070</xdr:rowOff>
    </xdr:from>
    <xdr:to>
      <xdr:col>15</xdr:col>
      <xdr:colOff>101600</xdr:colOff>
      <xdr:row>103</xdr:row>
      <xdr:rowOff>153670</xdr:rowOff>
    </xdr:to>
    <xdr:sp macro="" textlink="">
      <xdr:nvSpPr>
        <xdr:cNvPr id="406" name="フローチャート: 判断 405"/>
        <xdr:cNvSpPr/>
      </xdr:nvSpPr>
      <xdr:spPr>
        <a:xfrm>
          <a:off x="2857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xdr:rowOff>
    </xdr:from>
    <xdr:to>
      <xdr:col>10</xdr:col>
      <xdr:colOff>165100</xdr:colOff>
      <xdr:row>103</xdr:row>
      <xdr:rowOff>109855</xdr:rowOff>
    </xdr:to>
    <xdr:sp macro="" textlink="">
      <xdr:nvSpPr>
        <xdr:cNvPr id="407" name="フローチャート: 判断 406"/>
        <xdr:cNvSpPr/>
      </xdr:nvSpPr>
      <xdr:spPr>
        <a:xfrm>
          <a:off x="1968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143511</xdr:rowOff>
    </xdr:from>
    <xdr:to>
      <xdr:col>6</xdr:col>
      <xdr:colOff>38100</xdr:colOff>
      <xdr:row>103</xdr:row>
      <xdr:rowOff>73661</xdr:rowOff>
    </xdr:to>
    <xdr:sp macro="" textlink="">
      <xdr:nvSpPr>
        <xdr:cNvPr id="408" name="フローチャート: 判断 407"/>
        <xdr:cNvSpPr/>
      </xdr:nvSpPr>
      <xdr:spPr>
        <a:xfrm>
          <a:off x="1079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135889</xdr:rowOff>
    </xdr:from>
    <xdr:to>
      <xdr:col>24</xdr:col>
      <xdr:colOff>114300</xdr:colOff>
      <xdr:row>102</xdr:row>
      <xdr:rowOff>66039</xdr:rowOff>
    </xdr:to>
    <xdr:sp macro="" textlink="">
      <xdr:nvSpPr>
        <xdr:cNvPr id="414" name="楕円 413"/>
        <xdr:cNvSpPr/>
      </xdr:nvSpPr>
      <xdr:spPr>
        <a:xfrm>
          <a:off x="4584700" y="1745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158766</xdr:rowOff>
    </xdr:from>
    <xdr:ext cx="405111" cy="259045"/>
    <xdr:sp macro="" textlink="">
      <xdr:nvSpPr>
        <xdr:cNvPr id="415" name="【市民会館】&#10;有形固定資産減価償却率該当値テキスト"/>
        <xdr:cNvSpPr txBox="1"/>
      </xdr:nvSpPr>
      <xdr:spPr>
        <a:xfrm>
          <a:off x="4673600" y="1730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99695</xdr:rowOff>
    </xdr:from>
    <xdr:to>
      <xdr:col>20</xdr:col>
      <xdr:colOff>38100</xdr:colOff>
      <xdr:row>102</xdr:row>
      <xdr:rowOff>29845</xdr:rowOff>
    </xdr:to>
    <xdr:sp macro="" textlink="">
      <xdr:nvSpPr>
        <xdr:cNvPr id="416" name="楕円 415"/>
        <xdr:cNvSpPr/>
      </xdr:nvSpPr>
      <xdr:spPr>
        <a:xfrm>
          <a:off x="3746500" y="1741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150495</xdr:rowOff>
    </xdr:from>
    <xdr:to>
      <xdr:col>24</xdr:col>
      <xdr:colOff>63500</xdr:colOff>
      <xdr:row>102</xdr:row>
      <xdr:rowOff>15239</xdr:rowOff>
    </xdr:to>
    <xdr:cxnSp macro="">
      <xdr:nvCxnSpPr>
        <xdr:cNvPr id="417" name="直線コネクタ 416"/>
        <xdr:cNvCxnSpPr/>
      </xdr:nvCxnSpPr>
      <xdr:spPr>
        <a:xfrm>
          <a:off x="3797300" y="17466945"/>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61595</xdr:rowOff>
    </xdr:from>
    <xdr:to>
      <xdr:col>15</xdr:col>
      <xdr:colOff>101600</xdr:colOff>
      <xdr:row>101</xdr:row>
      <xdr:rowOff>163195</xdr:rowOff>
    </xdr:to>
    <xdr:sp macro="" textlink="">
      <xdr:nvSpPr>
        <xdr:cNvPr id="418" name="楕円 417"/>
        <xdr:cNvSpPr/>
      </xdr:nvSpPr>
      <xdr:spPr>
        <a:xfrm>
          <a:off x="2857500" y="1737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112395</xdr:rowOff>
    </xdr:from>
    <xdr:to>
      <xdr:col>19</xdr:col>
      <xdr:colOff>177800</xdr:colOff>
      <xdr:row>101</xdr:row>
      <xdr:rowOff>150495</xdr:rowOff>
    </xdr:to>
    <xdr:cxnSp macro="">
      <xdr:nvCxnSpPr>
        <xdr:cNvPr id="419" name="直線コネクタ 418"/>
        <xdr:cNvCxnSpPr/>
      </xdr:nvCxnSpPr>
      <xdr:spPr>
        <a:xfrm>
          <a:off x="2908300" y="174288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27305</xdr:rowOff>
    </xdr:from>
    <xdr:to>
      <xdr:col>10</xdr:col>
      <xdr:colOff>165100</xdr:colOff>
      <xdr:row>101</xdr:row>
      <xdr:rowOff>128905</xdr:rowOff>
    </xdr:to>
    <xdr:sp macro="" textlink="">
      <xdr:nvSpPr>
        <xdr:cNvPr id="420" name="楕円 419"/>
        <xdr:cNvSpPr/>
      </xdr:nvSpPr>
      <xdr:spPr>
        <a:xfrm>
          <a:off x="1968500" y="1734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78105</xdr:rowOff>
    </xdr:from>
    <xdr:to>
      <xdr:col>15</xdr:col>
      <xdr:colOff>50800</xdr:colOff>
      <xdr:row>101</xdr:row>
      <xdr:rowOff>112395</xdr:rowOff>
    </xdr:to>
    <xdr:cxnSp macro="">
      <xdr:nvCxnSpPr>
        <xdr:cNvPr id="421" name="直線コネクタ 420"/>
        <xdr:cNvCxnSpPr/>
      </xdr:nvCxnSpPr>
      <xdr:spPr>
        <a:xfrm>
          <a:off x="2019300" y="173945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162561</xdr:rowOff>
    </xdr:from>
    <xdr:to>
      <xdr:col>6</xdr:col>
      <xdr:colOff>38100</xdr:colOff>
      <xdr:row>101</xdr:row>
      <xdr:rowOff>92711</xdr:rowOff>
    </xdr:to>
    <xdr:sp macro="" textlink="">
      <xdr:nvSpPr>
        <xdr:cNvPr id="422" name="楕円 421"/>
        <xdr:cNvSpPr/>
      </xdr:nvSpPr>
      <xdr:spPr>
        <a:xfrm>
          <a:off x="1079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41911</xdr:rowOff>
    </xdr:from>
    <xdr:to>
      <xdr:col>10</xdr:col>
      <xdr:colOff>114300</xdr:colOff>
      <xdr:row>101</xdr:row>
      <xdr:rowOff>78105</xdr:rowOff>
    </xdr:to>
    <xdr:cxnSp macro="">
      <xdr:nvCxnSpPr>
        <xdr:cNvPr id="423" name="直線コネクタ 422"/>
        <xdr:cNvCxnSpPr/>
      </xdr:nvCxnSpPr>
      <xdr:spPr>
        <a:xfrm>
          <a:off x="1130300" y="173583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91457</xdr:rowOff>
    </xdr:from>
    <xdr:ext cx="405111" cy="259045"/>
    <xdr:sp macro="" textlink="">
      <xdr:nvSpPr>
        <xdr:cNvPr id="424" name="n_1aveValue【市民会館】&#10;有形固定資産減価償却率"/>
        <xdr:cNvSpPr txBox="1"/>
      </xdr:nvSpPr>
      <xdr:spPr>
        <a:xfrm>
          <a:off x="3582044" y="177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144797</xdr:rowOff>
    </xdr:from>
    <xdr:ext cx="405111" cy="259045"/>
    <xdr:sp macro="" textlink="">
      <xdr:nvSpPr>
        <xdr:cNvPr id="425" name="n_2aveValue【市民会館】&#10;有形固定資産減価償却率"/>
        <xdr:cNvSpPr txBox="1"/>
      </xdr:nvSpPr>
      <xdr:spPr>
        <a:xfrm>
          <a:off x="27057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100982</xdr:rowOff>
    </xdr:from>
    <xdr:ext cx="405111" cy="259045"/>
    <xdr:sp macro="" textlink="">
      <xdr:nvSpPr>
        <xdr:cNvPr id="426" name="n_3aveValue【市民会館】&#10;有形固定資産減価償却率"/>
        <xdr:cNvSpPr txBox="1"/>
      </xdr:nvSpPr>
      <xdr:spPr>
        <a:xfrm>
          <a:off x="1816744" y="1776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64788</xdr:rowOff>
    </xdr:from>
    <xdr:ext cx="405111" cy="259045"/>
    <xdr:sp macro="" textlink="">
      <xdr:nvSpPr>
        <xdr:cNvPr id="427" name="n_4aveValue【市民会館】&#10;有形固定資産減価償却率"/>
        <xdr:cNvSpPr txBox="1"/>
      </xdr:nvSpPr>
      <xdr:spPr>
        <a:xfrm>
          <a:off x="927744"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46372</xdr:rowOff>
    </xdr:from>
    <xdr:ext cx="405111" cy="259045"/>
    <xdr:sp macro="" textlink="">
      <xdr:nvSpPr>
        <xdr:cNvPr id="428" name="n_1mainValue【市民会館】&#10;有形固定資産減価償却率"/>
        <xdr:cNvSpPr txBox="1"/>
      </xdr:nvSpPr>
      <xdr:spPr>
        <a:xfrm>
          <a:off x="3582044" y="1719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8272</xdr:rowOff>
    </xdr:from>
    <xdr:ext cx="405111" cy="259045"/>
    <xdr:sp macro="" textlink="">
      <xdr:nvSpPr>
        <xdr:cNvPr id="429" name="n_2mainValue【市民会館】&#10;有形固定資産減価償却率"/>
        <xdr:cNvSpPr txBox="1"/>
      </xdr:nvSpPr>
      <xdr:spPr>
        <a:xfrm>
          <a:off x="2705744" y="1715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145432</xdr:rowOff>
    </xdr:from>
    <xdr:ext cx="405111" cy="259045"/>
    <xdr:sp macro="" textlink="">
      <xdr:nvSpPr>
        <xdr:cNvPr id="430" name="n_3mainValue【市民会館】&#10;有形固定資産減価償却率"/>
        <xdr:cNvSpPr txBox="1"/>
      </xdr:nvSpPr>
      <xdr:spPr>
        <a:xfrm>
          <a:off x="1816744" y="1711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109238</xdr:rowOff>
    </xdr:from>
    <xdr:ext cx="405111" cy="259045"/>
    <xdr:sp macro="" textlink="">
      <xdr:nvSpPr>
        <xdr:cNvPr id="431" name="n_4mainValue【市民会館】&#10;有形固定資産減価償却率"/>
        <xdr:cNvSpPr txBox="1"/>
      </xdr:nvSpPr>
      <xdr:spPr>
        <a:xfrm>
          <a:off x="927744"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1" name="直線コネクタ 450"/>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4"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5" name="直線コネクタ 454"/>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36847</xdr:rowOff>
    </xdr:from>
    <xdr:ext cx="469744" cy="259045"/>
    <xdr:sp macro="" textlink="">
      <xdr:nvSpPr>
        <xdr:cNvPr id="456" name="【市民会館】&#10;一人当たり面積平均値テキスト"/>
        <xdr:cNvSpPr txBox="1"/>
      </xdr:nvSpPr>
      <xdr:spPr>
        <a:xfrm>
          <a:off x="10515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57" name="フローチャート: 判断 456"/>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59" name="フローチャート: 判断 458"/>
        <xdr:cNvSpPr/>
      </xdr:nvSpPr>
      <xdr:spPr>
        <a:xfrm>
          <a:off x="8699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60" name="フローチャート: 判断 459"/>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139700</xdr:rowOff>
    </xdr:from>
    <xdr:to>
      <xdr:col>55</xdr:col>
      <xdr:colOff>50800</xdr:colOff>
      <xdr:row>106</xdr:row>
      <xdr:rowOff>69850</xdr:rowOff>
    </xdr:to>
    <xdr:sp macro="" textlink="">
      <xdr:nvSpPr>
        <xdr:cNvPr id="467" name="楕円 466"/>
        <xdr:cNvSpPr/>
      </xdr:nvSpPr>
      <xdr:spPr>
        <a:xfrm>
          <a:off x="104267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118127</xdr:rowOff>
    </xdr:from>
    <xdr:ext cx="469744" cy="259045"/>
    <xdr:sp macro="" textlink="">
      <xdr:nvSpPr>
        <xdr:cNvPr id="468" name="【市民会館】&#10;一人当たり面積該当値テキスト"/>
        <xdr:cNvSpPr txBox="1"/>
      </xdr:nvSpPr>
      <xdr:spPr>
        <a:xfrm>
          <a:off x="10515600" y="181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139700</xdr:rowOff>
    </xdr:from>
    <xdr:to>
      <xdr:col>50</xdr:col>
      <xdr:colOff>165100</xdr:colOff>
      <xdr:row>106</xdr:row>
      <xdr:rowOff>69850</xdr:rowOff>
    </xdr:to>
    <xdr:sp macro="" textlink="">
      <xdr:nvSpPr>
        <xdr:cNvPr id="469" name="楕円 468"/>
        <xdr:cNvSpPr/>
      </xdr:nvSpPr>
      <xdr:spPr>
        <a:xfrm>
          <a:off x="9588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19050</xdr:rowOff>
    </xdr:from>
    <xdr:to>
      <xdr:col>55</xdr:col>
      <xdr:colOff>0</xdr:colOff>
      <xdr:row>106</xdr:row>
      <xdr:rowOff>19050</xdr:rowOff>
    </xdr:to>
    <xdr:cxnSp macro="">
      <xdr:nvCxnSpPr>
        <xdr:cNvPr id="470" name="直線コネクタ 469"/>
        <xdr:cNvCxnSpPr/>
      </xdr:nvCxnSpPr>
      <xdr:spPr>
        <a:xfrm>
          <a:off x="9639300" y="18192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139700</xdr:rowOff>
    </xdr:from>
    <xdr:to>
      <xdr:col>46</xdr:col>
      <xdr:colOff>38100</xdr:colOff>
      <xdr:row>106</xdr:row>
      <xdr:rowOff>69850</xdr:rowOff>
    </xdr:to>
    <xdr:sp macro="" textlink="">
      <xdr:nvSpPr>
        <xdr:cNvPr id="471" name="楕円 470"/>
        <xdr:cNvSpPr/>
      </xdr:nvSpPr>
      <xdr:spPr>
        <a:xfrm>
          <a:off x="8699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19050</xdr:rowOff>
    </xdr:from>
    <xdr:to>
      <xdr:col>50</xdr:col>
      <xdr:colOff>114300</xdr:colOff>
      <xdr:row>106</xdr:row>
      <xdr:rowOff>19050</xdr:rowOff>
    </xdr:to>
    <xdr:cxnSp macro="">
      <xdr:nvCxnSpPr>
        <xdr:cNvPr id="472" name="直線コネクタ 471"/>
        <xdr:cNvCxnSpPr/>
      </xdr:nvCxnSpPr>
      <xdr:spPr>
        <a:xfrm>
          <a:off x="8750300" y="1819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139700</xdr:rowOff>
    </xdr:from>
    <xdr:to>
      <xdr:col>41</xdr:col>
      <xdr:colOff>101600</xdr:colOff>
      <xdr:row>106</xdr:row>
      <xdr:rowOff>69850</xdr:rowOff>
    </xdr:to>
    <xdr:sp macro="" textlink="">
      <xdr:nvSpPr>
        <xdr:cNvPr id="473" name="楕円 472"/>
        <xdr:cNvSpPr/>
      </xdr:nvSpPr>
      <xdr:spPr>
        <a:xfrm>
          <a:off x="7810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19050</xdr:rowOff>
    </xdr:from>
    <xdr:to>
      <xdr:col>45</xdr:col>
      <xdr:colOff>177800</xdr:colOff>
      <xdr:row>106</xdr:row>
      <xdr:rowOff>19050</xdr:rowOff>
    </xdr:to>
    <xdr:cxnSp macro="">
      <xdr:nvCxnSpPr>
        <xdr:cNvPr id="474" name="直線コネクタ 473"/>
        <xdr:cNvCxnSpPr/>
      </xdr:nvCxnSpPr>
      <xdr:spPr>
        <a:xfrm>
          <a:off x="7861300" y="1819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139700</xdr:rowOff>
    </xdr:from>
    <xdr:to>
      <xdr:col>36</xdr:col>
      <xdr:colOff>165100</xdr:colOff>
      <xdr:row>106</xdr:row>
      <xdr:rowOff>69850</xdr:rowOff>
    </xdr:to>
    <xdr:sp macro="" textlink="">
      <xdr:nvSpPr>
        <xdr:cNvPr id="475" name="楕円 474"/>
        <xdr:cNvSpPr/>
      </xdr:nvSpPr>
      <xdr:spPr>
        <a:xfrm>
          <a:off x="6921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19050</xdr:rowOff>
    </xdr:from>
    <xdr:to>
      <xdr:col>41</xdr:col>
      <xdr:colOff>50800</xdr:colOff>
      <xdr:row>106</xdr:row>
      <xdr:rowOff>19050</xdr:rowOff>
    </xdr:to>
    <xdr:cxnSp macro="">
      <xdr:nvCxnSpPr>
        <xdr:cNvPr id="476" name="直線コネクタ 475"/>
        <xdr:cNvCxnSpPr/>
      </xdr:nvCxnSpPr>
      <xdr:spPr>
        <a:xfrm>
          <a:off x="6972300" y="1819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77"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137813</xdr:rowOff>
    </xdr:from>
    <xdr:ext cx="469744" cy="259045"/>
    <xdr:sp macro="" textlink="">
      <xdr:nvSpPr>
        <xdr:cNvPr id="478" name="n_2aveValue【市民会館】&#10;一人当たり面積"/>
        <xdr:cNvSpPr txBox="1"/>
      </xdr:nvSpPr>
      <xdr:spPr>
        <a:xfrm>
          <a:off x="8515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126382</xdr:rowOff>
    </xdr:from>
    <xdr:ext cx="469744" cy="259045"/>
    <xdr:sp macro="" textlink="">
      <xdr:nvSpPr>
        <xdr:cNvPr id="479" name="n_3aveValue【市民会館】&#10;一人当たり面積"/>
        <xdr:cNvSpPr txBox="1"/>
      </xdr:nvSpPr>
      <xdr:spPr>
        <a:xfrm>
          <a:off x="7626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126382</xdr:rowOff>
    </xdr:from>
    <xdr:ext cx="469744" cy="259045"/>
    <xdr:sp macro="" textlink="">
      <xdr:nvSpPr>
        <xdr:cNvPr id="480" name="n_4aveValue【市民会館】&#10;一人当たり面積"/>
        <xdr:cNvSpPr txBox="1"/>
      </xdr:nvSpPr>
      <xdr:spPr>
        <a:xfrm>
          <a:off x="6737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60977</xdr:rowOff>
    </xdr:from>
    <xdr:ext cx="469744" cy="259045"/>
    <xdr:sp macro="" textlink="">
      <xdr:nvSpPr>
        <xdr:cNvPr id="481" name="n_1mainValue【市民会館】&#10;一人当たり面積"/>
        <xdr:cNvSpPr txBox="1"/>
      </xdr:nvSpPr>
      <xdr:spPr>
        <a:xfrm>
          <a:off x="93917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60977</xdr:rowOff>
    </xdr:from>
    <xdr:ext cx="469744" cy="259045"/>
    <xdr:sp macro="" textlink="">
      <xdr:nvSpPr>
        <xdr:cNvPr id="482" name="n_2mainValue【市民会館】&#10;一人当たり面積"/>
        <xdr:cNvSpPr txBox="1"/>
      </xdr:nvSpPr>
      <xdr:spPr>
        <a:xfrm>
          <a:off x="85154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60977</xdr:rowOff>
    </xdr:from>
    <xdr:ext cx="469744" cy="259045"/>
    <xdr:sp macro="" textlink="">
      <xdr:nvSpPr>
        <xdr:cNvPr id="483" name="n_3mainValue【市民会館】&#10;一人当たり面積"/>
        <xdr:cNvSpPr txBox="1"/>
      </xdr:nvSpPr>
      <xdr:spPr>
        <a:xfrm>
          <a:off x="76264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60977</xdr:rowOff>
    </xdr:from>
    <xdr:ext cx="469744" cy="259045"/>
    <xdr:sp macro="" textlink="">
      <xdr:nvSpPr>
        <xdr:cNvPr id="484" name="n_4mainValue【市民会館】&#10;一人当たり面積"/>
        <xdr:cNvSpPr txBox="1"/>
      </xdr:nvSpPr>
      <xdr:spPr>
        <a:xfrm>
          <a:off x="67374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161925</xdr:rowOff>
    </xdr:from>
    <xdr:to>
      <xdr:col>85</xdr:col>
      <xdr:colOff>126364</xdr:colOff>
      <xdr:row>41</xdr:row>
      <xdr:rowOff>95250</xdr:rowOff>
    </xdr:to>
    <xdr:cxnSp macro="">
      <xdr:nvCxnSpPr>
        <xdr:cNvPr id="509" name="直線コネクタ 508"/>
        <xdr:cNvCxnSpPr/>
      </xdr:nvCxnSpPr>
      <xdr:spPr>
        <a:xfrm flipV="1">
          <a:off x="16318864" y="56483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99077</xdr:rowOff>
    </xdr:from>
    <xdr:ext cx="405111" cy="259045"/>
    <xdr:sp macro="" textlink="">
      <xdr:nvSpPr>
        <xdr:cNvPr id="510" name="【一般廃棄物処理施設】&#10;有形固定資産減価償却率最小値テキスト"/>
        <xdr:cNvSpPr txBox="1"/>
      </xdr:nvSpPr>
      <xdr:spPr>
        <a:xfrm>
          <a:off x="16357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95250</xdr:rowOff>
    </xdr:from>
    <xdr:to>
      <xdr:col>86</xdr:col>
      <xdr:colOff>25400</xdr:colOff>
      <xdr:row>41</xdr:row>
      <xdr:rowOff>95250</xdr:rowOff>
    </xdr:to>
    <xdr:cxnSp macro="">
      <xdr:nvCxnSpPr>
        <xdr:cNvPr id="511" name="直線コネクタ 510"/>
        <xdr:cNvCxnSpPr/>
      </xdr:nvCxnSpPr>
      <xdr:spPr>
        <a:xfrm>
          <a:off x="16230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108602</xdr:rowOff>
    </xdr:from>
    <xdr:ext cx="405111" cy="259045"/>
    <xdr:sp macro="" textlink="">
      <xdr:nvSpPr>
        <xdr:cNvPr id="512" name="【一般廃棄物処理施設】&#10;有形固定資産減価償却率最大値テキスト"/>
        <xdr:cNvSpPr txBox="1"/>
      </xdr:nvSpPr>
      <xdr:spPr>
        <a:xfrm>
          <a:off x="16357600" y="542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161925</xdr:rowOff>
    </xdr:from>
    <xdr:to>
      <xdr:col>86</xdr:col>
      <xdr:colOff>25400</xdr:colOff>
      <xdr:row>32</xdr:row>
      <xdr:rowOff>161925</xdr:rowOff>
    </xdr:to>
    <xdr:cxnSp macro="">
      <xdr:nvCxnSpPr>
        <xdr:cNvPr id="513" name="直線コネクタ 512"/>
        <xdr:cNvCxnSpPr/>
      </xdr:nvCxnSpPr>
      <xdr:spPr>
        <a:xfrm>
          <a:off x="16230600" y="564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514" name="【一般廃棄物処理施設】&#10;有形固定資産減価償却率平均値テキスト"/>
        <xdr:cNvSpPr txBox="1"/>
      </xdr:nvSpPr>
      <xdr:spPr>
        <a:xfrm>
          <a:off x="16357600" y="624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15" name="フローチャート: 判断 514"/>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36830</xdr:rowOff>
    </xdr:from>
    <xdr:to>
      <xdr:col>81</xdr:col>
      <xdr:colOff>101600</xdr:colOff>
      <xdr:row>37</xdr:row>
      <xdr:rowOff>138430</xdr:rowOff>
    </xdr:to>
    <xdr:sp macro="" textlink="">
      <xdr:nvSpPr>
        <xdr:cNvPr id="516" name="フローチャート: 判断 515"/>
        <xdr:cNvSpPr/>
      </xdr:nvSpPr>
      <xdr:spPr>
        <a:xfrm>
          <a:off x="15430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57785</xdr:rowOff>
    </xdr:from>
    <xdr:to>
      <xdr:col>76</xdr:col>
      <xdr:colOff>165100</xdr:colOff>
      <xdr:row>37</xdr:row>
      <xdr:rowOff>159385</xdr:rowOff>
    </xdr:to>
    <xdr:sp macro="" textlink="">
      <xdr:nvSpPr>
        <xdr:cNvPr id="517" name="フローチャート: 判断 516"/>
        <xdr:cNvSpPr/>
      </xdr:nvSpPr>
      <xdr:spPr>
        <a:xfrm>
          <a:off x="14541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518" name="フローチャート: 判断 517"/>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2540</xdr:rowOff>
    </xdr:from>
    <xdr:to>
      <xdr:col>67</xdr:col>
      <xdr:colOff>101600</xdr:colOff>
      <xdr:row>37</xdr:row>
      <xdr:rowOff>104140</xdr:rowOff>
    </xdr:to>
    <xdr:sp macro="" textlink="">
      <xdr:nvSpPr>
        <xdr:cNvPr id="519" name="フローチャート: 判断 518"/>
        <xdr:cNvSpPr/>
      </xdr:nvSpPr>
      <xdr:spPr>
        <a:xfrm>
          <a:off x="12763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10160</xdr:rowOff>
    </xdr:from>
    <xdr:to>
      <xdr:col>85</xdr:col>
      <xdr:colOff>177800</xdr:colOff>
      <xdr:row>38</xdr:row>
      <xdr:rowOff>111760</xdr:rowOff>
    </xdr:to>
    <xdr:sp macro="" textlink="">
      <xdr:nvSpPr>
        <xdr:cNvPr id="525" name="楕円 524"/>
        <xdr:cNvSpPr/>
      </xdr:nvSpPr>
      <xdr:spPr>
        <a:xfrm>
          <a:off x="162687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160037</xdr:rowOff>
    </xdr:from>
    <xdr:ext cx="405111" cy="259045"/>
    <xdr:sp macro="" textlink="">
      <xdr:nvSpPr>
        <xdr:cNvPr id="526" name="【一般廃棄物処理施設】&#10;有形固定資産減価償却率該当値テキスト"/>
        <xdr:cNvSpPr txBox="1"/>
      </xdr:nvSpPr>
      <xdr:spPr>
        <a:xfrm>
          <a:off x="16357600"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130175</xdr:rowOff>
    </xdr:from>
    <xdr:to>
      <xdr:col>81</xdr:col>
      <xdr:colOff>101600</xdr:colOff>
      <xdr:row>38</xdr:row>
      <xdr:rowOff>60325</xdr:rowOff>
    </xdr:to>
    <xdr:sp macro="" textlink="">
      <xdr:nvSpPr>
        <xdr:cNvPr id="527" name="楕円 526"/>
        <xdr:cNvSpPr/>
      </xdr:nvSpPr>
      <xdr:spPr>
        <a:xfrm>
          <a:off x="15430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9525</xdr:rowOff>
    </xdr:from>
    <xdr:to>
      <xdr:col>85</xdr:col>
      <xdr:colOff>127000</xdr:colOff>
      <xdr:row>38</xdr:row>
      <xdr:rowOff>60960</xdr:rowOff>
    </xdr:to>
    <xdr:cxnSp macro="">
      <xdr:nvCxnSpPr>
        <xdr:cNvPr id="528" name="直線コネクタ 527"/>
        <xdr:cNvCxnSpPr/>
      </xdr:nvCxnSpPr>
      <xdr:spPr>
        <a:xfrm>
          <a:off x="15481300" y="652462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105410</xdr:rowOff>
    </xdr:from>
    <xdr:to>
      <xdr:col>76</xdr:col>
      <xdr:colOff>165100</xdr:colOff>
      <xdr:row>38</xdr:row>
      <xdr:rowOff>35560</xdr:rowOff>
    </xdr:to>
    <xdr:sp macro="" textlink="">
      <xdr:nvSpPr>
        <xdr:cNvPr id="529" name="楕円 528"/>
        <xdr:cNvSpPr/>
      </xdr:nvSpPr>
      <xdr:spPr>
        <a:xfrm>
          <a:off x="14541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156210</xdr:rowOff>
    </xdr:from>
    <xdr:to>
      <xdr:col>81</xdr:col>
      <xdr:colOff>50800</xdr:colOff>
      <xdr:row>38</xdr:row>
      <xdr:rowOff>9525</xdr:rowOff>
    </xdr:to>
    <xdr:cxnSp macro="">
      <xdr:nvCxnSpPr>
        <xdr:cNvPr id="530" name="直線コネクタ 529"/>
        <xdr:cNvCxnSpPr/>
      </xdr:nvCxnSpPr>
      <xdr:spPr>
        <a:xfrm>
          <a:off x="14592300" y="649986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113030</xdr:rowOff>
    </xdr:from>
    <xdr:to>
      <xdr:col>72</xdr:col>
      <xdr:colOff>38100</xdr:colOff>
      <xdr:row>38</xdr:row>
      <xdr:rowOff>43180</xdr:rowOff>
    </xdr:to>
    <xdr:sp macro="" textlink="">
      <xdr:nvSpPr>
        <xdr:cNvPr id="531" name="楕円 530"/>
        <xdr:cNvSpPr/>
      </xdr:nvSpPr>
      <xdr:spPr>
        <a:xfrm>
          <a:off x="13652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156210</xdr:rowOff>
    </xdr:from>
    <xdr:to>
      <xdr:col>76</xdr:col>
      <xdr:colOff>114300</xdr:colOff>
      <xdr:row>37</xdr:row>
      <xdr:rowOff>163830</xdr:rowOff>
    </xdr:to>
    <xdr:cxnSp macro="">
      <xdr:nvCxnSpPr>
        <xdr:cNvPr id="532" name="直線コネクタ 531"/>
        <xdr:cNvCxnSpPr/>
      </xdr:nvCxnSpPr>
      <xdr:spPr>
        <a:xfrm flipV="1">
          <a:off x="13703300" y="6499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82550</xdr:rowOff>
    </xdr:from>
    <xdr:to>
      <xdr:col>67</xdr:col>
      <xdr:colOff>101600</xdr:colOff>
      <xdr:row>38</xdr:row>
      <xdr:rowOff>12700</xdr:rowOff>
    </xdr:to>
    <xdr:sp macro="" textlink="">
      <xdr:nvSpPr>
        <xdr:cNvPr id="533" name="楕円 532"/>
        <xdr:cNvSpPr/>
      </xdr:nvSpPr>
      <xdr:spPr>
        <a:xfrm>
          <a:off x="12763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133350</xdr:rowOff>
    </xdr:from>
    <xdr:to>
      <xdr:col>71</xdr:col>
      <xdr:colOff>177800</xdr:colOff>
      <xdr:row>37</xdr:row>
      <xdr:rowOff>163830</xdr:rowOff>
    </xdr:to>
    <xdr:cxnSp macro="">
      <xdr:nvCxnSpPr>
        <xdr:cNvPr id="534" name="直線コネクタ 533"/>
        <xdr:cNvCxnSpPr/>
      </xdr:nvCxnSpPr>
      <xdr:spPr>
        <a:xfrm>
          <a:off x="12814300" y="6477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154957</xdr:rowOff>
    </xdr:from>
    <xdr:ext cx="405111" cy="259045"/>
    <xdr:sp macro="" textlink="">
      <xdr:nvSpPr>
        <xdr:cNvPr id="535" name="n_1aveValue【一般廃棄物処理施設】&#10;有形固定資産減価償却率"/>
        <xdr:cNvSpPr txBox="1"/>
      </xdr:nvSpPr>
      <xdr:spPr>
        <a:xfrm>
          <a:off x="15266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4462</xdr:rowOff>
    </xdr:from>
    <xdr:ext cx="405111" cy="259045"/>
    <xdr:sp macro="" textlink="">
      <xdr:nvSpPr>
        <xdr:cNvPr id="536" name="n_2aveValue【一般廃棄物処理施設】&#10;有形固定資産減価償却率"/>
        <xdr:cNvSpPr txBox="1"/>
      </xdr:nvSpPr>
      <xdr:spPr>
        <a:xfrm>
          <a:off x="14389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537" name="n_3aveValue【一般廃棄物処理施設】&#10;有形固定資産減価償却率"/>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120667</xdr:rowOff>
    </xdr:from>
    <xdr:ext cx="405111" cy="259045"/>
    <xdr:sp macro="" textlink="">
      <xdr:nvSpPr>
        <xdr:cNvPr id="538" name="n_4aveValue【一般廃棄物処理施設】&#10;有形固定資産減価償却率"/>
        <xdr:cNvSpPr txBox="1"/>
      </xdr:nvSpPr>
      <xdr:spPr>
        <a:xfrm>
          <a:off x="12611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51452</xdr:rowOff>
    </xdr:from>
    <xdr:ext cx="405111" cy="259045"/>
    <xdr:sp macro="" textlink="">
      <xdr:nvSpPr>
        <xdr:cNvPr id="539" name="n_1mainValue【一般廃棄物処理施設】&#10;有形固定資産減価償却率"/>
        <xdr:cNvSpPr txBox="1"/>
      </xdr:nvSpPr>
      <xdr:spPr>
        <a:xfrm>
          <a:off x="152660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26687</xdr:rowOff>
    </xdr:from>
    <xdr:ext cx="405111" cy="259045"/>
    <xdr:sp macro="" textlink="">
      <xdr:nvSpPr>
        <xdr:cNvPr id="540" name="n_2mainValue【一般廃棄物処理施設】&#10;有形固定資産減価償却率"/>
        <xdr:cNvSpPr txBox="1"/>
      </xdr:nvSpPr>
      <xdr:spPr>
        <a:xfrm>
          <a:off x="14389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34307</xdr:rowOff>
    </xdr:from>
    <xdr:ext cx="405111" cy="259045"/>
    <xdr:sp macro="" textlink="">
      <xdr:nvSpPr>
        <xdr:cNvPr id="541" name="n_3mainValue【一般廃棄物処理施設】&#10;有形固定資産減価償却率"/>
        <xdr:cNvSpPr txBox="1"/>
      </xdr:nvSpPr>
      <xdr:spPr>
        <a:xfrm>
          <a:off x="13500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3827</xdr:rowOff>
    </xdr:from>
    <xdr:ext cx="405111" cy="259045"/>
    <xdr:sp macro="" textlink="">
      <xdr:nvSpPr>
        <xdr:cNvPr id="542" name="n_4mainValue【一般廃棄物処理施設】&#10;有形固定資産減価償却率"/>
        <xdr:cNvSpPr txBox="1"/>
      </xdr:nvSpPr>
      <xdr:spPr>
        <a:xfrm>
          <a:off x="12611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103655</xdr:rowOff>
    </xdr:from>
    <xdr:to>
      <xdr:col>116</xdr:col>
      <xdr:colOff>62864</xdr:colOff>
      <xdr:row>42</xdr:row>
      <xdr:rowOff>17671</xdr:rowOff>
    </xdr:to>
    <xdr:cxnSp macro="">
      <xdr:nvCxnSpPr>
        <xdr:cNvPr id="566" name="直線コネクタ 565"/>
        <xdr:cNvCxnSpPr/>
      </xdr:nvCxnSpPr>
      <xdr:spPr>
        <a:xfrm flipV="1">
          <a:off x="22160864" y="576150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21498</xdr:rowOff>
    </xdr:from>
    <xdr:ext cx="469744" cy="259045"/>
    <xdr:sp macro="" textlink="">
      <xdr:nvSpPr>
        <xdr:cNvPr id="567" name="【一般廃棄物処理施設】&#10;一人当たり有形固定資産（償却資産）額最小値テキスト"/>
        <xdr:cNvSpPr txBox="1"/>
      </xdr:nvSpPr>
      <xdr:spPr>
        <a:xfrm>
          <a:off x="22199600" y="722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17671</xdr:rowOff>
    </xdr:from>
    <xdr:to>
      <xdr:col>116</xdr:col>
      <xdr:colOff>152400</xdr:colOff>
      <xdr:row>42</xdr:row>
      <xdr:rowOff>17671</xdr:rowOff>
    </xdr:to>
    <xdr:cxnSp macro="">
      <xdr:nvCxnSpPr>
        <xdr:cNvPr id="568" name="直線コネクタ 567"/>
        <xdr:cNvCxnSpPr/>
      </xdr:nvCxnSpPr>
      <xdr:spPr>
        <a:xfrm>
          <a:off x="22072600" y="72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50332</xdr:rowOff>
    </xdr:from>
    <xdr:ext cx="599010" cy="259045"/>
    <xdr:sp macro="" textlink="">
      <xdr:nvSpPr>
        <xdr:cNvPr id="569" name="【一般廃棄物処理施設】&#10;一人当たり有形固定資産（償却資産）額最大値テキスト"/>
        <xdr:cNvSpPr txBox="1"/>
      </xdr:nvSpPr>
      <xdr:spPr>
        <a:xfrm>
          <a:off x="22199600" y="553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103655</xdr:rowOff>
    </xdr:from>
    <xdr:to>
      <xdr:col>116</xdr:col>
      <xdr:colOff>152400</xdr:colOff>
      <xdr:row>33</xdr:row>
      <xdr:rowOff>103655</xdr:rowOff>
    </xdr:to>
    <xdr:cxnSp macro="">
      <xdr:nvCxnSpPr>
        <xdr:cNvPr id="570" name="直線コネクタ 569"/>
        <xdr:cNvCxnSpPr/>
      </xdr:nvCxnSpPr>
      <xdr:spPr>
        <a:xfrm>
          <a:off x="22072600" y="576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127332</xdr:rowOff>
    </xdr:from>
    <xdr:ext cx="534377" cy="259045"/>
    <xdr:sp macro="" textlink="">
      <xdr:nvSpPr>
        <xdr:cNvPr id="571" name="【一般廃棄物処理施設】&#10;一人当たり有形固定資産（償却資産）額平均値テキスト"/>
        <xdr:cNvSpPr txBox="1"/>
      </xdr:nvSpPr>
      <xdr:spPr>
        <a:xfrm>
          <a:off x="22199600" y="664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148905</xdr:rowOff>
    </xdr:from>
    <xdr:to>
      <xdr:col>116</xdr:col>
      <xdr:colOff>114300</xdr:colOff>
      <xdr:row>39</xdr:row>
      <xdr:rowOff>79055</xdr:rowOff>
    </xdr:to>
    <xdr:sp macro="" textlink="">
      <xdr:nvSpPr>
        <xdr:cNvPr id="572" name="フローチャート: 判断 571"/>
        <xdr:cNvSpPr/>
      </xdr:nvSpPr>
      <xdr:spPr>
        <a:xfrm>
          <a:off x="22110700" y="66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152235</xdr:rowOff>
    </xdr:from>
    <xdr:to>
      <xdr:col>112</xdr:col>
      <xdr:colOff>38100</xdr:colOff>
      <xdr:row>39</xdr:row>
      <xdr:rowOff>82385</xdr:rowOff>
    </xdr:to>
    <xdr:sp macro="" textlink="">
      <xdr:nvSpPr>
        <xdr:cNvPr id="573" name="フローチャート: 判断 572"/>
        <xdr:cNvSpPr/>
      </xdr:nvSpPr>
      <xdr:spPr>
        <a:xfrm>
          <a:off x="212725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7516</xdr:rowOff>
    </xdr:from>
    <xdr:to>
      <xdr:col>107</xdr:col>
      <xdr:colOff>101600</xdr:colOff>
      <xdr:row>39</xdr:row>
      <xdr:rowOff>109116</xdr:rowOff>
    </xdr:to>
    <xdr:sp macro="" textlink="">
      <xdr:nvSpPr>
        <xdr:cNvPr id="574" name="フローチャート: 判断 573"/>
        <xdr:cNvSpPr/>
      </xdr:nvSpPr>
      <xdr:spPr>
        <a:xfrm>
          <a:off x="20383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4056</xdr:rowOff>
    </xdr:from>
    <xdr:to>
      <xdr:col>102</xdr:col>
      <xdr:colOff>165100</xdr:colOff>
      <xdr:row>39</xdr:row>
      <xdr:rowOff>105656</xdr:rowOff>
    </xdr:to>
    <xdr:sp macro="" textlink="">
      <xdr:nvSpPr>
        <xdr:cNvPr id="575" name="フローチャート: 判断 574"/>
        <xdr:cNvSpPr/>
      </xdr:nvSpPr>
      <xdr:spPr>
        <a:xfrm>
          <a:off x="19494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43086</xdr:rowOff>
    </xdr:from>
    <xdr:to>
      <xdr:col>98</xdr:col>
      <xdr:colOff>38100</xdr:colOff>
      <xdr:row>39</xdr:row>
      <xdr:rowOff>144686</xdr:rowOff>
    </xdr:to>
    <xdr:sp macro="" textlink="">
      <xdr:nvSpPr>
        <xdr:cNvPr id="576" name="フローチャート: 判断 575"/>
        <xdr:cNvSpPr/>
      </xdr:nvSpPr>
      <xdr:spPr>
        <a:xfrm>
          <a:off x="18605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168702</xdr:rowOff>
    </xdr:from>
    <xdr:to>
      <xdr:col>116</xdr:col>
      <xdr:colOff>114300</xdr:colOff>
      <xdr:row>37</xdr:row>
      <xdr:rowOff>98852</xdr:rowOff>
    </xdr:to>
    <xdr:sp macro="" textlink="">
      <xdr:nvSpPr>
        <xdr:cNvPr id="582" name="楕円 581"/>
        <xdr:cNvSpPr/>
      </xdr:nvSpPr>
      <xdr:spPr>
        <a:xfrm>
          <a:off x="22110700" y="634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20129</xdr:rowOff>
    </xdr:from>
    <xdr:ext cx="599010" cy="259045"/>
    <xdr:sp macro="" textlink="">
      <xdr:nvSpPr>
        <xdr:cNvPr id="583" name="【一般廃棄物処理施設】&#10;一人当たり有形固定資産（償却資産）額該当値テキスト"/>
        <xdr:cNvSpPr txBox="1"/>
      </xdr:nvSpPr>
      <xdr:spPr>
        <a:xfrm>
          <a:off x="22199600" y="619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168831</xdr:rowOff>
    </xdr:from>
    <xdr:to>
      <xdr:col>112</xdr:col>
      <xdr:colOff>38100</xdr:colOff>
      <xdr:row>37</xdr:row>
      <xdr:rowOff>98981</xdr:rowOff>
    </xdr:to>
    <xdr:sp macro="" textlink="">
      <xdr:nvSpPr>
        <xdr:cNvPr id="584" name="楕円 583"/>
        <xdr:cNvSpPr/>
      </xdr:nvSpPr>
      <xdr:spPr>
        <a:xfrm>
          <a:off x="21272500" y="634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48052</xdr:rowOff>
    </xdr:from>
    <xdr:to>
      <xdr:col>116</xdr:col>
      <xdr:colOff>63500</xdr:colOff>
      <xdr:row>37</xdr:row>
      <xdr:rowOff>48181</xdr:rowOff>
    </xdr:to>
    <xdr:cxnSp macro="">
      <xdr:nvCxnSpPr>
        <xdr:cNvPr id="585" name="直線コネクタ 584"/>
        <xdr:cNvCxnSpPr/>
      </xdr:nvCxnSpPr>
      <xdr:spPr>
        <a:xfrm flipV="1">
          <a:off x="21323300" y="6391702"/>
          <a:ext cx="838200" cy="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130327</xdr:rowOff>
    </xdr:from>
    <xdr:to>
      <xdr:col>107</xdr:col>
      <xdr:colOff>101600</xdr:colOff>
      <xdr:row>37</xdr:row>
      <xdr:rowOff>60477</xdr:rowOff>
    </xdr:to>
    <xdr:sp macro="" textlink="">
      <xdr:nvSpPr>
        <xdr:cNvPr id="586" name="楕円 585"/>
        <xdr:cNvSpPr/>
      </xdr:nvSpPr>
      <xdr:spPr>
        <a:xfrm>
          <a:off x="20383500" y="630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9677</xdr:rowOff>
    </xdr:from>
    <xdr:to>
      <xdr:col>111</xdr:col>
      <xdr:colOff>177800</xdr:colOff>
      <xdr:row>37</xdr:row>
      <xdr:rowOff>48181</xdr:rowOff>
    </xdr:to>
    <xdr:cxnSp macro="">
      <xdr:nvCxnSpPr>
        <xdr:cNvPr id="587" name="直線コネクタ 586"/>
        <xdr:cNvCxnSpPr/>
      </xdr:nvCxnSpPr>
      <xdr:spPr>
        <a:xfrm>
          <a:off x="20434300" y="6353327"/>
          <a:ext cx="889000" cy="3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1656</xdr:rowOff>
    </xdr:from>
    <xdr:to>
      <xdr:col>102</xdr:col>
      <xdr:colOff>165100</xdr:colOff>
      <xdr:row>37</xdr:row>
      <xdr:rowOff>103256</xdr:rowOff>
    </xdr:to>
    <xdr:sp macro="" textlink="">
      <xdr:nvSpPr>
        <xdr:cNvPr id="588" name="楕円 587"/>
        <xdr:cNvSpPr/>
      </xdr:nvSpPr>
      <xdr:spPr>
        <a:xfrm>
          <a:off x="19494500" y="634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9677</xdr:rowOff>
    </xdr:from>
    <xdr:to>
      <xdr:col>107</xdr:col>
      <xdr:colOff>50800</xdr:colOff>
      <xdr:row>37</xdr:row>
      <xdr:rowOff>52456</xdr:rowOff>
    </xdr:to>
    <xdr:cxnSp macro="">
      <xdr:nvCxnSpPr>
        <xdr:cNvPr id="589" name="直線コネクタ 588"/>
        <xdr:cNvCxnSpPr/>
      </xdr:nvCxnSpPr>
      <xdr:spPr>
        <a:xfrm flipV="1">
          <a:off x="19545300" y="6353327"/>
          <a:ext cx="889000" cy="4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6746</xdr:rowOff>
    </xdr:from>
    <xdr:to>
      <xdr:col>98</xdr:col>
      <xdr:colOff>38100</xdr:colOff>
      <xdr:row>37</xdr:row>
      <xdr:rowOff>108346</xdr:rowOff>
    </xdr:to>
    <xdr:sp macro="" textlink="">
      <xdr:nvSpPr>
        <xdr:cNvPr id="590" name="楕円 589"/>
        <xdr:cNvSpPr/>
      </xdr:nvSpPr>
      <xdr:spPr>
        <a:xfrm>
          <a:off x="18605500" y="635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52456</xdr:rowOff>
    </xdr:from>
    <xdr:to>
      <xdr:col>102</xdr:col>
      <xdr:colOff>114300</xdr:colOff>
      <xdr:row>37</xdr:row>
      <xdr:rowOff>57546</xdr:rowOff>
    </xdr:to>
    <xdr:cxnSp macro="">
      <xdr:nvCxnSpPr>
        <xdr:cNvPr id="591" name="直線コネクタ 590"/>
        <xdr:cNvCxnSpPr/>
      </xdr:nvCxnSpPr>
      <xdr:spPr>
        <a:xfrm flipV="1">
          <a:off x="18656300" y="6396106"/>
          <a:ext cx="889000" cy="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73512</xdr:rowOff>
    </xdr:from>
    <xdr:ext cx="534377" cy="259045"/>
    <xdr:sp macro="" textlink="">
      <xdr:nvSpPr>
        <xdr:cNvPr id="592" name="n_1aveValue【一般廃棄物処理施設】&#10;一人当たり有形固定資産（償却資産）額"/>
        <xdr:cNvSpPr txBox="1"/>
      </xdr:nvSpPr>
      <xdr:spPr>
        <a:xfrm>
          <a:off x="21043411" y="676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100243</xdr:rowOff>
    </xdr:from>
    <xdr:ext cx="534377" cy="259045"/>
    <xdr:sp macro="" textlink="">
      <xdr:nvSpPr>
        <xdr:cNvPr id="593" name="n_2aveValue【一般廃棄物処理施設】&#10;一人当たり有形固定資産（償却資産）額"/>
        <xdr:cNvSpPr txBox="1"/>
      </xdr:nvSpPr>
      <xdr:spPr>
        <a:xfrm>
          <a:off x="20167111" y="678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96783</xdr:rowOff>
    </xdr:from>
    <xdr:ext cx="534377" cy="259045"/>
    <xdr:sp macro="" textlink="">
      <xdr:nvSpPr>
        <xdr:cNvPr id="594" name="n_3aveValue【一般廃棄物処理施設】&#10;一人当たり有形固定資産（償却資産）額"/>
        <xdr:cNvSpPr txBox="1"/>
      </xdr:nvSpPr>
      <xdr:spPr>
        <a:xfrm>
          <a:off x="19278111" y="67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135813</xdr:rowOff>
    </xdr:from>
    <xdr:ext cx="534377" cy="259045"/>
    <xdr:sp macro="" textlink="">
      <xdr:nvSpPr>
        <xdr:cNvPr id="595" name="n_4aveValue【一般廃棄物処理施設】&#10;一人当たり有形固定資産（償却資産）額"/>
        <xdr:cNvSpPr txBox="1"/>
      </xdr:nvSpPr>
      <xdr:spPr>
        <a:xfrm>
          <a:off x="18389111" y="682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115508</xdr:rowOff>
    </xdr:from>
    <xdr:ext cx="599010" cy="259045"/>
    <xdr:sp macro="" textlink="">
      <xdr:nvSpPr>
        <xdr:cNvPr id="596" name="n_1mainValue【一般廃棄物処理施設】&#10;一人当たり有形固定資産（償却資産）額"/>
        <xdr:cNvSpPr txBox="1"/>
      </xdr:nvSpPr>
      <xdr:spPr>
        <a:xfrm>
          <a:off x="21011095" y="6116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77004</xdr:rowOff>
    </xdr:from>
    <xdr:ext cx="599010" cy="259045"/>
    <xdr:sp macro="" textlink="">
      <xdr:nvSpPr>
        <xdr:cNvPr id="597" name="n_2mainValue【一般廃棄物処理施設】&#10;一人当たり有形固定資産（償却資産）額"/>
        <xdr:cNvSpPr txBox="1"/>
      </xdr:nvSpPr>
      <xdr:spPr>
        <a:xfrm>
          <a:off x="20134795" y="607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119783</xdr:rowOff>
    </xdr:from>
    <xdr:ext cx="599010" cy="259045"/>
    <xdr:sp macro="" textlink="">
      <xdr:nvSpPr>
        <xdr:cNvPr id="598" name="n_3mainValue【一般廃棄物処理施設】&#10;一人当たり有形固定資産（償却資産）額"/>
        <xdr:cNvSpPr txBox="1"/>
      </xdr:nvSpPr>
      <xdr:spPr>
        <a:xfrm>
          <a:off x="19245795" y="6120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124873</xdr:rowOff>
    </xdr:from>
    <xdr:ext cx="599010" cy="259045"/>
    <xdr:sp macro="" textlink="">
      <xdr:nvSpPr>
        <xdr:cNvPr id="599" name="n_4mainValue【一般廃棄物処理施設】&#10;一人当たり有形固定資産（償却資産）額"/>
        <xdr:cNvSpPr txBox="1"/>
      </xdr:nvSpPr>
      <xdr:spPr>
        <a:xfrm>
          <a:off x="18356795" y="6125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85725</xdr:rowOff>
    </xdr:to>
    <xdr:cxnSp macro="">
      <xdr:nvCxnSpPr>
        <xdr:cNvPr id="623" name="直線コネクタ 622"/>
        <xdr:cNvCxnSpPr/>
      </xdr:nvCxnSpPr>
      <xdr:spPr>
        <a:xfrm flipV="1">
          <a:off x="16318864" y="952500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89552</xdr:rowOff>
    </xdr:from>
    <xdr:ext cx="405111" cy="259045"/>
    <xdr:sp macro="" textlink="">
      <xdr:nvSpPr>
        <xdr:cNvPr id="624" name="【保健センター・保健所】&#10;有形固定資産減価償却率最小値テキスト"/>
        <xdr:cNvSpPr txBox="1"/>
      </xdr:nvSpPr>
      <xdr:spPr>
        <a:xfrm>
          <a:off x="16357600"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85725</xdr:rowOff>
    </xdr:from>
    <xdr:to>
      <xdr:col>86</xdr:col>
      <xdr:colOff>25400</xdr:colOff>
      <xdr:row>63</xdr:row>
      <xdr:rowOff>85725</xdr:rowOff>
    </xdr:to>
    <xdr:cxnSp macro="">
      <xdr:nvCxnSpPr>
        <xdr:cNvPr id="625" name="直線コネクタ 624"/>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26" name="【保健センター・保健所】&#10;有形固定資産減価償却率最大値テキスト"/>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27" name="直線コネクタ 626"/>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628" name="【保健センター・保健所】&#10;有形固定資産減価償却率平均値テキスト"/>
        <xdr:cNvSpPr txBox="1"/>
      </xdr:nvSpPr>
      <xdr:spPr>
        <a:xfrm>
          <a:off x="16357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29" name="フローチャート: 判断 628"/>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31" name="フローチャート: 判断 630"/>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73025</xdr:rowOff>
    </xdr:from>
    <xdr:to>
      <xdr:col>72</xdr:col>
      <xdr:colOff>38100</xdr:colOff>
      <xdr:row>60</xdr:row>
      <xdr:rowOff>3175</xdr:rowOff>
    </xdr:to>
    <xdr:sp macro="" textlink="">
      <xdr:nvSpPr>
        <xdr:cNvPr id="632" name="フローチャート: 判断 631"/>
        <xdr:cNvSpPr/>
      </xdr:nvSpPr>
      <xdr:spPr>
        <a:xfrm>
          <a:off x="13652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46355</xdr:rowOff>
    </xdr:from>
    <xdr:to>
      <xdr:col>67</xdr:col>
      <xdr:colOff>101600</xdr:colOff>
      <xdr:row>59</xdr:row>
      <xdr:rowOff>147955</xdr:rowOff>
    </xdr:to>
    <xdr:sp macro="" textlink="">
      <xdr:nvSpPr>
        <xdr:cNvPr id="633" name="フローチャート: 判断 632"/>
        <xdr:cNvSpPr/>
      </xdr:nvSpPr>
      <xdr:spPr>
        <a:xfrm>
          <a:off x="12763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639" name="楕円 638"/>
        <xdr:cNvSpPr/>
      </xdr:nvSpPr>
      <xdr:spPr>
        <a:xfrm>
          <a:off x="162687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140987</xdr:rowOff>
    </xdr:from>
    <xdr:ext cx="405111" cy="259045"/>
    <xdr:sp macro="" textlink="">
      <xdr:nvSpPr>
        <xdr:cNvPr id="640" name="【保健センター・保健所】&#10;有形固定資産減価償却率該当値テキスト"/>
        <xdr:cNvSpPr txBox="1"/>
      </xdr:nvSpPr>
      <xdr:spPr>
        <a:xfrm>
          <a:off x="16357600"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130175</xdr:rowOff>
    </xdr:from>
    <xdr:to>
      <xdr:col>81</xdr:col>
      <xdr:colOff>101600</xdr:colOff>
      <xdr:row>61</xdr:row>
      <xdr:rowOff>60325</xdr:rowOff>
    </xdr:to>
    <xdr:sp macro="" textlink="">
      <xdr:nvSpPr>
        <xdr:cNvPr id="641" name="楕円 640"/>
        <xdr:cNvSpPr/>
      </xdr:nvSpPr>
      <xdr:spPr>
        <a:xfrm>
          <a:off x="154305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9525</xdr:rowOff>
    </xdr:from>
    <xdr:to>
      <xdr:col>85</xdr:col>
      <xdr:colOff>127000</xdr:colOff>
      <xdr:row>61</xdr:row>
      <xdr:rowOff>41910</xdr:rowOff>
    </xdr:to>
    <xdr:cxnSp macro="">
      <xdr:nvCxnSpPr>
        <xdr:cNvPr id="642" name="直線コネクタ 641"/>
        <xdr:cNvCxnSpPr/>
      </xdr:nvCxnSpPr>
      <xdr:spPr>
        <a:xfrm>
          <a:off x="15481300" y="1046797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92075</xdr:rowOff>
    </xdr:from>
    <xdr:to>
      <xdr:col>76</xdr:col>
      <xdr:colOff>165100</xdr:colOff>
      <xdr:row>61</xdr:row>
      <xdr:rowOff>22225</xdr:rowOff>
    </xdr:to>
    <xdr:sp macro="" textlink="">
      <xdr:nvSpPr>
        <xdr:cNvPr id="643" name="楕円 642"/>
        <xdr:cNvSpPr/>
      </xdr:nvSpPr>
      <xdr:spPr>
        <a:xfrm>
          <a:off x="14541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142875</xdr:rowOff>
    </xdr:from>
    <xdr:to>
      <xdr:col>81</xdr:col>
      <xdr:colOff>50800</xdr:colOff>
      <xdr:row>61</xdr:row>
      <xdr:rowOff>9525</xdr:rowOff>
    </xdr:to>
    <xdr:cxnSp macro="">
      <xdr:nvCxnSpPr>
        <xdr:cNvPr id="644" name="直線コネクタ 643"/>
        <xdr:cNvCxnSpPr/>
      </xdr:nvCxnSpPr>
      <xdr:spPr>
        <a:xfrm>
          <a:off x="14592300" y="104298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55880</xdr:rowOff>
    </xdr:from>
    <xdr:to>
      <xdr:col>72</xdr:col>
      <xdr:colOff>38100</xdr:colOff>
      <xdr:row>60</xdr:row>
      <xdr:rowOff>157480</xdr:rowOff>
    </xdr:to>
    <xdr:sp macro="" textlink="">
      <xdr:nvSpPr>
        <xdr:cNvPr id="645" name="楕円 644"/>
        <xdr:cNvSpPr/>
      </xdr:nvSpPr>
      <xdr:spPr>
        <a:xfrm>
          <a:off x="13652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106680</xdr:rowOff>
    </xdr:from>
    <xdr:to>
      <xdr:col>76</xdr:col>
      <xdr:colOff>114300</xdr:colOff>
      <xdr:row>60</xdr:row>
      <xdr:rowOff>142875</xdr:rowOff>
    </xdr:to>
    <xdr:cxnSp macro="">
      <xdr:nvCxnSpPr>
        <xdr:cNvPr id="646" name="直線コネクタ 645"/>
        <xdr:cNvCxnSpPr/>
      </xdr:nvCxnSpPr>
      <xdr:spPr>
        <a:xfrm>
          <a:off x="13703300" y="103936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15875</xdr:rowOff>
    </xdr:from>
    <xdr:to>
      <xdr:col>67</xdr:col>
      <xdr:colOff>101600</xdr:colOff>
      <xdr:row>60</xdr:row>
      <xdr:rowOff>117475</xdr:rowOff>
    </xdr:to>
    <xdr:sp macro="" textlink="">
      <xdr:nvSpPr>
        <xdr:cNvPr id="647" name="楕円 646"/>
        <xdr:cNvSpPr/>
      </xdr:nvSpPr>
      <xdr:spPr>
        <a:xfrm>
          <a:off x="12763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66675</xdr:rowOff>
    </xdr:from>
    <xdr:to>
      <xdr:col>71</xdr:col>
      <xdr:colOff>177800</xdr:colOff>
      <xdr:row>60</xdr:row>
      <xdr:rowOff>106680</xdr:rowOff>
    </xdr:to>
    <xdr:cxnSp macro="">
      <xdr:nvCxnSpPr>
        <xdr:cNvPr id="648" name="直線コネクタ 647"/>
        <xdr:cNvCxnSpPr/>
      </xdr:nvCxnSpPr>
      <xdr:spPr>
        <a:xfrm>
          <a:off x="12814300" y="103536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649" name="n_1aveValue【保健センター・保健所】&#10;有形固定資産減価償却率"/>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650" name="n_2aveValue【保健センター・保健所】&#10;有形固定資産減価償却率"/>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19702</xdr:rowOff>
    </xdr:from>
    <xdr:ext cx="405111" cy="259045"/>
    <xdr:sp macro="" textlink="">
      <xdr:nvSpPr>
        <xdr:cNvPr id="651" name="n_3aveValue【保健センター・保健所】&#10;有形固定資産減価償却率"/>
        <xdr:cNvSpPr txBox="1"/>
      </xdr:nvSpPr>
      <xdr:spPr>
        <a:xfrm>
          <a:off x="13500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164482</xdr:rowOff>
    </xdr:from>
    <xdr:ext cx="405111" cy="259045"/>
    <xdr:sp macro="" textlink="">
      <xdr:nvSpPr>
        <xdr:cNvPr id="652" name="n_4aveValue【保健センター・保健所】&#10;有形固定資産減価償却率"/>
        <xdr:cNvSpPr txBox="1"/>
      </xdr:nvSpPr>
      <xdr:spPr>
        <a:xfrm>
          <a:off x="12611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51452</xdr:rowOff>
    </xdr:from>
    <xdr:ext cx="405111" cy="259045"/>
    <xdr:sp macro="" textlink="">
      <xdr:nvSpPr>
        <xdr:cNvPr id="653" name="n_1mainValue【保健センター・保健所】&#10;有形固定資産減価償却率"/>
        <xdr:cNvSpPr txBox="1"/>
      </xdr:nvSpPr>
      <xdr:spPr>
        <a:xfrm>
          <a:off x="15266044"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13352</xdr:rowOff>
    </xdr:from>
    <xdr:ext cx="405111" cy="259045"/>
    <xdr:sp macro="" textlink="">
      <xdr:nvSpPr>
        <xdr:cNvPr id="654" name="n_2mainValue【保健センター・保健所】&#10;有形固定資産減価償却率"/>
        <xdr:cNvSpPr txBox="1"/>
      </xdr:nvSpPr>
      <xdr:spPr>
        <a:xfrm>
          <a:off x="143897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148607</xdr:rowOff>
    </xdr:from>
    <xdr:ext cx="405111" cy="259045"/>
    <xdr:sp macro="" textlink="">
      <xdr:nvSpPr>
        <xdr:cNvPr id="655" name="n_3mainValue【保健センター・保健所】&#10;有形固定資産減価償却率"/>
        <xdr:cNvSpPr txBox="1"/>
      </xdr:nvSpPr>
      <xdr:spPr>
        <a:xfrm>
          <a:off x="13500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108602</xdr:rowOff>
    </xdr:from>
    <xdr:ext cx="405111" cy="259045"/>
    <xdr:sp macro="" textlink="">
      <xdr:nvSpPr>
        <xdr:cNvPr id="656" name="n_4mainValue【保健センター・保健所】&#10;有形固定資産減価償却率"/>
        <xdr:cNvSpPr txBox="1"/>
      </xdr:nvSpPr>
      <xdr:spPr>
        <a:xfrm>
          <a:off x="12611744"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89154</xdr:rowOff>
    </xdr:from>
    <xdr:to>
      <xdr:col>116</xdr:col>
      <xdr:colOff>62864</xdr:colOff>
      <xdr:row>63</xdr:row>
      <xdr:rowOff>153162</xdr:rowOff>
    </xdr:to>
    <xdr:cxnSp macro="">
      <xdr:nvCxnSpPr>
        <xdr:cNvPr id="678" name="直線コネクタ 677"/>
        <xdr:cNvCxnSpPr/>
      </xdr:nvCxnSpPr>
      <xdr:spPr>
        <a:xfrm flipV="1">
          <a:off x="22160864" y="951890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35831</xdr:rowOff>
    </xdr:from>
    <xdr:ext cx="469744" cy="259045"/>
    <xdr:sp macro="" textlink="">
      <xdr:nvSpPr>
        <xdr:cNvPr id="681" name="【保健センター・保健所】&#10;一人当たり面積最大値テキスト"/>
        <xdr:cNvSpPr txBox="1"/>
      </xdr:nvSpPr>
      <xdr:spPr>
        <a:xfrm>
          <a:off x="22199600" y="92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89154</xdr:rowOff>
    </xdr:from>
    <xdr:to>
      <xdr:col>116</xdr:col>
      <xdr:colOff>152400</xdr:colOff>
      <xdr:row>55</xdr:row>
      <xdr:rowOff>89154</xdr:rowOff>
    </xdr:to>
    <xdr:cxnSp macro="">
      <xdr:nvCxnSpPr>
        <xdr:cNvPr id="682" name="直線コネクタ 681"/>
        <xdr:cNvCxnSpPr/>
      </xdr:nvCxnSpPr>
      <xdr:spPr>
        <a:xfrm>
          <a:off x="22072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83" name="【保健センター・保健所】&#10;一人当たり面積平均値テキスト"/>
        <xdr:cNvSpPr txBox="1"/>
      </xdr:nvSpPr>
      <xdr:spPr>
        <a:xfrm>
          <a:off x="22199600" y="10535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85" name="フローチャート: 判断 684"/>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686" name="フローチャート: 判断 685"/>
        <xdr:cNvSpPr/>
      </xdr:nvSpPr>
      <xdr:spPr>
        <a:xfrm>
          <a:off x="20383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687" name="フローチャート: 判断 686"/>
        <xdr:cNvSpPr/>
      </xdr:nvSpPr>
      <xdr:spPr>
        <a:xfrm>
          <a:off x="19494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72644</xdr:rowOff>
    </xdr:from>
    <xdr:to>
      <xdr:col>98</xdr:col>
      <xdr:colOff>38100</xdr:colOff>
      <xdr:row>63</xdr:row>
      <xdr:rowOff>2794</xdr:rowOff>
    </xdr:to>
    <xdr:sp macro="" textlink="">
      <xdr:nvSpPr>
        <xdr:cNvPr id="688" name="フローチャート: 判断 687"/>
        <xdr:cNvSpPr/>
      </xdr:nvSpPr>
      <xdr:spPr>
        <a:xfrm>
          <a:off x="18605500" y="1070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694" name="楕円 693"/>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695" name="【保健センター・保健所】&#10;一人当たり面積該当値テキスト"/>
        <xdr:cNvSpPr txBox="1"/>
      </xdr:nvSpPr>
      <xdr:spPr>
        <a:xfrm>
          <a:off x="22199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696" name="楕円 695"/>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697" name="直線コネクタ 696"/>
        <xdr:cNvCxnSpPr/>
      </xdr:nvCxnSpPr>
      <xdr:spPr>
        <a:xfrm>
          <a:off x="21323300" y="1074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698" name="楕円 697"/>
        <xdr:cNvSpPr/>
      </xdr:nvSpPr>
      <xdr:spPr>
        <a:xfrm>
          <a:off x="2038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699" name="直線コネクタ 698"/>
        <xdr:cNvCxnSpPr/>
      </xdr:nvCxnSpPr>
      <xdr:spPr>
        <a:xfrm>
          <a:off x="20434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700" name="楕円 699"/>
        <xdr:cNvSpPr/>
      </xdr:nvSpPr>
      <xdr:spPr>
        <a:xfrm>
          <a:off x="19494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114300</xdr:rowOff>
    </xdr:from>
    <xdr:to>
      <xdr:col>107</xdr:col>
      <xdr:colOff>50800</xdr:colOff>
      <xdr:row>62</xdr:row>
      <xdr:rowOff>114300</xdr:rowOff>
    </xdr:to>
    <xdr:cxnSp macro="">
      <xdr:nvCxnSpPr>
        <xdr:cNvPr id="701" name="直線コネクタ 700"/>
        <xdr:cNvCxnSpPr/>
      </xdr:nvCxnSpPr>
      <xdr:spPr>
        <a:xfrm>
          <a:off x="19545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63500</xdr:rowOff>
    </xdr:from>
    <xdr:to>
      <xdr:col>98</xdr:col>
      <xdr:colOff>38100</xdr:colOff>
      <xdr:row>62</xdr:row>
      <xdr:rowOff>165100</xdr:rowOff>
    </xdr:to>
    <xdr:sp macro="" textlink="">
      <xdr:nvSpPr>
        <xdr:cNvPr id="702" name="楕円 701"/>
        <xdr:cNvSpPr/>
      </xdr:nvSpPr>
      <xdr:spPr>
        <a:xfrm>
          <a:off x="18605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114300</xdr:rowOff>
    </xdr:from>
    <xdr:to>
      <xdr:col>102</xdr:col>
      <xdr:colOff>114300</xdr:colOff>
      <xdr:row>62</xdr:row>
      <xdr:rowOff>114300</xdr:rowOff>
    </xdr:to>
    <xdr:cxnSp macro="">
      <xdr:nvCxnSpPr>
        <xdr:cNvPr id="703" name="直線コネクタ 702"/>
        <xdr:cNvCxnSpPr/>
      </xdr:nvCxnSpPr>
      <xdr:spPr>
        <a:xfrm>
          <a:off x="18656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156227</xdr:rowOff>
    </xdr:from>
    <xdr:ext cx="469744" cy="259045"/>
    <xdr:sp macro="" textlink="">
      <xdr:nvSpPr>
        <xdr:cNvPr id="704" name="n_1ave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1033</xdr:rowOff>
    </xdr:from>
    <xdr:ext cx="469744" cy="259045"/>
    <xdr:sp macro="" textlink="">
      <xdr:nvSpPr>
        <xdr:cNvPr id="705" name="n_2aveValue【保健センター・保健所】&#10;一人当たり面積"/>
        <xdr:cNvSpPr txBox="1"/>
      </xdr:nvSpPr>
      <xdr:spPr>
        <a:xfrm>
          <a:off x="20199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163339</xdr:rowOff>
    </xdr:from>
    <xdr:ext cx="469744" cy="259045"/>
    <xdr:sp macro="" textlink="">
      <xdr:nvSpPr>
        <xdr:cNvPr id="706" name="n_3aveValue【保健センター・保健所】&#10;一人当たり面積"/>
        <xdr:cNvSpPr txBox="1"/>
      </xdr:nvSpPr>
      <xdr:spPr>
        <a:xfrm>
          <a:off x="19310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165371</xdr:rowOff>
    </xdr:from>
    <xdr:ext cx="469744" cy="259045"/>
    <xdr:sp macro="" textlink="">
      <xdr:nvSpPr>
        <xdr:cNvPr id="707" name="n_4aveValue【保健センター・保健所】&#10;一人当たり面積"/>
        <xdr:cNvSpPr txBox="1"/>
      </xdr:nvSpPr>
      <xdr:spPr>
        <a:xfrm>
          <a:off x="18421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10177</xdr:rowOff>
    </xdr:from>
    <xdr:ext cx="469744" cy="259045"/>
    <xdr:sp macro="" textlink="">
      <xdr:nvSpPr>
        <xdr:cNvPr id="708" name="n_1mainValue【保健センター・保健所】&#10;一人当たり面積"/>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709" name="n_2mainValue【保健センター・保健所】&#10;一人当たり面積"/>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710" name="n_3mainValue【保健センター・保健所】&#10;一人当たり面積"/>
        <xdr:cNvSpPr txBox="1"/>
      </xdr:nvSpPr>
      <xdr:spPr>
        <a:xfrm>
          <a:off x="19310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10177</xdr:rowOff>
    </xdr:from>
    <xdr:ext cx="469744" cy="259045"/>
    <xdr:sp macro="" textlink="">
      <xdr:nvSpPr>
        <xdr:cNvPr id="711" name="n_4mainValue【保健センター・保健所】&#10;一人当たり面積"/>
        <xdr:cNvSpPr txBox="1"/>
      </xdr:nvSpPr>
      <xdr:spPr>
        <a:xfrm>
          <a:off x="18421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161925</xdr:rowOff>
    </xdr:from>
    <xdr:to>
      <xdr:col>85</xdr:col>
      <xdr:colOff>126364</xdr:colOff>
      <xdr:row>85</xdr:row>
      <xdr:rowOff>139064</xdr:rowOff>
    </xdr:to>
    <xdr:cxnSp macro="">
      <xdr:nvCxnSpPr>
        <xdr:cNvPr id="736" name="直線コネクタ 735"/>
        <xdr:cNvCxnSpPr/>
      </xdr:nvCxnSpPr>
      <xdr:spPr>
        <a:xfrm flipV="1">
          <a:off x="16318864" y="13535025"/>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142891</xdr:rowOff>
    </xdr:from>
    <xdr:ext cx="405111" cy="259045"/>
    <xdr:sp macro="" textlink="">
      <xdr:nvSpPr>
        <xdr:cNvPr id="737" name="【消防施設】&#10;有形固定資産減価償却率最小値テキスト"/>
        <xdr:cNvSpPr txBox="1"/>
      </xdr:nvSpPr>
      <xdr:spPr>
        <a:xfrm>
          <a:off x="16357600" y="1471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139064</xdr:rowOff>
    </xdr:from>
    <xdr:to>
      <xdr:col>86</xdr:col>
      <xdr:colOff>25400</xdr:colOff>
      <xdr:row>85</xdr:row>
      <xdr:rowOff>139064</xdr:rowOff>
    </xdr:to>
    <xdr:cxnSp macro="">
      <xdr:nvCxnSpPr>
        <xdr:cNvPr id="738" name="直線コネクタ 737"/>
        <xdr:cNvCxnSpPr/>
      </xdr:nvCxnSpPr>
      <xdr:spPr>
        <a:xfrm>
          <a:off x="16230600" y="1471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108602</xdr:rowOff>
    </xdr:from>
    <xdr:ext cx="405111" cy="259045"/>
    <xdr:sp macro="" textlink="">
      <xdr:nvSpPr>
        <xdr:cNvPr id="739" name="【消防施設】&#10;有形固定資産減価償却率最大値テキスト"/>
        <xdr:cNvSpPr txBox="1"/>
      </xdr:nvSpPr>
      <xdr:spPr>
        <a:xfrm>
          <a:off x="16357600" y="1331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161925</xdr:rowOff>
    </xdr:from>
    <xdr:to>
      <xdr:col>86</xdr:col>
      <xdr:colOff>25400</xdr:colOff>
      <xdr:row>78</xdr:row>
      <xdr:rowOff>161925</xdr:rowOff>
    </xdr:to>
    <xdr:cxnSp macro="">
      <xdr:nvCxnSpPr>
        <xdr:cNvPr id="740" name="直線コネクタ 739"/>
        <xdr:cNvCxnSpPr/>
      </xdr:nvCxnSpPr>
      <xdr:spPr>
        <a:xfrm>
          <a:off x="16230600" y="1353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113047</xdr:rowOff>
    </xdr:from>
    <xdr:ext cx="405111" cy="259045"/>
    <xdr:sp macro="" textlink="">
      <xdr:nvSpPr>
        <xdr:cNvPr id="741" name="【消防施設】&#10;有形固定資産減価償却率平均値テキスト"/>
        <xdr:cNvSpPr txBox="1"/>
      </xdr:nvSpPr>
      <xdr:spPr>
        <a:xfrm>
          <a:off x="16357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742" name="フローチャート: 判断 741"/>
        <xdr:cNvSpPr/>
      </xdr:nvSpPr>
      <xdr:spPr>
        <a:xfrm>
          <a:off x="16268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43" name="フローチャート: 判断 742"/>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46355</xdr:rowOff>
    </xdr:from>
    <xdr:to>
      <xdr:col>76</xdr:col>
      <xdr:colOff>165100</xdr:colOff>
      <xdr:row>81</xdr:row>
      <xdr:rowOff>147955</xdr:rowOff>
    </xdr:to>
    <xdr:sp macro="" textlink="">
      <xdr:nvSpPr>
        <xdr:cNvPr id="744" name="フローチャート: 判断 743"/>
        <xdr:cNvSpPr/>
      </xdr:nvSpPr>
      <xdr:spPr>
        <a:xfrm>
          <a:off x="14541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23495</xdr:rowOff>
    </xdr:from>
    <xdr:to>
      <xdr:col>72</xdr:col>
      <xdr:colOff>38100</xdr:colOff>
      <xdr:row>81</xdr:row>
      <xdr:rowOff>125095</xdr:rowOff>
    </xdr:to>
    <xdr:sp macro="" textlink="">
      <xdr:nvSpPr>
        <xdr:cNvPr id="745" name="フローチャート: 判断 744"/>
        <xdr:cNvSpPr/>
      </xdr:nvSpPr>
      <xdr:spPr>
        <a:xfrm>
          <a:off x="13652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746" name="フローチャート: 判断 745"/>
        <xdr:cNvSpPr/>
      </xdr:nvSpPr>
      <xdr:spPr>
        <a:xfrm>
          <a:off x="12763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84455</xdr:rowOff>
    </xdr:from>
    <xdr:to>
      <xdr:col>85</xdr:col>
      <xdr:colOff>177800</xdr:colOff>
      <xdr:row>83</xdr:row>
      <xdr:rowOff>14605</xdr:rowOff>
    </xdr:to>
    <xdr:sp macro="" textlink="">
      <xdr:nvSpPr>
        <xdr:cNvPr id="752" name="楕円 751"/>
        <xdr:cNvSpPr/>
      </xdr:nvSpPr>
      <xdr:spPr>
        <a:xfrm>
          <a:off x="162687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62882</xdr:rowOff>
    </xdr:from>
    <xdr:ext cx="405111" cy="259045"/>
    <xdr:sp macro="" textlink="">
      <xdr:nvSpPr>
        <xdr:cNvPr id="753" name="【消防施設】&#10;有形固定資産減価償却率該当値テキスト"/>
        <xdr:cNvSpPr txBox="1"/>
      </xdr:nvSpPr>
      <xdr:spPr>
        <a:xfrm>
          <a:off x="16357600" y="1412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63500</xdr:rowOff>
    </xdr:from>
    <xdr:to>
      <xdr:col>81</xdr:col>
      <xdr:colOff>101600</xdr:colOff>
      <xdr:row>82</xdr:row>
      <xdr:rowOff>165100</xdr:rowOff>
    </xdr:to>
    <xdr:sp macro="" textlink="">
      <xdr:nvSpPr>
        <xdr:cNvPr id="754" name="楕円 753"/>
        <xdr:cNvSpPr/>
      </xdr:nvSpPr>
      <xdr:spPr>
        <a:xfrm>
          <a:off x="15430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114300</xdr:rowOff>
    </xdr:from>
    <xdr:to>
      <xdr:col>85</xdr:col>
      <xdr:colOff>127000</xdr:colOff>
      <xdr:row>82</xdr:row>
      <xdr:rowOff>135255</xdr:rowOff>
    </xdr:to>
    <xdr:cxnSp macro="">
      <xdr:nvCxnSpPr>
        <xdr:cNvPr id="755" name="直線コネクタ 754"/>
        <xdr:cNvCxnSpPr/>
      </xdr:nvCxnSpPr>
      <xdr:spPr>
        <a:xfrm>
          <a:off x="15481300" y="1417320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42545</xdr:rowOff>
    </xdr:from>
    <xdr:to>
      <xdr:col>76</xdr:col>
      <xdr:colOff>165100</xdr:colOff>
      <xdr:row>82</xdr:row>
      <xdr:rowOff>144145</xdr:rowOff>
    </xdr:to>
    <xdr:sp macro="" textlink="">
      <xdr:nvSpPr>
        <xdr:cNvPr id="756" name="楕円 755"/>
        <xdr:cNvSpPr/>
      </xdr:nvSpPr>
      <xdr:spPr>
        <a:xfrm>
          <a:off x="145415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93345</xdr:rowOff>
    </xdr:from>
    <xdr:to>
      <xdr:col>81</xdr:col>
      <xdr:colOff>50800</xdr:colOff>
      <xdr:row>82</xdr:row>
      <xdr:rowOff>114300</xdr:rowOff>
    </xdr:to>
    <xdr:cxnSp macro="">
      <xdr:nvCxnSpPr>
        <xdr:cNvPr id="757" name="直線コネクタ 756"/>
        <xdr:cNvCxnSpPr/>
      </xdr:nvCxnSpPr>
      <xdr:spPr>
        <a:xfrm>
          <a:off x="14592300" y="1415224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6350</xdr:rowOff>
    </xdr:from>
    <xdr:to>
      <xdr:col>72</xdr:col>
      <xdr:colOff>38100</xdr:colOff>
      <xdr:row>82</xdr:row>
      <xdr:rowOff>107950</xdr:rowOff>
    </xdr:to>
    <xdr:sp macro="" textlink="">
      <xdr:nvSpPr>
        <xdr:cNvPr id="758" name="楕円 757"/>
        <xdr:cNvSpPr/>
      </xdr:nvSpPr>
      <xdr:spPr>
        <a:xfrm>
          <a:off x="13652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57150</xdr:rowOff>
    </xdr:from>
    <xdr:to>
      <xdr:col>76</xdr:col>
      <xdr:colOff>114300</xdr:colOff>
      <xdr:row>82</xdr:row>
      <xdr:rowOff>93345</xdr:rowOff>
    </xdr:to>
    <xdr:cxnSp macro="">
      <xdr:nvCxnSpPr>
        <xdr:cNvPr id="759" name="直線コネクタ 758"/>
        <xdr:cNvCxnSpPr/>
      </xdr:nvCxnSpPr>
      <xdr:spPr>
        <a:xfrm>
          <a:off x="13703300" y="141160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156845</xdr:rowOff>
    </xdr:from>
    <xdr:to>
      <xdr:col>67</xdr:col>
      <xdr:colOff>101600</xdr:colOff>
      <xdr:row>82</xdr:row>
      <xdr:rowOff>86995</xdr:rowOff>
    </xdr:to>
    <xdr:sp macro="" textlink="">
      <xdr:nvSpPr>
        <xdr:cNvPr id="760" name="楕円 759"/>
        <xdr:cNvSpPr/>
      </xdr:nvSpPr>
      <xdr:spPr>
        <a:xfrm>
          <a:off x="127635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36195</xdr:rowOff>
    </xdr:from>
    <xdr:to>
      <xdr:col>71</xdr:col>
      <xdr:colOff>177800</xdr:colOff>
      <xdr:row>82</xdr:row>
      <xdr:rowOff>57150</xdr:rowOff>
    </xdr:to>
    <xdr:cxnSp macro="">
      <xdr:nvCxnSpPr>
        <xdr:cNvPr id="761" name="直線コネクタ 760"/>
        <xdr:cNvCxnSpPr/>
      </xdr:nvCxnSpPr>
      <xdr:spPr>
        <a:xfrm>
          <a:off x="12814300" y="140950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8272</xdr:rowOff>
    </xdr:from>
    <xdr:ext cx="405111" cy="259045"/>
    <xdr:sp macro="" textlink="">
      <xdr:nvSpPr>
        <xdr:cNvPr id="762" name="n_1aveValue【消防施設】&#10;有形固定資産減価償却率"/>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164482</xdr:rowOff>
    </xdr:from>
    <xdr:ext cx="405111" cy="259045"/>
    <xdr:sp macro="" textlink="">
      <xdr:nvSpPr>
        <xdr:cNvPr id="763" name="n_2aveValue【消防施設】&#10;有形固定資産減価償却率"/>
        <xdr:cNvSpPr txBox="1"/>
      </xdr:nvSpPr>
      <xdr:spPr>
        <a:xfrm>
          <a:off x="14389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141622</xdr:rowOff>
    </xdr:from>
    <xdr:ext cx="405111" cy="259045"/>
    <xdr:sp macro="" textlink="">
      <xdr:nvSpPr>
        <xdr:cNvPr id="764" name="n_3aveValue【消防施設】&#10;有形固定資産減価償却率"/>
        <xdr:cNvSpPr txBox="1"/>
      </xdr:nvSpPr>
      <xdr:spPr>
        <a:xfrm>
          <a:off x="13500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124477</xdr:rowOff>
    </xdr:from>
    <xdr:ext cx="405111" cy="259045"/>
    <xdr:sp macro="" textlink="">
      <xdr:nvSpPr>
        <xdr:cNvPr id="765" name="n_4aveValue【消防施設】&#10;有形固定資産減価償却率"/>
        <xdr:cNvSpPr txBox="1"/>
      </xdr:nvSpPr>
      <xdr:spPr>
        <a:xfrm>
          <a:off x="12611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156227</xdr:rowOff>
    </xdr:from>
    <xdr:ext cx="405111" cy="259045"/>
    <xdr:sp macro="" textlink="">
      <xdr:nvSpPr>
        <xdr:cNvPr id="766" name="n_1mainValue【消防施設】&#10;有形固定資産減価償却率"/>
        <xdr:cNvSpPr txBox="1"/>
      </xdr:nvSpPr>
      <xdr:spPr>
        <a:xfrm>
          <a:off x="15266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135272</xdr:rowOff>
    </xdr:from>
    <xdr:ext cx="405111" cy="259045"/>
    <xdr:sp macro="" textlink="">
      <xdr:nvSpPr>
        <xdr:cNvPr id="767" name="n_2mainValue【消防施設】&#10;有形固定資産減価償却率"/>
        <xdr:cNvSpPr txBox="1"/>
      </xdr:nvSpPr>
      <xdr:spPr>
        <a:xfrm>
          <a:off x="14389744" y="1419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99077</xdr:rowOff>
    </xdr:from>
    <xdr:ext cx="405111" cy="259045"/>
    <xdr:sp macro="" textlink="">
      <xdr:nvSpPr>
        <xdr:cNvPr id="768" name="n_3mainValue【消防施設】&#10;有形固定資産減価償却率"/>
        <xdr:cNvSpPr txBox="1"/>
      </xdr:nvSpPr>
      <xdr:spPr>
        <a:xfrm>
          <a:off x="13500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78122</xdr:rowOff>
    </xdr:from>
    <xdr:ext cx="405111" cy="259045"/>
    <xdr:sp macro="" textlink="">
      <xdr:nvSpPr>
        <xdr:cNvPr id="769" name="n_4mainValue【消防施設】&#10;有形固定資産減価償却率"/>
        <xdr:cNvSpPr txBox="1"/>
      </xdr:nvSpPr>
      <xdr:spPr>
        <a:xfrm>
          <a:off x="12611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146050</xdr:rowOff>
    </xdr:from>
    <xdr:to>
      <xdr:col>116</xdr:col>
      <xdr:colOff>62864</xdr:colOff>
      <xdr:row>86</xdr:row>
      <xdr:rowOff>0</xdr:rowOff>
    </xdr:to>
    <xdr:cxnSp macro="">
      <xdr:nvCxnSpPr>
        <xdr:cNvPr id="793" name="直線コネクタ 792"/>
        <xdr:cNvCxnSpPr/>
      </xdr:nvCxnSpPr>
      <xdr:spPr>
        <a:xfrm flipV="1">
          <a:off x="22160864" y="13347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92727</xdr:rowOff>
    </xdr:from>
    <xdr:ext cx="469744" cy="259045"/>
    <xdr:sp macro="" textlink="">
      <xdr:nvSpPr>
        <xdr:cNvPr id="796" name="【消防施設】&#10;一人当たり面積最大値テキスト"/>
        <xdr:cNvSpPr txBox="1"/>
      </xdr:nvSpPr>
      <xdr:spPr>
        <a:xfrm>
          <a:off x="22199600"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146050</xdr:rowOff>
    </xdr:from>
    <xdr:to>
      <xdr:col>116</xdr:col>
      <xdr:colOff>152400</xdr:colOff>
      <xdr:row>77</xdr:row>
      <xdr:rowOff>146050</xdr:rowOff>
    </xdr:to>
    <xdr:cxnSp macro="">
      <xdr:nvCxnSpPr>
        <xdr:cNvPr id="797" name="直線コネクタ 796"/>
        <xdr:cNvCxnSpPr/>
      </xdr:nvCxnSpPr>
      <xdr:spPr>
        <a:xfrm>
          <a:off x="22072600" y="1334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149877</xdr:rowOff>
    </xdr:from>
    <xdr:ext cx="469744" cy="259045"/>
    <xdr:sp macro="" textlink="">
      <xdr:nvSpPr>
        <xdr:cNvPr id="798" name="【消防施設】&#10;一人当たり面積平均値テキスト"/>
        <xdr:cNvSpPr txBox="1"/>
      </xdr:nvSpPr>
      <xdr:spPr>
        <a:xfrm>
          <a:off x="22199600" y="1403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801" name="フローチャート: 判断 800"/>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802" name="フローチャート: 判断 801"/>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803" name="フローチャート: 判断 802"/>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809" name="楕円 808"/>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810" name="【消防施設】&#10;一人当たり面積該当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811" name="楕円 810"/>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812" name="直線コネクタ 811"/>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813" name="楕円 812"/>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814" name="直線コネクタ 813"/>
        <xdr:cNvCxnSpPr/>
      </xdr:nvCxnSpPr>
      <xdr:spPr>
        <a:xfrm>
          <a:off x="20434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815" name="楕円 814"/>
        <xdr:cNvSpPr/>
      </xdr:nvSpPr>
      <xdr:spPr>
        <a:xfrm>
          <a:off x="19494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0</xdr:rowOff>
    </xdr:from>
    <xdr:to>
      <xdr:col>107</xdr:col>
      <xdr:colOff>50800</xdr:colOff>
      <xdr:row>86</xdr:row>
      <xdr:rowOff>0</xdr:rowOff>
    </xdr:to>
    <xdr:cxnSp macro="">
      <xdr:nvCxnSpPr>
        <xdr:cNvPr id="816" name="直線コネクタ 815"/>
        <xdr:cNvCxnSpPr/>
      </xdr:nvCxnSpPr>
      <xdr:spPr>
        <a:xfrm>
          <a:off x="19545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120650</xdr:rowOff>
    </xdr:from>
    <xdr:to>
      <xdr:col>98</xdr:col>
      <xdr:colOff>38100</xdr:colOff>
      <xdr:row>86</xdr:row>
      <xdr:rowOff>50800</xdr:rowOff>
    </xdr:to>
    <xdr:sp macro="" textlink="">
      <xdr:nvSpPr>
        <xdr:cNvPr id="817" name="楕円 816"/>
        <xdr:cNvSpPr/>
      </xdr:nvSpPr>
      <xdr:spPr>
        <a:xfrm>
          <a:off x="18605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0</xdr:rowOff>
    </xdr:from>
    <xdr:to>
      <xdr:col>102</xdr:col>
      <xdr:colOff>114300</xdr:colOff>
      <xdr:row>86</xdr:row>
      <xdr:rowOff>0</xdr:rowOff>
    </xdr:to>
    <xdr:cxnSp macro="">
      <xdr:nvCxnSpPr>
        <xdr:cNvPr id="818" name="直線コネクタ 817"/>
        <xdr:cNvCxnSpPr/>
      </xdr:nvCxnSpPr>
      <xdr:spPr>
        <a:xfrm>
          <a:off x="18656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73677</xdr:rowOff>
    </xdr:from>
    <xdr:ext cx="469744" cy="259045"/>
    <xdr:sp macro="" textlink="">
      <xdr:nvSpPr>
        <xdr:cNvPr id="819" name="n_1aveValue【消防施設】&#10;一人当たり面積"/>
        <xdr:cNvSpPr txBox="1"/>
      </xdr:nvSpPr>
      <xdr:spPr>
        <a:xfrm>
          <a:off x="21075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820" name="n_2aveValue【消防施設】&#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821" name="n_3aveValue【消防施設】&#10;一人当たり面積"/>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111777</xdr:rowOff>
    </xdr:from>
    <xdr:ext cx="469744" cy="259045"/>
    <xdr:sp macro="" textlink="">
      <xdr:nvSpPr>
        <xdr:cNvPr id="822" name="n_4aveValue【消防施設】&#10;一人当たり面積"/>
        <xdr:cNvSpPr txBox="1"/>
      </xdr:nvSpPr>
      <xdr:spPr>
        <a:xfrm>
          <a:off x="18421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823" name="n_1mainValue【消防施設】&#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824" name="n_2mainValue【消防施設】&#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macro="" textlink="">
      <xdr:nvSpPr>
        <xdr:cNvPr id="825" name="n_3mainValue【消防施設】&#10;一人当たり面積"/>
        <xdr:cNvSpPr txBox="1"/>
      </xdr:nvSpPr>
      <xdr:spPr>
        <a:xfrm>
          <a:off x="19310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41927</xdr:rowOff>
    </xdr:from>
    <xdr:ext cx="469744" cy="259045"/>
    <xdr:sp macro="" textlink="">
      <xdr:nvSpPr>
        <xdr:cNvPr id="826" name="n_4mainValue【消防施設】&#10;一人当たり面積"/>
        <xdr:cNvSpPr txBox="1"/>
      </xdr:nvSpPr>
      <xdr:spPr>
        <a:xfrm>
          <a:off x="18421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39" name="テキスト ボックス 83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47" name="テキスト ボックス 846"/>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34289</xdr:rowOff>
    </xdr:to>
    <xdr:cxnSp macro="">
      <xdr:nvCxnSpPr>
        <xdr:cNvPr id="850" name="直線コネクタ 849"/>
        <xdr:cNvCxnSpPr/>
      </xdr:nvCxnSpPr>
      <xdr:spPr>
        <a:xfrm flipV="1">
          <a:off x="16318864" y="1739265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851" name="【庁舎】&#10;有形固定資産減価償却率最小値テキスト"/>
        <xdr:cNvSpPr txBox="1"/>
      </xdr:nvSpPr>
      <xdr:spPr>
        <a:xfrm>
          <a:off x="16357600"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852" name="直線コネクタ 851"/>
        <xdr:cNvCxnSpPr/>
      </xdr:nvCxnSpPr>
      <xdr:spPr>
        <a:xfrm>
          <a:off x="16230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853" name="【庁舎】&#10;有形固定資産減価償却率最大値テキスト"/>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854" name="直線コネクタ 853"/>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103522</xdr:rowOff>
    </xdr:from>
    <xdr:ext cx="405111" cy="259045"/>
    <xdr:sp macro="" textlink="">
      <xdr:nvSpPr>
        <xdr:cNvPr id="855" name="【庁舎】&#10;有形固定資産減価償却率平均値テキスト"/>
        <xdr:cNvSpPr txBox="1"/>
      </xdr:nvSpPr>
      <xdr:spPr>
        <a:xfrm>
          <a:off x="16357600" y="17934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856" name="フローチャート: 判断 855"/>
        <xdr:cNvSpPr/>
      </xdr:nvSpPr>
      <xdr:spPr>
        <a:xfrm>
          <a:off x="162687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99695</xdr:rowOff>
    </xdr:from>
    <xdr:to>
      <xdr:col>81</xdr:col>
      <xdr:colOff>101600</xdr:colOff>
      <xdr:row>106</xdr:row>
      <xdr:rowOff>29845</xdr:rowOff>
    </xdr:to>
    <xdr:sp macro="" textlink="">
      <xdr:nvSpPr>
        <xdr:cNvPr id="857" name="フローチャート: 判断 856"/>
        <xdr:cNvSpPr/>
      </xdr:nvSpPr>
      <xdr:spPr>
        <a:xfrm>
          <a:off x="154305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130175</xdr:rowOff>
    </xdr:from>
    <xdr:to>
      <xdr:col>76</xdr:col>
      <xdr:colOff>165100</xdr:colOff>
      <xdr:row>106</xdr:row>
      <xdr:rowOff>60325</xdr:rowOff>
    </xdr:to>
    <xdr:sp macro="" textlink="">
      <xdr:nvSpPr>
        <xdr:cNvPr id="858" name="フローチャート: 判断 857"/>
        <xdr:cNvSpPr/>
      </xdr:nvSpPr>
      <xdr:spPr>
        <a:xfrm>
          <a:off x="14541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97789</xdr:rowOff>
    </xdr:from>
    <xdr:to>
      <xdr:col>72</xdr:col>
      <xdr:colOff>38100</xdr:colOff>
      <xdr:row>106</xdr:row>
      <xdr:rowOff>27939</xdr:rowOff>
    </xdr:to>
    <xdr:sp macro="" textlink="">
      <xdr:nvSpPr>
        <xdr:cNvPr id="859" name="フローチャート: 判断 858"/>
        <xdr:cNvSpPr/>
      </xdr:nvSpPr>
      <xdr:spPr>
        <a:xfrm>
          <a:off x="13652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101600</xdr:rowOff>
    </xdr:from>
    <xdr:to>
      <xdr:col>67</xdr:col>
      <xdr:colOff>101600</xdr:colOff>
      <xdr:row>106</xdr:row>
      <xdr:rowOff>31750</xdr:rowOff>
    </xdr:to>
    <xdr:sp macro="" textlink="">
      <xdr:nvSpPr>
        <xdr:cNvPr id="860" name="フローチャート: 判断 859"/>
        <xdr:cNvSpPr/>
      </xdr:nvSpPr>
      <xdr:spPr>
        <a:xfrm>
          <a:off x="1276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1" name="テキスト ボックス 8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2" name="テキスト ボックス 8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3" name="テキスト ボックス 8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4" name="テキスト ボックス 8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5" name="テキスト ボックス 8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40639</xdr:rowOff>
    </xdr:from>
    <xdr:to>
      <xdr:col>85</xdr:col>
      <xdr:colOff>177800</xdr:colOff>
      <xdr:row>107</xdr:row>
      <xdr:rowOff>142239</xdr:rowOff>
    </xdr:to>
    <xdr:sp macro="" textlink="">
      <xdr:nvSpPr>
        <xdr:cNvPr id="866" name="楕円 865"/>
        <xdr:cNvSpPr/>
      </xdr:nvSpPr>
      <xdr:spPr>
        <a:xfrm>
          <a:off x="16268700" y="183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19066</xdr:rowOff>
    </xdr:from>
    <xdr:ext cx="405111" cy="259045"/>
    <xdr:sp macro="" textlink="">
      <xdr:nvSpPr>
        <xdr:cNvPr id="867" name="【庁舎】&#10;有形固定資産減価償却率該当値テキスト"/>
        <xdr:cNvSpPr txBox="1"/>
      </xdr:nvSpPr>
      <xdr:spPr>
        <a:xfrm>
          <a:off x="16357600" y="1836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160655</xdr:rowOff>
    </xdr:from>
    <xdr:to>
      <xdr:col>81</xdr:col>
      <xdr:colOff>101600</xdr:colOff>
      <xdr:row>107</xdr:row>
      <xdr:rowOff>90805</xdr:rowOff>
    </xdr:to>
    <xdr:sp macro="" textlink="">
      <xdr:nvSpPr>
        <xdr:cNvPr id="868" name="楕円 867"/>
        <xdr:cNvSpPr/>
      </xdr:nvSpPr>
      <xdr:spPr>
        <a:xfrm>
          <a:off x="15430500" y="183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40005</xdr:rowOff>
    </xdr:from>
    <xdr:to>
      <xdr:col>85</xdr:col>
      <xdr:colOff>127000</xdr:colOff>
      <xdr:row>107</xdr:row>
      <xdr:rowOff>91439</xdr:rowOff>
    </xdr:to>
    <xdr:cxnSp macro="">
      <xdr:nvCxnSpPr>
        <xdr:cNvPr id="869" name="直線コネクタ 868"/>
        <xdr:cNvCxnSpPr/>
      </xdr:nvCxnSpPr>
      <xdr:spPr>
        <a:xfrm>
          <a:off x="15481300" y="18385155"/>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107314</xdr:rowOff>
    </xdr:from>
    <xdr:to>
      <xdr:col>76</xdr:col>
      <xdr:colOff>165100</xdr:colOff>
      <xdr:row>107</xdr:row>
      <xdr:rowOff>37464</xdr:rowOff>
    </xdr:to>
    <xdr:sp macro="" textlink="">
      <xdr:nvSpPr>
        <xdr:cNvPr id="870" name="楕円 869"/>
        <xdr:cNvSpPr/>
      </xdr:nvSpPr>
      <xdr:spPr>
        <a:xfrm>
          <a:off x="14541500" y="182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158114</xdr:rowOff>
    </xdr:from>
    <xdr:to>
      <xdr:col>81</xdr:col>
      <xdr:colOff>50800</xdr:colOff>
      <xdr:row>107</xdr:row>
      <xdr:rowOff>40005</xdr:rowOff>
    </xdr:to>
    <xdr:cxnSp macro="">
      <xdr:nvCxnSpPr>
        <xdr:cNvPr id="871" name="直線コネクタ 870"/>
        <xdr:cNvCxnSpPr/>
      </xdr:nvCxnSpPr>
      <xdr:spPr>
        <a:xfrm>
          <a:off x="14592300" y="18331814"/>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57786</xdr:rowOff>
    </xdr:from>
    <xdr:to>
      <xdr:col>72</xdr:col>
      <xdr:colOff>38100</xdr:colOff>
      <xdr:row>106</xdr:row>
      <xdr:rowOff>159386</xdr:rowOff>
    </xdr:to>
    <xdr:sp macro="" textlink="">
      <xdr:nvSpPr>
        <xdr:cNvPr id="872" name="楕円 871"/>
        <xdr:cNvSpPr/>
      </xdr:nvSpPr>
      <xdr:spPr>
        <a:xfrm>
          <a:off x="13652500" y="182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108586</xdr:rowOff>
    </xdr:from>
    <xdr:to>
      <xdr:col>76</xdr:col>
      <xdr:colOff>114300</xdr:colOff>
      <xdr:row>106</xdr:row>
      <xdr:rowOff>158114</xdr:rowOff>
    </xdr:to>
    <xdr:cxnSp macro="">
      <xdr:nvCxnSpPr>
        <xdr:cNvPr id="873" name="直線コネクタ 872"/>
        <xdr:cNvCxnSpPr/>
      </xdr:nvCxnSpPr>
      <xdr:spPr>
        <a:xfrm>
          <a:off x="13703300" y="18282286"/>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2539</xdr:rowOff>
    </xdr:from>
    <xdr:to>
      <xdr:col>67</xdr:col>
      <xdr:colOff>101600</xdr:colOff>
      <xdr:row>106</xdr:row>
      <xdr:rowOff>104139</xdr:rowOff>
    </xdr:to>
    <xdr:sp macro="" textlink="">
      <xdr:nvSpPr>
        <xdr:cNvPr id="874" name="楕円 873"/>
        <xdr:cNvSpPr/>
      </xdr:nvSpPr>
      <xdr:spPr>
        <a:xfrm>
          <a:off x="12763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53339</xdr:rowOff>
    </xdr:from>
    <xdr:to>
      <xdr:col>71</xdr:col>
      <xdr:colOff>177800</xdr:colOff>
      <xdr:row>106</xdr:row>
      <xdr:rowOff>108586</xdr:rowOff>
    </xdr:to>
    <xdr:cxnSp macro="">
      <xdr:nvCxnSpPr>
        <xdr:cNvPr id="875" name="直線コネクタ 874"/>
        <xdr:cNvCxnSpPr/>
      </xdr:nvCxnSpPr>
      <xdr:spPr>
        <a:xfrm>
          <a:off x="12814300" y="18227039"/>
          <a:ext cx="8890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46372</xdr:rowOff>
    </xdr:from>
    <xdr:ext cx="405111" cy="259045"/>
    <xdr:sp macro="" textlink="">
      <xdr:nvSpPr>
        <xdr:cNvPr id="876" name="n_1aveValue【庁舎】&#10;有形固定資産減価償却率"/>
        <xdr:cNvSpPr txBox="1"/>
      </xdr:nvSpPr>
      <xdr:spPr>
        <a:xfrm>
          <a:off x="15266044" y="1787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76852</xdr:rowOff>
    </xdr:from>
    <xdr:ext cx="405111" cy="259045"/>
    <xdr:sp macro="" textlink="">
      <xdr:nvSpPr>
        <xdr:cNvPr id="877" name="n_2aveValue【庁舎】&#10;有形固定資産減価償却率"/>
        <xdr:cNvSpPr txBox="1"/>
      </xdr:nvSpPr>
      <xdr:spPr>
        <a:xfrm>
          <a:off x="14389744" y="1790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44466</xdr:rowOff>
    </xdr:from>
    <xdr:ext cx="405111" cy="259045"/>
    <xdr:sp macro="" textlink="">
      <xdr:nvSpPr>
        <xdr:cNvPr id="878" name="n_3aveValue【庁舎】&#10;有形固定資産減価償却率"/>
        <xdr:cNvSpPr txBox="1"/>
      </xdr:nvSpPr>
      <xdr:spPr>
        <a:xfrm>
          <a:off x="13500744" y="17875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48277</xdr:rowOff>
    </xdr:from>
    <xdr:ext cx="405111" cy="259045"/>
    <xdr:sp macro="" textlink="">
      <xdr:nvSpPr>
        <xdr:cNvPr id="879" name="n_4aveValue【庁舎】&#10;有形固定資産減価償却率"/>
        <xdr:cNvSpPr txBox="1"/>
      </xdr:nvSpPr>
      <xdr:spPr>
        <a:xfrm>
          <a:off x="12611744" y="1787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81932</xdr:rowOff>
    </xdr:from>
    <xdr:ext cx="405111" cy="259045"/>
    <xdr:sp macro="" textlink="">
      <xdr:nvSpPr>
        <xdr:cNvPr id="880" name="n_1mainValue【庁舎】&#10;有形固定資産減価償却率"/>
        <xdr:cNvSpPr txBox="1"/>
      </xdr:nvSpPr>
      <xdr:spPr>
        <a:xfrm>
          <a:off x="15266044" y="1842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28591</xdr:rowOff>
    </xdr:from>
    <xdr:ext cx="405111" cy="259045"/>
    <xdr:sp macro="" textlink="">
      <xdr:nvSpPr>
        <xdr:cNvPr id="881" name="n_2mainValue【庁舎】&#10;有形固定資産減価償却率"/>
        <xdr:cNvSpPr txBox="1"/>
      </xdr:nvSpPr>
      <xdr:spPr>
        <a:xfrm>
          <a:off x="14389744" y="1837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150513</xdr:rowOff>
    </xdr:from>
    <xdr:ext cx="405111" cy="259045"/>
    <xdr:sp macro="" textlink="">
      <xdr:nvSpPr>
        <xdr:cNvPr id="882" name="n_3mainValue【庁舎】&#10;有形固定資産減価償却率"/>
        <xdr:cNvSpPr txBox="1"/>
      </xdr:nvSpPr>
      <xdr:spPr>
        <a:xfrm>
          <a:off x="13500744" y="1832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95266</xdr:rowOff>
    </xdr:from>
    <xdr:ext cx="405111" cy="259045"/>
    <xdr:sp macro="" textlink="">
      <xdr:nvSpPr>
        <xdr:cNvPr id="883" name="n_4mainValue【庁舎】&#10;有形固定資産減価償却率"/>
        <xdr:cNvSpPr txBox="1"/>
      </xdr:nvSpPr>
      <xdr:spPr>
        <a:xfrm>
          <a:off x="126117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4" name="正方形/長方形 8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5" name="正方形/長方形 8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6" name="正方形/長方形 8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7" name="正方形/長方形 8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8" name="正方形/長方形 8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9" name="正方形/長方形 8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0" name="正方形/長方形 8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1" name="正方形/長方形 8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2" name="テキスト ボックス 8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3" name="直線コネクタ 8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4" name="直線コネクタ 89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5" name="テキスト ボックス 89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6" name="直線コネクタ 89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7" name="テキスト ボックス 89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8" name="直線コネクタ 89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9" name="テキスト ボックス 89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0" name="直線コネクタ 89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1" name="テキスト ボックス 90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2" name="直線コネクタ 90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3" name="テキスト ボックス 90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4" name="直線コネクタ 9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5" name="テキスト ボックス 9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107</xdr:row>
      <xdr:rowOff>133350</xdr:rowOff>
    </xdr:to>
    <xdr:cxnSp macro="">
      <xdr:nvCxnSpPr>
        <xdr:cNvPr id="907" name="直線コネクタ 906"/>
        <xdr:cNvCxnSpPr/>
      </xdr:nvCxnSpPr>
      <xdr:spPr>
        <a:xfrm flipV="1">
          <a:off x="22160864" y="174040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908" name="【庁舎】&#10;一人当たり面積最小値テキスト"/>
        <xdr:cNvSpPr txBox="1"/>
      </xdr:nvSpPr>
      <xdr:spPr>
        <a:xfrm>
          <a:off x="22199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133350</xdr:rowOff>
    </xdr:from>
    <xdr:to>
      <xdr:col>116</xdr:col>
      <xdr:colOff>152400</xdr:colOff>
      <xdr:row>107</xdr:row>
      <xdr:rowOff>133350</xdr:rowOff>
    </xdr:to>
    <xdr:cxnSp macro="">
      <xdr:nvCxnSpPr>
        <xdr:cNvPr id="909" name="直線コネクタ 908"/>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910" name="【庁舎】&#10;一人当たり面積最大値テキスト"/>
        <xdr:cNvSpPr txBox="1"/>
      </xdr:nvSpPr>
      <xdr:spPr>
        <a:xfrm>
          <a:off x="22199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911" name="直線コネクタ 910"/>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912" name="【庁舎】&#10;一人当たり面積平均値テキスト"/>
        <xdr:cNvSpPr txBox="1"/>
      </xdr:nvSpPr>
      <xdr:spPr>
        <a:xfrm>
          <a:off x="22199600" y="1792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13" name="フローチャート: 判断 912"/>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4" name="フローチャート: 判断 913"/>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915" name="フローチャート: 判断 914"/>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71120</xdr:rowOff>
    </xdr:from>
    <xdr:to>
      <xdr:col>102</xdr:col>
      <xdr:colOff>165100</xdr:colOff>
      <xdr:row>106</xdr:row>
      <xdr:rowOff>1270</xdr:rowOff>
    </xdr:to>
    <xdr:sp macro="" textlink="">
      <xdr:nvSpPr>
        <xdr:cNvPr id="916" name="フローチャート: 判断 915"/>
        <xdr:cNvSpPr/>
      </xdr:nvSpPr>
      <xdr:spPr>
        <a:xfrm>
          <a:off x="19494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93980</xdr:rowOff>
    </xdr:from>
    <xdr:to>
      <xdr:col>98</xdr:col>
      <xdr:colOff>38100</xdr:colOff>
      <xdr:row>106</xdr:row>
      <xdr:rowOff>24130</xdr:rowOff>
    </xdr:to>
    <xdr:sp macro="" textlink="">
      <xdr:nvSpPr>
        <xdr:cNvPr id="917" name="フローチャート: 判断 916"/>
        <xdr:cNvSpPr/>
      </xdr:nvSpPr>
      <xdr:spPr>
        <a:xfrm>
          <a:off x="18605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8" name="テキスト ボックス 9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9" name="テキスト ボックス 9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0" name="テキスト ボックス 9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1" name="テキスト ボックス 9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2" name="テキスト ボックス 9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90170</xdr:rowOff>
    </xdr:from>
    <xdr:to>
      <xdr:col>116</xdr:col>
      <xdr:colOff>114300</xdr:colOff>
      <xdr:row>107</xdr:row>
      <xdr:rowOff>20320</xdr:rowOff>
    </xdr:to>
    <xdr:sp macro="" textlink="">
      <xdr:nvSpPr>
        <xdr:cNvPr id="923" name="楕円 922"/>
        <xdr:cNvSpPr/>
      </xdr:nvSpPr>
      <xdr:spPr>
        <a:xfrm>
          <a:off x="221107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68597</xdr:rowOff>
    </xdr:from>
    <xdr:ext cx="469744" cy="259045"/>
    <xdr:sp macro="" textlink="">
      <xdr:nvSpPr>
        <xdr:cNvPr id="924" name="【庁舎】&#10;一人当たり面積該当値テキスト"/>
        <xdr:cNvSpPr txBox="1"/>
      </xdr:nvSpPr>
      <xdr:spPr>
        <a:xfrm>
          <a:off x="22199600" y="182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90170</xdr:rowOff>
    </xdr:from>
    <xdr:to>
      <xdr:col>112</xdr:col>
      <xdr:colOff>38100</xdr:colOff>
      <xdr:row>107</xdr:row>
      <xdr:rowOff>20320</xdr:rowOff>
    </xdr:to>
    <xdr:sp macro="" textlink="">
      <xdr:nvSpPr>
        <xdr:cNvPr id="925" name="楕円 924"/>
        <xdr:cNvSpPr/>
      </xdr:nvSpPr>
      <xdr:spPr>
        <a:xfrm>
          <a:off x="21272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140970</xdr:rowOff>
    </xdr:from>
    <xdr:to>
      <xdr:col>116</xdr:col>
      <xdr:colOff>63500</xdr:colOff>
      <xdr:row>106</xdr:row>
      <xdr:rowOff>140970</xdr:rowOff>
    </xdr:to>
    <xdr:cxnSp macro="">
      <xdr:nvCxnSpPr>
        <xdr:cNvPr id="926" name="直線コネクタ 925"/>
        <xdr:cNvCxnSpPr/>
      </xdr:nvCxnSpPr>
      <xdr:spPr>
        <a:xfrm>
          <a:off x="21323300" y="183146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90170</xdr:rowOff>
    </xdr:from>
    <xdr:to>
      <xdr:col>107</xdr:col>
      <xdr:colOff>101600</xdr:colOff>
      <xdr:row>107</xdr:row>
      <xdr:rowOff>20320</xdr:rowOff>
    </xdr:to>
    <xdr:sp macro="" textlink="">
      <xdr:nvSpPr>
        <xdr:cNvPr id="927" name="楕円 926"/>
        <xdr:cNvSpPr/>
      </xdr:nvSpPr>
      <xdr:spPr>
        <a:xfrm>
          <a:off x="20383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140970</xdr:rowOff>
    </xdr:from>
    <xdr:to>
      <xdr:col>111</xdr:col>
      <xdr:colOff>177800</xdr:colOff>
      <xdr:row>106</xdr:row>
      <xdr:rowOff>140970</xdr:rowOff>
    </xdr:to>
    <xdr:cxnSp macro="">
      <xdr:nvCxnSpPr>
        <xdr:cNvPr id="928" name="直線コネクタ 927"/>
        <xdr:cNvCxnSpPr/>
      </xdr:nvCxnSpPr>
      <xdr:spPr>
        <a:xfrm>
          <a:off x="20434300" y="18314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929" name="楕円 928"/>
        <xdr:cNvSpPr/>
      </xdr:nvSpPr>
      <xdr:spPr>
        <a:xfrm>
          <a:off x="19494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140970</xdr:rowOff>
    </xdr:from>
    <xdr:to>
      <xdr:col>107</xdr:col>
      <xdr:colOff>50800</xdr:colOff>
      <xdr:row>106</xdr:row>
      <xdr:rowOff>144780</xdr:rowOff>
    </xdr:to>
    <xdr:cxnSp macro="">
      <xdr:nvCxnSpPr>
        <xdr:cNvPr id="930" name="直線コネクタ 929"/>
        <xdr:cNvCxnSpPr/>
      </xdr:nvCxnSpPr>
      <xdr:spPr>
        <a:xfrm flipV="1">
          <a:off x="19545300" y="183146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90170</xdr:rowOff>
    </xdr:from>
    <xdr:to>
      <xdr:col>98</xdr:col>
      <xdr:colOff>38100</xdr:colOff>
      <xdr:row>107</xdr:row>
      <xdr:rowOff>20320</xdr:rowOff>
    </xdr:to>
    <xdr:sp macro="" textlink="">
      <xdr:nvSpPr>
        <xdr:cNvPr id="931" name="楕円 930"/>
        <xdr:cNvSpPr/>
      </xdr:nvSpPr>
      <xdr:spPr>
        <a:xfrm>
          <a:off x="18605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140970</xdr:rowOff>
    </xdr:from>
    <xdr:to>
      <xdr:col>102</xdr:col>
      <xdr:colOff>114300</xdr:colOff>
      <xdr:row>106</xdr:row>
      <xdr:rowOff>144780</xdr:rowOff>
    </xdr:to>
    <xdr:cxnSp macro="">
      <xdr:nvCxnSpPr>
        <xdr:cNvPr id="932" name="直線コネクタ 931"/>
        <xdr:cNvCxnSpPr/>
      </xdr:nvCxnSpPr>
      <xdr:spPr>
        <a:xfrm>
          <a:off x="18656300" y="183146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933" name="n_1aveValue【庁舎】&#10;一人当たり面積"/>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33038</xdr:rowOff>
    </xdr:from>
    <xdr:ext cx="469744" cy="259045"/>
    <xdr:sp macro="" textlink="">
      <xdr:nvSpPr>
        <xdr:cNvPr id="934" name="n_2aveValue【庁舎】&#10;一人当たり面積"/>
        <xdr:cNvSpPr txBox="1"/>
      </xdr:nvSpPr>
      <xdr:spPr>
        <a:xfrm>
          <a:off x="20199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17797</xdr:rowOff>
    </xdr:from>
    <xdr:ext cx="469744" cy="259045"/>
    <xdr:sp macro="" textlink="">
      <xdr:nvSpPr>
        <xdr:cNvPr id="935" name="n_3aveValue【庁舎】&#10;一人当たり面積"/>
        <xdr:cNvSpPr txBox="1"/>
      </xdr:nvSpPr>
      <xdr:spPr>
        <a:xfrm>
          <a:off x="19310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40657</xdr:rowOff>
    </xdr:from>
    <xdr:ext cx="469744" cy="259045"/>
    <xdr:sp macro="" textlink="">
      <xdr:nvSpPr>
        <xdr:cNvPr id="936" name="n_4aveValue【庁舎】&#10;一人当たり面積"/>
        <xdr:cNvSpPr txBox="1"/>
      </xdr:nvSpPr>
      <xdr:spPr>
        <a:xfrm>
          <a:off x="18421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11447</xdr:rowOff>
    </xdr:from>
    <xdr:ext cx="469744" cy="259045"/>
    <xdr:sp macro="" textlink="">
      <xdr:nvSpPr>
        <xdr:cNvPr id="937" name="n_1mainValue【庁舎】&#10;一人当たり面積"/>
        <xdr:cNvSpPr txBox="1"/>
      </xdr:nvSpPr>
      <xdr:spPr>
        <a:xfrm>
          <a:off x="210757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11447</xdr:rowOff>
    </xdr:from>
    <xdr:ext cx="469744" cy="259045"/>
    <xdr:sp macro="" textlink="">
      <xdr:nvSpPr>
        <xdr:cNvPr id="938" name="n_2mainValue【庁舎】&#10;一人当たり面積"/>
        <xdr:cNvSpPr txBox="1"/>
      </xdr:nvSpPr>
      <xdr:spPr>
        <a:xfrm>
          <a:off x="201994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15257</xdr:rowOff>
    </xdr:from>
    <xdr:ext cx="469744" cy="259045"/>
    <xdr:sp macro="" textlink="">
      <xdr:nvSpPr>
        <xdr:cNvPr id="939" name="n_3mainValue【庁舎】&#10;一人当たり面積"/>
        <xdr:cNvSpPr txBox="1"/>
      </xdr:nvSpPr>
      <xdr:spPr>
        <a:xfrm>
          <a:off x="19310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11447</xdr:rowOff>
    </xdr:from>
    <xdr:ext cx="469744" cy="259045"/>
    <xdr:sp macro="" textlink="">
      <xdr:nvSpPr>
        <xdr:cNvPr id="940" name="n_4mainValue【庁舎】&#10;一人当たり面積"/>
        <xdr:cNvSpPr txBox="1"/>
      </xdr:nvSpPr>
      <xdr:spPr>
        <a:xfrm>
          <a:off x="184214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1" name="正方形/長方形 9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2" name="正方形/長方形 9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3" name="テキスト ボックス 9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r>
            <a:rPr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１．有形固定資産減価償却率について</a:t>
          </a:r>
          <a:endParaRPr lang="ja-JP"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（１）前年度との比較</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前年度と比較して有形固定資産減価償却率が最も悪化（償却率が上昇）したのは</a:t>
          </a:r>
          <a:r>
            <a:rPr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庁舎及び一般廃棄物処理施設</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（２）類似団体との比較</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類似団体と比較して特に有形固定資産減価償却率が低くなっている施設は、</a:t>
          </a:r>
          <a:r>
            <a:rPr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2/59</a:t>
          </a:r>
          <a:r>
            <a:rPr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であり、類似団体の中で特に低い減価償却率となっている。</a:t>
          </a:r>
        </a:p>
        <a:p>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２．１人当たり有形固定資産額・面積について</a:t>
          </a:r>
          <a:endParaRPr lang="ja-JP"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（１）類似団体のとの比較</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類似団体と比較して特に１人当たり面積が低くなっている施設は、</a:t>
          </a:r>
          <a:r>
            <a:rPr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福祉施設（</a:t>
          </a:r>
          <a:r>
            <a:rPr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56/58</a:t>
          </a:r>
          <a:r>
            <a:rPr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である。本市では地域福祉推進拠点の整備など、福祉施設の整備を進めているものの、地域事務所（出張所）のスペースを有効活用としていることから面積には表れていない。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561,828
548,691
186.38
270,945,307
262,920,201
6,151,651
110,243,791
136,315,232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前年度と同率となった。これは、基準財政需要額において、単位費用の増により社会福祉費や高齢者保健福祉費が増となったものの、基準財政収入額において、基準額算出方法の変更により地方消費税交付金が増になったことによるもの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58057</xdr:rowOff>
    </xdr:from>
    <xdr:to>
      <xdr:col>23</xdr:col>
      <xdr:colOff>133350</xdr:colOff>
      <xdr:row>40</xdr:row>
      <xdr:rowOff>58057</xdr:rowOff>
    </xdr:to>
    <xdr:cxnSp macro="">
      <xdr:nvCxnSpPr>
        <xdr:cNvPr id="71" name="直線コネクタ 70"/>
        <xdr:cNvCxnSpPr/>
      </xdr:nvCxnSpPr>
      <xdr:spPr>
        <a:xfrm>
          <a:off x="4114800" y="69160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40822</xdr:rowOff>
    </xdr:from>
    <xdr:to>
      <xdr:col>19</xdr:col>
      <xdr:colOff>133350</xdr:colOff>
      <xdr:row>40</xdr:row>
      <xdr:rowOff>58057</xdr:rowOff>
    </xdr:to>
    <xdr:cxnSp macro="">
      <xdr:nvCxnSpPr>
        <xdr:cNvPr id="74" name="直線コネクタ 73"/>
        <xdr:cNvCxnSpPr/>
      </xdr:nvCxnSpPr>
      <xdr:spPr>
        <a:xfrm>
          <a:off x="3225800" y="68988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40822</xdr:rowOff>
    </xdr:from>
    <xdr:to>
      <xdr:col>15</xdr:col>
      <xdr:colOff>82550</xdr:colOff>
      <xdr:row>40</xdr:row>
      <xdr:rowOff>40822</xdr:rowOff>
    </xdr:to>
    <xdr:cxnSp macro="">
      <xdr:nvCxnSpPr>
        <xdr:cNvPr id="77" name="直線コネクタ 76"/>
        <xdr:cNvCxnSpPr/>
      </xdr:nvCxnSpPr>
      <xdr:spPr>
        <a:xfrm>
          <a:off x="2336800" y="68988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40822</xdr:rowOff>
    </xdr:from>
    <xdr:to>
      <xdr:col>11</xdr:col>
      <xdr:colOff>31750</xdr:colOff>
      <xdr:row>40</xdr:row>
      <xdr:rowOff>40822</xdr:rowOff>
    </xdr:to>
    <xdr:cxnSp macro="">
      <xdr:nvCxnSpPr>
        <xdr:cNvPr id="80" name="直線コネクタ 79"/>
        <xdr:cNvCxnSpPr/>
      </xdr:nvCxnSpPr>
      <xdr:spPr>
        <a:xfrm>
          <a:off x="1447800" y="68988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4" name="テキスト ボックス 83"/>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7257</xdr:rowOff>
    </xdr:from>
    <xdr:to>
      <xdr:col>23</xdr:col>
      <xdr:colOff>184150</xdr:colOff>
      <xdr:row>40</xdr:row>
      <xdr:rowOff>108857</xdr:rowOff>
    </xdr:to>
    <xdr:sp macro="" textlink="">
      <xdr:nvSpPr>
        <xdr:cNvPr id="90" name="楕円 89"/>
        <xdr:cNvSpPr/>
      </xdr:nvSpPr>
      <xdr:spPr>
        <a:xfrm>
          <a:off x="49022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23784</xdr:rowOff>
    </xdr:from>
    <xdr:ext cx="762000" cy="259045"/>
    <xdr:sp macro="" textlink="">
      <xdr:nvSpPr>
        <xdr:cNvPr id="91" name="財政力該当値テキスト"/>
        <xdr:cNvSpPr txBox="1"/>
      </xdr:nvSpPr>
      <xdr:spPr>
        <a:xfrm>
          <a:off x="50419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7257</xdr:rowOff>
    </xdr:from>
    <xdr:to>
      <xdr:col>19</xdr:col>
      <xdr:colOff>184150</xdr:colOff>
      <xdr:row>40</xdr:row>
      <xdr:rowOff>108857</xdr:rowOff>
    </xdr:to>
    <xdr:sp macro="" textlink="">
      <xdr:nvSpPr>
        <xdr:cNvPr id="92" name="楕円 91"/>
        <xdr:cNvSpPr/>
      </xdr:nvSpPr>
      <xdr:spPr>
        <a:xfrm>
          <a:off x="4064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119034</xdr:rowOff>
    </xdr:from>
    <xdr:ext cx="736600" cy="259045"/>
    <xdr:sp macro="" textlink="">
      <xdr:nvSpPr>
        <xdr:cNvPr id="93" name="テキスト ボックス 92"/>
        <xdr:cNvSpPr txBox="1"/>
      </xdr:nvSpPr>
      <xdr:spPr>
        <a:xfrm>
          <a:off x="3733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161472</xdr:rowOff>
    </xdr:from>
    <xdr:to>
      <xdr:col>15</xdr:col>
      <xdr:colOff>133350</xdr:colOff>
      <xdr:row>40</xdr:row>
      <xdr:rowOff>91622</xdr:rowOff>
    </xdr:to>
    <xdr:sp macro="" textlink="">
      <xdr:nvSpPr>
        <xdr:cNvPr id="94" name="楕円 93"/>
        <xdr:cNvSpPr/>
      </xdr:nvSpPr>
      <xdr:spPr>
        <a:xfrm>
          <a:off x="3175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101799</xdr:rowOff>
    </xdr:from>
    <xdr:ext cx="762000" cy="259045"/>
    <xdr:sp macro="" textlink="">
      <xdr:nvSpPr>
        <xdr:cNvPr id="95" name="テキスト ボックス 94"/>
        <xdr:cNvSpPr txBox="1"/>
      </xdr:nvSpPr>
      <xdr:spPr>
        <a:xfrm>
          <a:off x="2844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161472</xdr:rowOff>
    </xdr:from>
    <xdr:to>
      <xdr:col>11</xdr:col>
      <xdr:colOff>82550</xdr:colOff>
      <xdr:row>40</xdr:row>
      <xdr:rowOff>91622</xdr:rowOff>
    </xdr:to>
    <xdr:sp macro="" textlink="">
      <xdr:nvSpPr>
        <xdr:cNvPr id="96" name="楕円 95"/>
        <xdr:cNvSpPr/>
      </xdr:nvSpPr>
      <xdr:spPr>
        <a:xfrm>
          <a:off x="2286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101799</xdr:rowOff>
    </xdr:from>
    <xdr:ext cx="762000" cy="259045"/>
    <xdr:sp macro="" textlink="">
      <xdr:nvSpPr>
        <xdr:cNvPr id="97" name="テキスト ボックス 96"/>
        <xdr:cNvSpPr txBox="1"/>
      </xdr:nvSpPr>
      <xdr:spPr>
        <a:xfrm>
          <a:off x="1955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161472</xdr:rowOff>
    </xdr:from>
    <xdr:to>
      <xdr:col>7</xdr:col>
      <xdr:colOff>31750</xdr:colOff>
      <xdr:row>40</xdr:row>
      <xdr:rowOff>91622</xdr:rowOff>
    </xdr:to>
    <xdr:sp macro="" textlink="">
      <xdr:nvSpPr>
        <xdr:cNvPr id="98" name="楕円 97"/>
        <xdr:cNvSpPr/>
      </xdr:nvSpPr>
      <xdr:spPr>
        <a:xfrm>
          <a:off x="1397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101799</xdr:rowOff>
    </xdr:from>
    <xdr:ext cx="762000" cy="259045"/>
    <xdr:sp macro="" textlink="">
      <xdr:nvSpPr>
        <xdr:cNvPr id="99" name="テキスト ボックス 98"/>
        <xdr:cNvSpPr txBox="1"/>
      </xdr:nvSpPr>
      <xdr:spPr>
        <a:xfrm>
          <a:off x="1066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前年度に比べ</a:t>
          </a:r>
          <a:r>
            <a:rPr kumimoji="1" lang="en-US" altLang="ja-JP" sz="1300">
              <a:latin typeface="ＭＳ ゴシック" panose="020B0609070205080204" pitchFamily="49" charset="-128"/>
              <a:ea typeface="ＭＳ ゴシック" panose="020B0609070205080204" pitchFamily="49" charset="-128"/>
            </a:rPr>
            <a:t>1.6</a:t>
          </a:r>
          <a:r>
            <a:rPr kumimoji="1" lang="ja-JP" altLang="en-US" sz="1300">
              <a:latin typeface="ＭＳ ゴシック" panose="020B0609070205080204" pitchFamily="49" charset="-128"/>
              <a:ea typeface="ＭＳ ゴシック" panose="020B0609070205080204" pitchFamily="49" charset="-128"/>
            </a:rPr>
            <a:t>ポイント改善した。これは、分母において臨時財政対策債の借入額が減になったものの、分子において下水道事業が公営企業会計に移行したことにより繰出金が減になったほか、児童扶養手当や乳幼児医療費助成が減となったことにより扶助費が減になるなど、経常経費充当一般財源が大きく減少したことによるものであ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77153</xdr:rowOff>
    </xdr:from>
    <xdr:to>
      <xdr:col>23</xdr:col>
      <xdr:colOff>133350</xdr:colOff>
      <xdr:row>62</xdr:row>
      <xdr:rowOff>2222</xdr:rowOff>
    </xdr:to>
    <xdr:cxnSp macro="">
      <xdr:nvCxnSpPr>
        <xdr:cNvPr id="130" name="直線コネクタ 129"/>
        <xdr:cNvCxnSpPr/>
      </xdr:nvCxnSpPr>
      <xdr:spPr>
        <a:xfrm flipV="1">
          <a:off x="4114800" y="10535603"/>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77805</xdr:rowOff>
    </xdr:from>
    <xdr:ext cx="762000" cy="259045"/>
    <xdr:sp macro="" textlink="">
      <xdr:nvSpPr>
        <xdr:cNvPr id="131" name="財政構造の弾力性平均値テキスト"/>
        <xdr:cNvSpPr txBox="1"/>
      </xdr:nvSpPr>
      <xdr:spPr>
        <a:xfrm>
          <a:off x="5041900" y="10879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2222</xdr:rowOff>
    </xdr:from>
    <xdr:to>
      <xdr:col>19</xdr:col>
      <xdr:colOff>133350</xdr:colOff>
      <xdr:row>62</xdr:row>
      <xdr:rowOff>50482</xdr:rowOff>
    </xdr:to>
    <xdr:cxnSp macro="">
      <xdr:nvCxnSpPr>
        <xdr:cNvPr id="133" name="直線コネクタ 132"/>
        <xdr:cNvCxnSpPr/>
      </xdr:nvCxnSpPr>
      <xdr:spPr>
        <a:xfrm flipV="1">
          <a:off x="3225800" y="1063212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5" name="テキスト ボックス 134"/>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50482</xdr:rowOff>
    </xdr:from>
    <xdr:to>
      <xdr:col>15</xdr:col>
      <xdr:colOff>82550</xdr:colOff>
      <xdr:row>62</xdr:row>
      <xdr:rowOff>68580</xdr:rowOff>
    </xdr:to>
    <xdr:cxnSp macro="">
      <xdr:nvCxnSpPr>
        <xdr:cNvPr id="136" name="直線コネクタ 135"/>
        <xdr:cNvCxnSpPr/>
      </xdr:nvCxnSpPr>
      <xdr:spPr>
        <a:xfrm flipV="1">
          <a:off x="2336800" y="1068038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7" name="フローチャート: 判断 136"/>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8" name="テキスト ボックス 137"/>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68580</xdr:rowOff>
    </xdr:from>
    <xdr:to>
      <xdr:col>11</xdr:col>
      <xdr:colOff>31750</xdr:colOff>
      <xdr:row>62</xdr:row>
      <xdr:rowOff>92710</xdr:rowOff>
    </xdr:to>
    <xdr:cxnSp macro="">
      <xdr:nvCxnSpPr>
        <xdr:cNvPr id="139" name="直線コネクタ 138"/>
        <xdr:cNvCxnSpPr/>
      </xdr:nvCxnSpPr>
      <xdr:spPr>
        <a:xfrm flipV="1">
          <a:off x="1447800" y="106984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1" name="テキスト ボックス 140"/>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57468</xdr:rowOff>
    </xdr:from>
    <xdr:to>
      <xdr:col>7</xdr:col>
      <xdr:colOff>31750</xdr:colOff>
      <xdr:row>63</xdr:row>
      <xdr:rowOff>159068</xdr:rowOff>
    </xdr:to>
    <xdr:sp macro="" textlink="">
      <xdr:nvSpPr>
        <xdr:cNvPr id="142" name="フローチャート: 判断 141"/>
        <xdr:cNvSpPr/>
      </xdr:nvSpPr>
      <xdr:spPr>
        <a:xfrm>
          <a:off x="1397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143845</xdr:rowOff>
    </xdr:from>
    <xdr:ext cx="762000" cy="259045"/>
    <xdr:sp macro="" textlink="">
      <xdr:nvSpPr>
        <xdr:cNvPr id="143" name="テキスト ボックス 142"/>
        <xdr:cNvSpPr txBox="1"/>
      </xdr:nvSpPr>
      <xdr:spPr>
        <a:xfrm>
          <a:off x="1066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26353</xdr:rowOff>
    </xdr:from>
    <xdr:to>
      <xdr:col>23</xdr:col>
      <xdr:colOff>184150</xdr:colOff>
      <xdr:row>61</xdr:row>
      <xdr:rowOff>127953</xdr:rowOff>
    </xdr:to>
    <xdr:sp macro="" textlink="">
      <xdr:nvSpPr>
        <xdr:cNvPr id="149" name="楕円 148"/>
        <xdr:cNvSpPr/>
      </xdr:nvSpPr>
      <xdr:spPr>
        <a:xfrm>
          <a:off x="49022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42880</xdr:rowOff>
    </xdr:from>
    <xdr:ext cx="762000" cy="259045"/>
    <xdr:sp macro="" textlink="">
      <xdr:nvSpPr>
        <xdr:cNvPr id="150" name="財政構造の弾力性該当値テキスト"/>
        <xdr:cNvSpPr txBox="1"/>
      </xdr:nvSpPr>
      <xdr:spPr>
        <a:xfrm>
          <a:off x="5041900" y="1032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122872</xdr:rowOff>
    </xdr:from>
    <xdr:to>
      <xdr:col>19</xdr:col>
      <xdr:colOff>184150</xdr:colOff>
      <xdr:row>62</xdr:row>
      <xdr:rowOff>53022</xdr:rowOff>
    </xdr:to>
    <xdr:sp macro="" textlink="">
      <xdr:nvSpPr>
        <xdr:cNvPr id="151" name="楕円 150"/>
        <xdr:cNvSpPr/>
      </xdr:nvSpPr>
      <xdr:spPr>
        <a:xfrm>
          <a:off x="4064000" y="10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63199</xdr:rowOff>
    </xdr:from>
    <xdr:ext cx="736600" cy="259045"/>
    <xdr:sp macro="" textlink="">
      <xdr:nvSpPr>
        <xdr:cNvPr id="152" name="テキスト ボックス 151"/>
        <xdr:cNvSpPr txBox="1"/>
      </xdr:nvSpPr>
      <xdr:spPr>
        <a:xfrm>
          <a:off x="3733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171132</xdr:rowOff>
    </xdr:from>
    <xdr:to>
      <xdr:col>15</xdr:col>
      <xdr:colOff>133350</xdr:colOff>
      <xdr:row>62</xdr:row>
      <xdr:rowOff>101282</xdr:rowOff>
    </xdr:to>
    <xdr:sp macro="" textlink="">
      <xdr:nvSpPr>
        <xdr:cNvPr id="153" name="楕円 152"/>
        <xdr:cNvSpPr/>
      </xdr:nvSpPr>
      <xdr:spPr>
        <a:xfrm>
          <a:off x="3175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111459</xdr:rowOff>
    </xdr:from>
    <xdr:ext cx="762000" cy="259045"/>
    <xdr:sp macro="" textlink="">
      <xdr:nvSpPr>
        <xdr:cNvPr id="154" name="テキスト ボックス 153"/>
        <xdr:cNvSpPr txBox="1"/>
      </xdr:nvSpPr>
      <xdr:spPr>
        <a:xfrm>
          <a:off x="2844800" y="1039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17780</xdr:rowOff>
    </xdr:from>
    <xdr:to>
      <xdr:col>11</xdr:col>
      <xdr:colOff>82550</xdr:colOff>
      <xdr:row>62</xdr:row>
      <xdr:rowOff>119380</xdr:rowOff>
    </xdr:to>
    <xdr:sp macro="" textlink="">
      <xdr:nvSpPr>
        <xdr:cNvPr id="155" name="楕円 154"/>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129557</xdr:rowOff>
    </xdr:from>
    <xdr:ext cx="762000" cy="259045"/>
    <xdr:sp macro="" textlink="">
      <xdr:nvSpPr>
        <xdr:cNvPr id="156" name="テキスト ボックス 155"/>
        <xdr:cNvSpPr txBox="1"/>
      </xdr:nvSpPr>
      <xdr:spPr>
        <a:xfrm>
          <a:off x="1955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41910</xdr:rowOff>
    </xdr:from>
    <xdr:to>
      <xdr:col>7</xdr:col>
      <xdr:colOff>31750</xdr:colOff>
      <xdr:row>62</xdr:row>
      <xdr:rowOff>143510</xdr:rowOff>
    </xdr:to>
    <xdr:sp macro="" textlink="">
      <xdr:nvSpPr>
        <xdr:cNvPr id="157" name="楕円 156"/>
        <xdr:cNvSpPr/>
      </xdr:nvSpPr>
      <xdr:spPr>
        <a:xfrm>
          <a:off x="1397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153687</xdr:rowOff>
    </xdr:from>
    <xdr:ext cx="762000" cy="259045"/>
    <xdr:sp macro="" textlink="">
      <xdr:nvSpPr>
        <xdr:cNvPr id="158" name="テキスト ボックス 157"/>
        <xdr:cNvSpPr txBox="1"/>
      </xdr:nvSpPr>
      <xdr:spPr>
        <a:xfrm>
          <a:off x="1066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[104,732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前年度に比べ</a:t>
          </a:r>
          <a:r>
            <a:rPr kumimoji="1" lang="en-US" altLang="ja-JP" sz="1300">
              <a:latin typeface="ＭＳ ゴシック" panose="020B0609070205080204" pitchFamily="49" charset="-128"/>
              <a:ea typeface="ＭＳ ゴシック" panose="020B0609070205080204" pitchFamily="49" charset="-128"/>
            </a:rPr>
            <a:t>10,247</a:t>
          </a:r>
          <a:r>
            <a:rPr kumimoji="1" lang="ja-JP" altLang="en-US" sz="1300">
              <a:latin typeface="ＭＳ ゴシック" panose="020B0609070205080204" pitchFamily="49" charset="-128"/>
              <a:ea typeface="ＭＳ ゴシック" panose="020B0609070205080204" pitchFamily="49" charset="-128"/>
            </a:rPr>
            <a:t>円増加した。これは、人件費において制度改正により会計年度任用職員の報酬等が増となったほか、物件費において、情報教育の基盤整備（</a:t>
          </a:r>
          <a:r>
            <a:rPr kumimoji="1" lang="en-US" altLang="ja-JP" sz="1300">
              <a:latin typeface="ＭＳ ゴシック" panose="020B0609070205080204" pitchFamily="49" charset="-128"/>
              <a:ea typeface="ＭＳ ゴシック" panose="020B0609070205080204" pitchFamily="49" charset="-128"/>
            </a:rPr>
            <a:t>GIGA</a:t>
          </a:r>
          <a:r>
            <a:rPr kumimoji="1" lang="ja-JP" altLang="en-US" sz="1300">
              <a:latin typeface="ＭＳ ゴシック" panose="020B0609070205080204" pitchFamily="49" charset="-128"/>
              <a:ea typeface="ＭＳ ゴシック" panose="020B0609070205080204" pitchFamily="49" charset="-128"/>
            </a:rPr>
            <a:t>スクール環境整備）事業やプレミアム付き商品券事業に係る経費が増となったことによるものである。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105423</xdr:rowOff>
    </xdr:from>
    <xdr:to>
      <xdr:col>23</xdr:col>
      <xdr:colOff>133350</xdr:colOff>
      <xdr:row>82</xdr:row>
      <xdr:rowOff>110589</xdr:rowOff>
    </xdr:to>
    <xdr:cxnSp macro="">
      <xdr:nvCxnSpPr>
        <xdr:cNvPr id="195" name="直線コネクタ 194"/>
        <xdr:cNvCxnSpPr/>
      </xdr:nvCxnSpPr>
      <xdr:spPr>
        <a:xfrm>
          <a:off x="4114800" y="13992873"/>
          <a:ext cx="838200" cy="17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112988</xdr:rowOff>
    </xdr:from>
    <xdr:ext cx="762000" cy="259045"/>
    <xdr:sp macro="" textlink="">
      <xdr:nvSpPr>
        <xdr:cNvPr id="196" name="人件費・物件費等の状況平均値テキスト"/>
        <xdr:cNvSpPr txBox="1"/>
      </xdr:nvSpPr>
      <xdr:spPr>
        <a:xfrm>
          <a:off x="5041900" y="1434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36463</xdr:rowOff>
    </xdr:from>
    <xdr:to>
      <xdr:col>19</xdr:col>
      <xdr:colOff>133350</xdr:colOff>
      <xdr:row>81</xdr:row>
      <xdr:rowOff>105423</xdr:rowOff>
    </xdr:to>
    <xdr:cxnSp macro="">
      <xdr:nvCxnSpPr>
        <xdr:cNvPr id="198" name="直線コネクタ 197"/>
        <xdr:cNvCxnSpPr/>
      </xdr:nvCxnSpPr>
      <xdr:spPr>
        <a:xfrm>
          <a:off x="3225800" y="13923913"/>
          <a:ext cx="889000" cy="6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199" name="フローチャート: 判断 198"/>
        <xdr:cNvSpPr/>
      </xdr:nvSpPr>
      <xdr:spPr>
        <a:xfrm>
          <a:off x="4064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87075</xdr:rowOff>
    </xdr:from>
    <xdr:ext cx="736600" cy="259045"/>
    <xdr:sp macro="" textlink="">
      <xdr:nvSpPr>
        <xdr:cNvPr id="200" name="テキスト ボックス 199"/>
        <xdr:cNvSpPr txBox="1"/>
      </xdr:nvSpPr>
      <xdr:spPr>
        <a:xfrm>
          <a:off x="3733800" y="1431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36463</xdr:rowOff>
    </xdr:from>
    <xdr:to>
      <xdr:col>15</xdr:col>
      <xdr:colOff>82550</xdr:colOff>
      <xdr:row>81</xdr:row>
      <xdr:rowOff>45391</xdr:rowOff>
    </xdr:to>
    <xdr:cxnSp macro="">
      <xdr:nvCxnSpPr>
        <xdr:cNvPr id="201" name="直線コネクタ 200"/>
        <xdr:cNvCxnSpPr/>
      </xdr:nvCxnSpPr>
      <xdr:spPr>
        <a:xfrm flipV="1">
          <a:off x="2336800" y="13923913"/>
          <a:ext cx="889000" cy="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127834</xdr:rowOff>
    </xdr:from>
    <xdr:to>
      <xdr:col>15</xdr:col>
      <xdr:colOff>133350</xdr:colOff>
      <xdr:row>83</xdr:row>
      <xdr:rowOff>57984</xdr:rowOff>
    </xdr:to>
    <xdr:sp macro="" textlink="">
      <xdr:nvSpPr>
        <xdr:cNvPr id="202" name="フローチャート: 判断 201"/>
        <xdr:cNvSpPr/>
      </xdr:nvSpPr>
      <xdr:spPr>
        <a:xfrm>
          <a:off x="3175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42761</xdr:rowOff>
    </xdr:from>
    <xdr:ext cx="762000" cy="259045"/>
    <xdr:sp macro="" textlink="">
      <xdr:nvSpPr>
        <xdr:cNvPr id="203" name="テキスト ボックス 202"/>
        <xdr:cNvSpPr txBox="1"/>
      </xdr:nvSpPr>
      <xdr:spPr>
        <a:xfrm>
          <a:off x="2844800" y="1427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24433</xdr:rowOff>
    </xdr:from>
    <xdr:to>
      <xdr:col>11</xdr:col>
      <xdr:colOff>31750</xdr:colOff>
      <xdr:row>81</xdr:row>
      <xdr:rowOff>45391</xdr:rowOff>
    </xdr:to>
    <xdr:cxnSp macro="">
      <xdr:nvCxnSpPr>
        <xdr:cNvPr id="204" name="直線コネクタ 203"/>
        <xdr:cNvCxnSpPr/>
      </xdr:nvCxnSpPr>
      <xdr:spPr>
        <a:xfrm>
          <a:off x="1447800" y="13911883"/>
          <a:ext cx="889000" cy="2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82074</xdr:rowOff>
    </xdr:from>
    <xdr:to>
      <xdr:col>11</xdr:col>
      <xdr:colOff>82550</xdr:colOff>
      <xdr:row>83</xdr:row>
      <xdr:rowOff>12224</xdr:rowOff>
    </xdr:to>
    <xdr:sp macro="" textlink="">
      <xdr:nvSpPr>
        <xdr:cNvPr id="205" name="フローチャート: 判断 204"/>
        <xdr:cNvSpPr/>
      </xdr:nvSpPr>
      <xdr:spPr>
        <a:xfrm>
          <a:off x="2286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168451</xdr:rowOff>
    </xdr:from>
    <xdr:ext cx="762000" cy="259045"/>
    <xdr:sp macro="" textlink="">
      <xdr:nvSpPr>
        <xdr:cNvPr id="206" name="テキスト ボックス 205"/>
        <xdr:cNvSpPr txBox="1"/>
      </xdr:nvSpPr>
      <xdr:spPr>
        <a:xfrm>
          <a:off x="1955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90915</xdr:rowOff>
    </xdr:from>
    <xdr:to>
      <xdr:col>7</xdr:col>
      <xdr:colOff>31750</xdr:colOff>
      <xdr:row>83</xdr:row>
      <xdr:rowOff>21065</xdr:rowOff>
    </xdr:to>
    <xdr:sp macro="" textlink="">
      <xdr:nvSpPr>
        <xdr:cNvPr id="207" name="フローチャート: 判断 206"/>
        <xdr:cNvSpPr/>
      </xdr:nvSpPr>
      <xdr:spPr>
        <a:xfrm>
          <a:off x="1397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xdr:rowOff>
    </xdr:from>
    <xdr:ext cx="762000" cy="259045"/>
    <xdr:sp macro="" textlink="">
      <xdr:nvSpPr>
        <xdr:cNvPr id="208" name="テキスト ボックス 207"/>
        <xdr:cNvSpPr txBox="1"/>
      </xdr:nvSpPr>
      <xdr:spPr>
        <a:xfrm>
          <a:off x="1066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59789</xdr:rowOff>
    </xdr:from>
    <xdr:to>
      <xdr:col>23</xdr:col>
      <xdr:colOff>184150</xdr:colOff>
      <xdr:row>82</xdr:row>
      <xdr:rowOff>161389</xdr:rowOff>
    </xdr:to>
    <xdr:sp macro="" textlink="">
      <xdr:nvSpPr>
        <xdr:cNvPr id="214" name="楕円 213"/>
        <xdr:cNvSpPr/>
      </xdr:nvSpPr>
      <xdr:spPr>
        <a:xfrm>
          <a:off x="4902200" y="1411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76316</xdr:rowOff>
    </xdr:from>
    <xdr:ext cx="762000" cy="259045"/>
    <xdr:sp macro="" textlink="">
      <xdr:nvSpPr>
        <xdr:cNvPr id="215" name="人件費・物件費等の状況該当値テキスト"/>
        <xdr:cNvSpPr txBox="1"/>
      </xdr:nvSpPr>
      <xdr:spPr>
        <a:xfrm>
          <a:off x="5041900" y="1396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54623</xdr:rowOff>
    </xdr:from>
    <xdr:to>
      <xdr:col>19</xdr:col>
      <xdr:colOff>184150</xdr:colOff>
      <xdr:row>81</xdr:row>
      <xdr:rowOff>156223</xdr:rowOff>
    </xdr:to>
    <xdr:sp macro="" textlink="">
      <xdr:nvSpPr>
        <xdr:cNvPr id="216" name="楕円 215"/>
        <xdr:cNvSpPr/>
      </xdr:nvSpPr>
      <xdr:spPr>
        <a:xfrm>
          <a:off x="4064000" y="1394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166400</xdr:rowOff>
    </xdr:from>
    <xdr:ext cx="736600" cy="259045"/>
    <xdr:sp macro="" textlink="">
      <xdr:nvSpPr>
        <xdr:cNvPr id="217" name="テキスト ボックス 216"/>
        <xdr:cNvSpPr txBox="1"/>
      </xdr:nvSpPr>
      <xdr:spPr>
        <a:xfrm>
          <a:off x="3733800" y="13710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157113</xdr:rowOff>
    </xdr:from>
    <xdr:to>
      <xdr:col>15</xdr:col>
      <xdr:colOff>133350</xdr:colOff>
      <xdr:row>81</xdr:row>
      <xdr:rowOff>87263</xdr:rowOff>
    </xdr:to>
    <xdr:sp macro="" textlink="">
      <xdr:nvSpPr>
        <xdr:cNvPr id="218" name="楕円 217"/>
        <xdr:cNvSpPr/>
      </xdr:nvSpPr>
      <xdr:spPr>
        <a:xfrm>
          <a:off x="3175000" y="1387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97440</xdr:rowOff>
    </xdr:from>
    <xdr:ext cx="762000" cy="259045"/>
    <xdr:sp macro="" textlink="">
      <xdr:nvSpPr>
        <xdr:cNvPr id="219" name="テキスト ボックス 218"/>
        <xdr:cNvSpPr txBox="1"/>
      </xdr:nvSpPr>
      <xdr:spPr>
        <a:xfrm>
          <a:off x="2844800" y="13641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166041</xdr:rowOff>
    </xdr:from>
    <xdr:to>
      <xdr:col>11</xdr:col>
      <xdr:colOff>82550</xdr:colOff>
      <xdr:row>81</xdr:row>
      <xdr:rowOff>96191</xdr:rowOff>
    </xdr:to>
    <xdr:sp macro="" textlink="">
      <xdr:nvSpPr>
        <xdr:cNvPr id="220" name="楕円 219"/>
        <xdr:cNvSpPr/>
      </xdr:nvSpPr>
      <xdr:spPr>
        <a:xfrm>
          <a:off x="2286000" y="1388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106368</xdr:rowOff>
    </xdr:from>
    <xdr:ext cx="762000" cy="259045"/>
    <xdr:sp macro="" textlink="">
      <xdr:nvSpPr>
        <xdr:cNvPr id="221" name="テキスト ボックス 220"/>
        <xdr:cNvSpPr txBox="1"/>
      </xdr:nvSpPr>
      <xdr:spPr>
        <a:xfrm>
          <a:off x="1955800" y="1365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145083</xdr:rowOff>
    </xdr:from>
    <xdr:to>
      <xdr:col>7</xdr:col>
      <xdr:colOff>31750</xdr:colOff>
      <xdr:row>81</xdr:row>
      <xdr:rowOff>75233</xdr:rowOff>
    </xdr:to>
    <xdr:sp macro="" textlink="">
      <xdr:nvSpPr>
        <xdr:cNvPr id="222" name="楕円 221"/>
        <xdr:cNvSpPr/>
      </xdr:nvSpPr>
      <xdr:spPr>
        <a:xfrm>
          <a:off x="1397000" y="1386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85410</xdr:rowOff>
    </xdr:from>
    <xdr:ext cx="762000" cy="259045"/>
    <xdr:sp macro="" textlink="">
      <xdr:nvSpPr>
        <xdr:cNvPr id="223" name="テキスト ボックス 222"/>
        <xdr:cNvSpPr txBox="1"/>
      </xdr:nvSpPr>
      <xdr:spPr>
        <a:xfrm>
          <a:off x="1066800" y="1362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国の給料表及び東京都を参考としている本市の給料表は、ともに改定がなかったこと、職員の採用・退職などに伴う職員構成の変動が少なかったことにより前年と同水準となった。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13607</xdr:rowOff>
    </xdr:from>
    <xdr:to>
      <xdr:col>81</xdr:col>
      <xdr:colOff>44450</xdr:colOff>
      <xdr:row>84</xdr:row>
      <xdr:rowOff>13607</xdr:rowOff>
    </xdr:to>
    <xdr:cxnSp macro="">
      <xdr:nvCxnSpPr>
        <xdr:cNvPr id="259" name="直線コネクタ 258"/>
        <xdr:cNvCxnSpPr/>
      </xdr:nvCxnSpPr>
      <xdr:spPr>
        <a:xfrm>
          <a:off x="16179800" y="144154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0"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13607</xdr:rowOff>
    </xdr:from>
    <xdr:to>
      <xdr:col>77</xdr:col>
      <xdr:colOff>44450</xdr:colOff>
      <xdr:row>84</xdr:row>
      <xdr:rowOff>65314</xdr:rowOff>
    </xdr:to>
    <xdr:cxnSp macro="">
      <xdr:nvCxnSpPr>
        <xdr:cNvPr id="262" name="直線コネクタ 261"/>
        <xdr:cNvCxnSpPr/>
      </xdr:nvCxnSpPr>
      <xdr:spPr>
        <a:xfrm flipV="1">
          <a:off x="15290800" y="144154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4" name="テキスト ボックス 263"/>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65314</xdr:rowOff>
    </xdr:from>
    <xdr:to>
      <xdr:col>72</xdr:col>
      <xdr:colOff>203200</xdr:colOff>
      <xdr:row>84</xdr:row>
      <xdr:rowOff>151493</xdr:rowOff>
    </xdr:to>
    <xdr:cxnSp macro="">
      <xdr:nvCxnSpPr>
        <xdr:cNvPr id="265" name="直線コネクタ 264"/>
        <xdr:cNvCxnSpPr/>
      </xdr:nvCxnSpPr>
      <xdr:spPr>
        <a:xfrm flipV="1">
          <a:off x="14401800" y="1446711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6" name="フローチャート: 判断 265"/>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67" name="テキスト ボックス 266"/>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151493</xdr:rowOff>
    </xdr:from>
    <xdr:to>
      <xdr:col>68</xdr:col>
      <xdr:colOff>152400</xdr:colOff>
      <xdr:row>84</xdr:row>
      <xdr:rowOff>151493</xdr:rowOff>
    </xdr:to>
    <xdr:cxnSp macro="">
      <xdr:nvCxnSpPr>
        <xdr:cNvPr id="268" name="直線コネクタ 267"/>
        <xdr:cNvCxnSpPr/>
      </xdr:nvCxnSpPr>
      <xdr:spPr>
        <a:xfrm>
          <a:off x="13512800" y="145532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9" name="フローチャート: 判断 268"/>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70" name="テキスト ボックス 269"/>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2" name="テキスト ボックス 271"/>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134257</xdr:rowOff>
    </xdr:from>
    <xdr:to>
      <xdr:col>81</xdr:col>
      <xdr:colOff>95250</xdr:colOff>
      <xdr:row>84</xdr:row>
      <xdr:rowOff>64407</xdr:rowOff>
    </xdr:to>
    <xdr:sp macro="" textlink="">
      <xdr:nvSpPr>
        <xdr:cNvPr id="278" name="楕円 277"/>
        <xdr:cNvSpPr/>
      </xdr:nvSpPr>
      <xdr:spPr>
        <a:xfrm>
          <a:off x="169672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150784</xdr:rowOff>
    </xdr:from>
    <xdr:ext cx="762000" cy="259045"/>
    <xdr:sp macro="" textlink="">
      <xdr:nvSpPr>
        <xdr:cNvPr id="279" name="給与水準   （国との比較）該当値テキスト"/>
        <xdr:cNvSpPr txBox="1"/>
      </xdr:nvSpPr>
      <xdr:spPr>
        <a:xfrm>
          <a:off x="17106900" y="1420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134257</xdr:rowOff>
    </xdr:from>
    <xdr:to>
      <xdr:col>77</xdr:col>
      <xdr:colOff>95250</xdr:colOff>
      <xdr:row>84</xdr:row>
      <xdr:rowOff>64407</xdr:rowOff>
    </xdr:to>
    <xdr:sp macro="" textlink="">
      <xdr:nvSpPr>
        <xdr:cNvPr id="280" name="楕円 279"/>
        <xdr:cNvSpPr/>
      </xdr:nvSpPr>
      <xdr:spPr>
        <a:xfrm>
          <a:off x="16129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74584</xdr:rowOff>
    </xdr:from>
    <xdr:ext cx="736600" cy="259045"/>
    <xdr:sp macro="" textlink="">
      <xdr:nvSpPr>
        <xdr:cNvPr id="281" name="テキスト ボックス 280"/>
        <xdr:cNvSpPr txBox="1"/>
      </xdr:nvSpPr>
      <xdr:spPr>
        <a:xfrm>
          <a:off x="15798800" y="14133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14514</xdr:rowOff>
    </xdr:from>
    <xdr:to>
      <xdr:col>73</xdr:col>
      <xdr:colOff>44450</xdr:colOff>
      <xdr:row>84</xdr:row>
      <xdr:rowOff>116114</xdr:rowOff>
    </xdr:to>
    <xdr:sp macro="" textlink="">
      <xdr:nvSpPr>
        <xdr:cNvPr id="282" name="楕円 281"/>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83" name="テキスト ボックス 282"/>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100693</xdr:rowOff>
    </xdr:from>
    <xdr:to>
      <xdr:col>68</xdr:col>
      <xdr:colOff>203200</xdr:colOff>
      <xdr:row>85</xdr:row>
      <xdr:rowOff>30843</xdr:rowOff>
    </xdr:to>
    <xdr:sp macro="" textlink="">
      <xdr:nvSpPr>
        <xdr:cNvPr id="284" name="楕円 283"/>
        <xdr:cNvSpPr/>
      </xdr:nvSpPr>
      <xdr:spPr>
        <a:xfrm>
          <a:off x="14351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41020</xdr:rowOff>
    </xdr:from>
    <xdr:ext cx="762000" cy="259045"/>
    <xdr:sp macro="" textlink="">
      <xdr:nvSpPr>
        <xdr:cNvPr id="285" name="テキスト ボックス 284"/>
        <xdr:cNvSpPr txBox="1"/>
      </xdr:nvSpPr>
      <xdr:spPr>
        <a:xfrm>
          <a:off x="14020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86" name="楕円 285"/>
        <xdr:cNvSpPr/>
      </xdr:nvSpPr>
      <xdr:spPr>
        <a:xfrm>
          <a:off x="13462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41020</xdr:rowOff>
    </xdr:from>
    <xdr:ext cx="762000" cy="259045"/>
    <xdr:sp macro="" textlink="">
      <xdr:nvSpPr>
        <xdr:cNvPr id="287" name="テキスト ボックス 286"/>
        <xdr:cNvSpPr txBox="1"/>
      </xdr:nvSpPr>
      <xdr:spPr>
        <a:xfrm>
          <a:off x="13131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anose="020B0609070205080204" pitchFamily="49" charset="-128"/>
              <a:ea typeface="ＭＳ ゴシック" panose="020B0609070205080204" pitchFamily="49" charset="-128"/>
            </a:rPr>
            <a:t>職員数は、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給食調理業務などの業務の合理化・効率化、国勢調査の終了などの事業の収束により職員を減員した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新型コロナウイルスワクチン接種体制確保及び感染拡大防止対策、日本遺産の活用・発信事業などに必要な職員を配置した</a:t>
          </a:r>
          <a:r>
            <a:rPr kumimoji="1" lang="ja-JP" altLang="en-US" sz="1300">
              <a:latin typeface="ＭＳ ゴシック" panose="020B0609070205080204" pitchFamily="49" charset="-128"/>
              <a:ea typeface="ＭＳ ゴシック" panose="020B0609070205080204" pitchFamily="49" charset="-128"/>
            </a:rPr>
            <a:t>。</a:t>
          </a:r>
          <a:endParaRPr kumimoji="1" lang="en-US" altLang="ja-JP" sz="130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anose="020B0609070205080204" pitchFamily="49" charset="-128"/>
              <a:ea typeface="ＭＳ ゴシック" panose="020B0609070205080204" pitchFamily="49" charset="-128"/>
            </a:rPr>
            <a:t>その結果、前年と比較して増員した。</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89988</xdr:rowOff>
    </xdr:from>
    <xdr:to>
      <xdr:col>81</xdr:col>
      <xdr:colOff>44450</xdr:colOff>
      <xdr:row>67</xdr:row>
      <xdr:rowOff>7620</xdr:rowOff>
    </xdr:to>
    <xdr:cxnSp macro="">
      <xdr:nvCxnSpPr>
        <xdr:cNvPr id="319" name="直線コネクタ 318"/>
        <xdr:cNvCxnSpPr/>
      </xdr:nvCxnSpPr>
      <xdr:spPr>
        <a:xfrm flipV="1">
          <a:off x="17018000" y="10205538"/>
          <a:ext cx="0" cy="1289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151147</xdr:rowOff>
    </xdr:from>
    <xdr:ext cx="762000" cy="259045"/>
    <xdr:sp macro="" textlink="">
      <xdr:nvSpPr>
        <xdr:cNvPr id="320" name="定員管理の状況最小値テキスト"/>
        <xdr:cNvSpPr txBox="1"/>
      </xdr:nvSpPr>
      <xdr:spPr>
        <a:xfrm>
          <a:off x="17106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7620</xdr:rowOff>
    </xdr:from>
    <xdr:to>
      <xdr:col>81</xdr:col>
      <xdr:colOff>133350</xdr:colOff>
      <xdr:row>67</xdr:row>
      <xdr:rowOff>7620</xdr:rowOff>
    </xdr:to>
    <xdr:cxnSp macro="">
      <xdr:nvCxnSpPr>
        <xdr:cNvPr id="321" name="直線コネクタ 320"/>
        <xdr:cNvCxnSpPr/>
      </xdr:nvCxnSpPr>
      <xdr:spPr>
        <a:xfrm>
          <a:off x="16929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4915</xdr:rowOff>
    </xdr:from>
    <xdr:ext cx="762000" cy="259045"/>
    <xdr:sp macro="" textlink="">
      <xdr:nvSpPr>
        <xdr:cNvPr id="322" name="定員管理の状況最大値テキスト"/>
        <xdr:cNvSpPr txBox="1"/>
      </xdr:nvSpPr>
      <xdr:spPr>
        <a:xfrm>
          <a:off x="17106900" y="994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89988</xdr:rowOff>
    </xdr:from>
    <xdr:to>
      <xdr:col>81</xdr:col>
      <xdr:colOff>133350</xdr:colOff>
      <xdr:row>59</xdr:row>
      <xdr:rowOff>89988</xdr:rowOff>
    </xdr:to>
    <xdr:cxnSp macro="">
      <xdr:nvCxnSpPr>
        <xdr:cNvPr id="323" name="直線コネクタ 322"/>
        <xdr:cNvCxnSpPr/>
      </xdr:nvCxnSpPr>
      <xdr:spPr>
        <a:xfrm>
          <a:off x="16929100" y="1020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83094</xdr:rowOff>
    </xdr:from>
    <xdr:to>
      <xdr:col>81</xdr:col>
      <xdr:colOff>44450</xdr:colOff>
      <xdr:row>59</xdr:row>
      <xdr:rowOff>89988</xdr:rowOff>
    </xdr:to>
    <xdr:cxnSp macro="">
      <xdr:nvCxnSpPr>
        <xdr:cNvPr id="324" name="直線コネクタ 323"/>
        <xdr:cNvCxnSpPr/>
      </xdr:nvCxnSpPr>
      <xdr:spPr>
        <a:xfrm>
          <a:off x="16179800" y="10198644"/>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41564</xdr:rowOff>
    </xdr:from>
    <xdr:ext cx="762000" cy="259045"/>
    <xdr:sp macro="" textlink="">
      <xdr:nvSpPr>
        <xdr:cNvPr id="325" name="定員管理の状況平均値テキスト"/>
        <xdr:cNvSpPr txBox="1"/>
      </xdr:nvSpPr>
      <xdr:spPr>
        <a:xfrm>
          <a:off x="17106900" y="10671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69487</xdr:rowOff>
    </xdr:from>
    <xdr:to>
      <xdr:col>81</xdr:col>
      <xdr:colOff>95250</xdr:colOff>
      <xdr:row>62</xdr:row>
      <xdr:rowOff>171087</xdr:rowOff>
    </xdr:to>
    <xdr:sp macro="" textlink="">
      <xdr:nvSpPr>
        <xdr:cNvPr id="326" name="フローチャート: 判断 325"/>
        <xdr:cNvSpPr/>
      </xdr:nvSpPr>
      <xdr:spPr>
        <a:xfrm>
          <a:off x="16967200" y="106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52070</xdr:rowOff>
    </xdr:from>
    <xdr:to>
      <xdr:col>77</xdr:col>
      <xdr:colOff>44450</xdr:colOff>
      <xdr:row>59</xdr:row>
      <xdr:rowOff>83094</xdr:rowOff>
    </xdr:to>
    <xdr:cxnSp macro="">
      <xdr:nvCxnSpPr>
        <xdr:cNvPr id="327" name="直線コネクタ 326"/>
        <xdr:cNvCxnSpPr/>
      </xdr:nvCxnSpPr>
      <xdr:spPr>
        <a:xfrm>
          <a:off x="15290800" y="1016762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8" name="フローチャート: 判断 327"/>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138628</xdr:rowOff>
    </xdr:from>
    <xdr:ext cx="736600" cy="259045"/>
    <xdr:sp macro="" textlink="">
      <xdr:nvSpPr>
        <xdr:cNvPr id="329" name="テキスト ボックス 328"/>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52070</xdr:rowOff>
    </xdr:from>
    <xdr:to>
      <xdr:col>72</xdr:col>
      <xdr:colOff>203200</xdr:colOff>
      <xdr:row>59</xdr:row>
      <xdr:rowOff>52070</xdr:rowOff>
    </xdr:to>
    <xdr:cxnSp macro="">
      <xdr:nvCxnSpPr>
        <xdr:cNvPr id="330" name="直線コネクタ 329"/>
        <xdr:cNvCxnSpPr/>
      </xdr:nvCxnSpPr>
      <xdr:spPr>
        <a:xfrm>
          <a:off x="14401800" y="10167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28122</xdr:rowOff>
    </xdr:from>
    <xdr:to>
      <xdr:col>73</xdr:col>
      <xdr:colOff>44450</xdr:colOff>
      <xdr:row>62</xdr:row>
      <xdr:rowOff>129722</xdr:rowOff>
    </xdr:to>
    <xdr:sp macro="" textlink="">
      <xdr:nvSpPr>
        <xdr:cNvPr id="331" name="フローチャート: 判断 330"/>
        <xdr:cNvSpPr/>
      </xdr:nvSpPr>
      <xdr:spPr>
        <a:xfrm>
          <a:off x="15240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114499</xdr:rowOff>
    </xdr:from>
    <xdr:ext cx="762000" cy="259045"/>
    <xdr:sp macro="" textlink="">
      <xdr:nvSpPr>
        <xdr:cNvPr id="332" name="テキスト ボックス 331"/>
        <xdr:cNvSpPr txBox="1"/>
      </xdr:nvSpPr>
      <xdr:spPr>
        <a:xfrm>
          <a:off x="14909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52070</xdr:rowOff>
    </xdr:from>
    <xdr:to>
      <xdr:col>68</xdr:col>
      <xdr:colOff>152400</xdr:colOff>
      <xdr:row>59</xdr:row>
      <xdr:rowOff>89988</xdr:rowOff>
    </xdr:to>
    <xdr:cxnSp macro="">
      <xdr:nvCxnSpPr>
        <xdr:cNvPr id="333" name="直線コネクタ 332"/>
        <xdr:cNvCxnSpPr/>
      </xdr:nvCxnSpPr>
      <xdr:spPr>
        <a:xfrm flipV="1">
          <a:off x="13512800" y="10167620"/>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14333</xdr:rowOff>
    </xdr:from>
    <xdr:to>
      <xdr:col>68</xdr:col>
      <xdr:colOff>203200</xdr:colOff>
      <xdr:row>62</xdr:row>
      <xdr:rowOff>115933</xdr:rowOff>
    </xdr:to>
    <xdr:sp macro="" textlink="">
      <xdr:nvSpPr>
        <xdr:cNvPr id="334" name="フローチャート: 判断 333"/>
        <xdr:cNvSpPr/>
      </xdr:nvSpPr>
      <xdr:spPr>
        <a:xfrm>
          <a:off x="14351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100710</xdr:rowOff>
    </xdr:from>
    <xdr:ext cx="762000" cy="259045"/>
    <xdr:sp macro="" textlink="">
      <xdr:nvSpPr>
        <xdr:cNvPr id="335" name="テキスト ボックス 334"/>
        <xdr:cNvSpPr txBox="1"/>
      </xdr:nvSpPr>
      <xdr:spPr>
        <a:xfrm>
          <a:off x="14020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7438</xdr:rowOff>
    </xdr:from>
    <xdr:to>
      <xdr:col>64</xdr:col>
      <xdr:colOff>152400</xdr:colOff>
      <xdr:row>62</xdr:row>
      <xdr:rowOff>109038</xdr:rowOff>
    </xdr:to>
    <xdr:sp macro="" textlink="">
      <xdr:nvSpPr>
        <xdr:cNvPr id="336" name="フローチャート: 判断 335"/>
        <xdr:cNvSpPr/>
      </xdr:nvSpPr>
      <xdr:spPr>
        <a:xfrm>
          <a:off x="13462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93815</xdr:rowOff>
    </xdr:from>
    <xdr:ext cx="762000" cy="259045"/>
    <xdr:sp macro="" textlink="">
      <xdr:nvSpPr>
        <xdr:cNvPr id="337" name="テキスト ボックス 336"/>
        <xdr:cNvSpPr txBox="1"/>
      </xdr:nvSpPr>
      <xdr:spPr>
        <a:xfrm>
          <a:off x="13131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39188</xdr:rowOff>
    </xdr:from>
    <xdr:to>
      <xdr:col>81</xdr:col>
      <xdr:colOff>95250</xdr:colOff>
      <xdr:row>59</xdr:row>
      <xdr:rowOff>140788</xdr:rowOff>
    </xdr:to>
    <xdr:sp macro="" textlink="">
      <xdr:nvSpPr>
        <xdr:cNvPr id="343" name="楕円 342"/>
        <xdr:cNvSpPr/>
      </xdr:nvSpPr>
      <xdr:spPr>
        <a:xfrm>
          <a:off x="169672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131915</xdr:rowOff>
    </xdr:from>
    <xdr:ext cx="762000" cy="259045"/>
    <xdr:sp macro="" textlink="">
      <xdr:nvSpPr>
        <xdr:cNvPr id="344" name="定員管理の状況該当値テキスト"/>
        <xdr:cNvSpPr txBox="1"/>
      </xdr:nvSpPr>
      <xdr:spPr>
        <a:xfrm>
          <a:off x="17106900" y="1007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32294</xdr:rowOff>
    </xdr:from>
    <xdr:to>
      <xdr:col>77</xdr:col>
      <xdr:colOff>95250</xdr:colOff>
      <xdr:row>59</xdr:row>
      <xdr:rowOff>133894</xdr:rowOff>
    </xdr:to>
    <xdr:sp macro="" textlink="">
      <xdr:nvSpPr>
        <xdr:cNvPr id="345" name="楕円 344"/>
        <xdr:cNvSpPr/>
      </xdr:nvSpPr>
      <xdr:spPr>
        <a:xfrm>
          <a:off x="16129000" y="1014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144071</xdr:rowOff>
    </xdr:from>
    <xdr:ext cx="736600" cy="259045"/>
    <xdr:sp macro="" textlink="">
      <xdr:nvSpPr>
        <xdr:cNvPr id="346" name="テキスト ボックス 345"/>
        <xdr:cNvSpPr txBox="1"/>
      </xdr:nvSpPr>
      <xdr:spPr>
        <a:xfrm>
          <a:off x="15798800" y="991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1270</xdr:rowOff>
    </xdr:from>
    <xdr:to>
      <xdr:col>73</xdr:col>
      <xdr:colOff>44450</xdr:colOff>
      <xdr:row>59</xdr:row>
      <xdr:rowOff>102870</xdr:rowOff>
    </xdr:to>
    <xdr:sp macro="" textlink="">
      <xdr:nvSpPr>
        <xdr:cNvPr id="347" name="楕円 346"/>
        <xdr:cNvSpPr/>
      </xdr:nvSpPr>
      <xdr:spPr>
        <a:xfrm>
          <a:off x="15240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113047</xdr:rowOff>
    </xdr:from>
    <xdr:ext cx="762000" cy="259045"/>
    <xdr:sp macro="" textlink="">
      <xdr:nvSpPr>
        <xdr:cNvPr id="348" name="テキスト ボックス 347"/>
        <xdr:cNvSpPr txBox="1"/>
      </xdr:nvSpPr>
      <xdr:spPr>
        <a:xfrm>
          <a:off x="14909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1270</xdr:rowOff>
    </xdr:from>
    <xdr:to>
      <xdr:col>68</xdr:col>
      <xdr:colOff>203200</xdr:colOff>
      <xdr:row>59</xdr:row>
      <xdr:rowOff>102870</xdr:rowOff>
    </xdr:to>
    <xdr:sp macro="" textlink="">
      <xdr:nvSpPr>
        <xdr:cNvPr id="349" name="楕円 348"/>
        <xdr:cNvSpPr/>
      </xdr:nvSpPr>
      <xdr:spPr>
        <a:xfrm>
          <a:off x="14351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113047</xdr:rowOff>
    </xdr:from>
    <xdr:ext cx="762000" cy="259045"/>
    <xdr:sp macro="" textlink="">
      <xdr:nvSpPr>
        <xdr:cNvPr id="350" name="テキスト ボックス 349"/>
        <xdr:cNvSpPr txBox="1"/>
      </xdr:nvSpPr>
      <xdr:spPr>
        <a:xfrm>
          <a:off x="14020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39188</xdr:rowOff>
    </xdr:from>
    <xdr:to>
      <xdr:col>64</xdr:col>
      <xdr:colOff>152400</xdr:colOff>
      <xdr:row>59</xdr:row>
      <xdr:rowOff>140788</xdr:rowOff>
    </xdr:to>
    <xdr:sp macro="" textlink="">
      <xdr:nvSpPr>
        <xdr:cNvPr id="351" name="楕円 350"/>
        <xdr:cNvSpPr/>
      </xdr:nvSpPr>
      <xdr:spPr>
        <a:xfrm>
          <a:off x="134620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150965</xdr:rowOff>
    </xdr:from>
    <xdr:ext cx="762000" cy="259045"/>
    <xdr:sp macro="" textlink="">
      <xdr:nvSpPr>
        <xdr:cNvPr id="352" name="テキスト ボックス 351"/>
        <xdr:cNvSpPr txBox="1"/>
      </xdr:nvSpPr>
      <xdr:spPr>
        <a:xfrm>
          <a:off x="13131800" y="992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前年度に比べ</a:t>
          </a:r>
          <a:r>
            <a:rPr kumimoji="1" lang="en-US" altLang="ja-JP" sz="1300">
              <a:latin typeface="ＭＳ ゴシック" panose="020B0609070205080204" pitchFamily="49" charset="-128"/>
              <a:ea typeface="ＭＳ ゴシック" panose="020B0609070205080204" pitchFamily="49" charset="-128"/>
            </a:rPr>
            <a:t>0.2</a:t>
          </a:r>
          <a:r>
            <a:rPr kumimoji="1" lang="ja-JP" altLang="en-US" sz="1300">
              <a:latin typeface="ＭＳ ゴシック" panose="020B0609070205080204" pitchFamily="49" charset="-128"/>
              <a:ea typeface="ＭＳ ゴシック" panose="020B0609070205080204" pitchFamily="49" charset="-128"/>
            </a:rPr>
            <a:t>ポイント減少した。これは、下水道事業が公営企業会計に移行したことにより公営企業の元利償還金に対する負担額が減少したことによるものである。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80" name="直線コネクタ 379"/>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3"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4" name="直線コネクタ 383"/>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166794</xdr:rowOff>
    </xdr:from>
    <xdr:to>
      <xdr:col>81</xdr:col>
      <xdr:colOff>44450</xdr:colOff>
      <xdr:row>38</xdr:row>
      <xdr:rowOff>11430</xdr:rowOff>
    </xdr:to>
    <xdr:cxnSp macro="">
      <xdr:nvCxnSpPr>
        <xdr:cNvPr id="385" name="直線コネクタ 384"/>
        <xdr:cNvCxnSpPr/>
      </xdr:nvCxnSpPr>
      <xdr:spPr>
        <a:xfrm flipV="1">
          <a:off x="16179800" y="651044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80450</xdr:rowOff>
    </xdr:from>
    <xdr:ext cx="762000" cy="259045"/>
    <xdr:sp macro="" textlink="">
      <xdr:nvSpPr>
        <xdr:cNvPr id="386"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7" name="フローチャート: 判断 386"/>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11430</xdr:rowOff>
    </xdr:from>
    <xdr:to>
      <xdr:col>77</xdr:col>
      <xdr:colOff>44450</xdr:colOff>
      <xdr:row>38</xdr:row>
      <xdr:rowOff>19473</xdr:rowOff>
    </xdr:to>
    <xdr:cxnSp macro="">
      <xdr:nvCxnSpPr>
        <xdr:cNvPr id="388" name="直線コネクタ 387"/>
        <xdr:cNvCxnSpPr/>
      </xdr:nvCxnSpPr>
      <xdr:spPr>
        <a:xfrm flipV="1">
          <a:off x="15290800" y="65265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90" name="テキスト ボックス 389"/>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19473</xdr:rowOff>
    </xdr:from>
    <xdr:to>
      <xdr:col>72</xdr:col>
      <xdr:colOff>203200</xdr:colOff>
      <xdr:row>38</xdr:row>
      <xdr:rowOff>27517</xdr:rowOff>
    </xdr:to>
    <xdr:cxnSp macro="">
      <xdr:nvCxnSpPr>
        <xdr:cNvPr id="391" name="直線コネクタ 390"/>
        <xdr:cNvCxnSpPr/>
      </xdr:nvCxnSpPr>
      <xdr:spPr>
        <a:xfrm flipV="1">
          <a:off x="14401800" y="65345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2" name="フローチャート: 判断 391"/>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93" name="テキスト ボックス 392"/>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19473</xdr:rowOff>
    </xdr:from>
    <xdr:to>
      <xdr:col>68</xdr:col>
      <xdr:colOff>152400</xdr:colOff>
      <xdr:row>38</xdr:row>
      <xdr:rowOff>27517</xdr:rowOff>
    </xdr:to>
    <xdr:cxnSp macro="">
      <xdr:nvCxnSpPr>
        <xdr:cNvPr id="394" name="直線コネクタ 393"/>
        <xdr:cNvCxnSpPr/>
      </xdr:nvCxnSpPr>
      <xdr:spPr>
        <a:xfrm>
          <a:off x="13512800" y="65345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5" name="フローチャート: 判断 394"/>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79604</xdr:rowOff>
    </xdr:from>
    <xdr:ext cx="762000" cy="259045"/>
    <xdr:sp macro="" textlink="">
      <xdr:nvSpPr>
        <xdr:cNvPr id="396" name="テキスト ボックス 395"/>
        <xdr:cNvSpPr txBox="1"/>
      </xdr:nvSpPr>
      <xdr:spPr>
        <a:xfrm>
          <a:off x="14020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7" name="フローチャート: 判断 396"/>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8" name="テキスト ボックス 397"/>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115993</xdr:rowOff>
    </xdr:from>
    <xdr:to>
      <xdr:col>81</xdr:col>
      <xdr:colOff>95250</xdr:colOff>
      <xdr:row>38</xdr:row>
      <xdr:rowOff>46143</xdr:rowOff>
    </xdr:to>
    <xdr:sp macro="" textlink="">
      <xdr:nvSpPr>
        <xdr:cNvPr id="404" name="楕円 403"/>
        <xdr:cNvSpPr/>
      </xdr:nvSpPr>
      <xdr:spPr>
        <a:xfrm>
          <a:off x="16967200" y="645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37270</xdr:rowOff>
    </xdr:from>
    <xdr:ext cx="762000" cy="259045"/>
    <xdr:sp macro="" textlink="">
      <xdr:nvSpPr>
        <xdr:cNvPr id="405" name="公債費負担の状況該当値テキスト"/>
        <xdr:cNvSpPr txBox="1"/>
      </xdr:nvSpPr>
      <xdr:spPr>
        <a:xfrm>
          <a:off x="17106900" y="6380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132080</xdr:rowOff>
    </xdr:from>
    <xdr:to>
      <xdr:col>77</xdr:col>
      <xdr:colOff>95250</xdr:colOff>
      <xdr:row>38</xdr:row>
      <xdr:rowOff>62230</xdr:rowOff>
    </xdr:to>
    <xdr:sp macro="" textlink="">
      <xdr:nvSpPr>
        <xdr:cNvPr id="406" name="楕円 405"/>
        <xdr:cNvSpPr/>
      </xdr:nvSpPr>
      <xdr:spPr>
        <a:xfrm>
          <a:off x="16129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72407</xdr:rowOff>
    </xdr:from>
    <xdr:ext cx="736600" cy="259045"/>
    <xdr:sp macro="" textlink="">
      <xdr:nvSpPr>
        <xdr:cNvPr id="407" name="テキスト ボックス 406"/>
        <xdr:cNvSpPr txBox="1"/>
      </xdr:nvSpPr>
      <xdr:spPr>
        <a:xfrm>
          <a:off x="15798800" y="624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140123</xdr:rowOff>
    </xdr:from>
    <xdr:to>
      <xdr:col>73</xdr:col>
      <xdr:colOff>44450</xdr:colOff>
      <xdr:row>38</xdr:row>
      <xdr:rowOff>70273</xdr:rowOff>
    </xdr:to>
    <xdr:sp macro="" textlink="">
      <xdr:nvSpPr>
        <xdr:cNvPr id="408" name="楕円 407"/>
        <xdr:cNvSpPr/>
      </xdr:nvSpPr>
      <xdr:spPr>
        <a:xfrm>
          <a:off x="15240000" y="648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80450</xdr:rowOff>
    </xdr:from>
    <xdr:ext cx="762000" cy="259045"/>
    <xdr:sp macro="" textlink="">
      <xdr:nvSpPr>
        <xdr:cNvPr id="409" name="テキスト ボックス 408"/>
        <xdr:cNvSpPr txBox="1"/>
      </xdr:nvSpPr>
      <xdr:spPr>
        <a:xfrm>
          <a:off x="14909800" y="625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148167</xdr:rowOff>
    </xdr:from>
    <xdr:to>
      <xdr:col>68</xdr:col>
      <xdr:colOff>203200</xdr:colOff>
      <xdr:row>38</xdr:row>
      <xdr:rowOff>78316</xdr:rowOff>
    </xdr:to>
    <xdr:sp macro="" textlink="">
      <xdr:nvSpPr>
        <xdr:cNvPr id="410" name="楕円 409"/>
        <xdr:cNvSpPr/>
      </xdr:nvSpPr>
      <xdr:spPr>
        <a:xfrm>
          <a:off x="14351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88494</xdr:rowOff>
    </xdr:from>
    <xdr:ext cx="762000" cy="259045"/>
    <xdr:sp macro="" textlink="">
      <xdr:nvSpPr>
        <xdr:cNvPr id="411" name="テキスト ボックス 410"/>
        <xdr:cNvSpPr txBox="1"/>
      </xdr:nvSpPr>
      <xdr:spPr>
        <a:xfrm>
          <a:off x="14020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140123</xdr:rowOff>
    </xdr:from>
    <xdr:to>
      <xdr:col>64</xdr:col>
      <xdr:colOff>152400</xdr:colOff>
      <xdr:row>38</xdr:row>
      <xdr:rowOff>70273</xdr:rowOff>
    </xdr:to>
    <xdr:sp macro="" textlink="">
      <xdr:nvSpPr>
        <xdr:cNvPr id="412" name="楕円 411"/>
        <xdr:cNvSpPr/>
      </xdr:nvSpPr>
      <xdr:spPr>
        <a:xfrm>
          <a:off x="13462000" y="648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80450</xdr:rowOff>
    </xdr:from>
    <xdr:ext cx="762000" cy="259045"/>
    <xdr:sp macro="" textlink="">
      <xdr:nvSpPr>
        <xdr:cNvPr id="413" name="テキスト ボックス 412"/>
        <xdr:cNvSpPr txBox="1"/>
      </xdr:nvSpPr>
      <xdr:spPr>
        <a:xfrm>
          <a:off x="13131800" y="625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下水道事業が公営企業会計から移行したことによる将来負担額の減などにより、計算結果が</a:t>
          </a:r>
          <a:r>
            <a:rPr kumimoji="1" lang="en-US" altLang="ja-JP" sz="1300">
              <a:latin typeface="ＭＳ ゴシック" panose="020B0609070205080204" pitchFamily="49" charset="-128"/>
              <a:ea typeface="ＭＳ ゴシック" panose="020B0609070205080204" pitchFamily="49" charset="-128"/>
            </a:rPr>
            <a:t>0</a:t>
          </a:r>
          <a:r>
            <a:rPr kumimoji="1" lang="ja-JP" altLang="en-US" sz="1300">
              <a:latin typeface="ＭＳ ゴシック" panose="020B0609070205080204" pitchFamily="49" charset="-128"/>
              <a:ea typeface="ＭＳ ゴシック" panose="020B0609070205080204" pitchFamily="49" charset="-128"/>
            </a:rPr>
            <a:t>％以下となったため、「－」となった。</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2" name="直線コネクタ 441"/>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3" name="将来負担の状況最小値テキスト"/>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4" name="直線コネクタ 443"/>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145009</xdr:rowOff>
    </xdr:from>
    <xdr:ext cx="762000" cy="259045"/>
    <xdr:sp macro="" textlink="">
      <xdr:nvSpPr>
        <xdr:cNvPr id="447" name="将来負担の状況平均値テキスト"/>
        <xdr:cNvSpPr txBox="1"/>
      </xdr:nvSpPr>
      <xdr:spPr>
        <a:xfrm>
          <a:off x="17106900" y="254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8" name="フローチャート: 判断 447"/>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9" name="フローチャート: 判断 448"/>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132563</xdr:rowOff>
    </xdr:from>
    <xdr:ext cx="736600" cy="259045"/>
    <xdr:sp macro="" textlink="">
      <xdr:nvSpPr>
        <xdr:cNvPr id="450" name="テキスト ボックス 449"/>
        <xdr:cNvSpPr txBox="1"/>
      </xdr:nvSpPr>
      <xdr:spPr>
        <a:xfrm>
          <a:off x="15798800" y="236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21590</xdr:rowOff>
    </xdr:from>
    <xdr:to>
      <xdr:col>73</xdr:col>
      <xdr:colOff>44450</xdr:colOff>
      <xdr:row>15</xdr:row>
      <xdr:rowOff>123190</xdr:rowOff>
    </xdr:to>
    <xdr:sp macro="" textlink="">
      <xdr:nvSpPr>
        <xdr:cNvPr id="451" name="フローチャート: 判断 450"/>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2" name="テキスト ボックス 451"/>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50546</xdr:rowOff>
    </xdr:from>
    <xdr:to>
      <xdr:col>68</xdr:col>
      <xdr:colOff>203200</xdr:colOff>
      <xdr:row>15</xdr:row>
      <xdr:rowOff>152146</xdr:rowOff>
    </xdr:to>
    <xdr:sp macro="" textlink="">
      <xdr:nvSpPr>
        <xdr:cNvPr id="453" name="フローチャート: 判断 452"/>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162323</xdr:rowOff>
    </xdr:from>
    <xdr:ext cx="762000" cy="259045"/>
    <xdr:sp macro="" textlink="">
      <xdr:nvSpPr>
        <xdr:cNvPr id="454" name="テキスト ボックス 453"/>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61002</xdr:rowOff>
    </xdr:from>
    <xdr:to>
      <xdr:col>64</xdr:col>
      <xdr:colOff>152400</xdr:colOff>
      <xdr:row>15</xdr:row>
      <xdr:rowOff>162602</xdr:rowOff>
    </xdr:to>
    <xdr:sp macro="" textlink="">
      <xdr:nvSpPr>
        <xdr:cNvPr id="455" name="フローチャート: 判断 454"/>
        <xdr:cNvSpPr/>
      </xdr:nvSpPr>
      <xdr:spPr>
        <a:xfrm>
          <a:off x="13462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1329</xdr:rowOff>
    </xdr:from>
    <xdr:ext cx="762000" cy="259045"/>
    <xdr:sp macro="" textlink="">
      <xdr:nvSpPr>
        <xdr:cNvPr id="456" name="テキスト ボックス 455"/>
        <xdr:cNvSpPr txBox="1"/>
      </xdr:nvSpPr>
      <xdr:spPr>
        <a:xfrm>
          <a:off x="13131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561,828
548,691
186.38
270,945,307
262,920,201
6,151,651
110,243,791
136,315,232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前年度に比べ</a:t>
          </a:r>
          <a:r>
            <a:rPr kumimoji="1" lang="en-US" altLang="ja-JP" sz="1300">
              <a:latin typeface="ＭＳ ゴシック" panose="020B0609070205080204" pitchFamily="49" charset="-128"/>
              <a:ea typeface="ＭＳ ゴシック" panose="020B0609070205080204" pitchFamily="49" charset="-128"/>
            </a:rPr>
            <a:t>0.3</a:t>
          </a:r>
          <a:r>
            <a:rPr kumimoji="1" lang="ja-JP" altLang="en-US" sz="1300">
              <a:latin typeface="ＭＳ ゴシック" panose="020B0609070205080204" pitchFamily="49" charset="-128"/>
              <a:ea typeface="ＭＳ ゴシック" panose="020B0609070205080204" pitchFamily="49" charset="-128"/>
            </a:rPr>
            <a:t>ポイント上昇した。制度変更により会計年度任用職員に係る報酬等が増になったことなどによるものである。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168910</xdr:rowOff>
    </xdr:from>
    <xdr:to>
      <xdr:col>24</xdr:col>
      <xdr:colOff>25400</xdr:colOff>
      <xdr:row>36</xdr:row>
      <xdr:rowOff>20320</xdr:rowOff>
    </xdr:to>
    <xdr:cxnSp macro="">
      <xdr:nvCxnSpPr>
        <xdr:cNvPr id="66" name="直線コネクタ 65"/>
        <xdr:cNvCxnSpPr/>
      </xdr:nvCxnSpPr>
      <xdr:spPr>
        <a:xfrm>
          <a:off x="3987800" y="61696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147337</xdr:rowOff>
    </xdr:from>
    <xdr:ext cx="762000" cy="259045"/>
    <xdr:sp macro="" textlink="">
      <xdr:nvSpPr>
        <xdr:cNvPr id="67" name="人件費平均値テキスト"/>
        <xdr:cNvSpPr txBox="1"/>
      </xdr:nvSpPr>
      <xdr:spPr>
        <a:xfrm>
          <a:off x="4914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168910</xdr:rowOff>
    </xdr:from>
    <xdr:to>
      <xdr:col>19</xdr:col>
      <xdr:colOff>187325</xdr:colOff>
      <xdr:row>36</xdr:row>
      <xdr:rowOff>66040</xdr:rowOff>
    </xdr:to>
    <xdr:cxnSp macro="">
      <xdr:nvCxnSpPr>
        <xdr:cNvPr id="69" name="直線コネクタ 68"/>
        <xdr:cNvCxnSpPr/>
      </xdr:nvCxnSpPr>
      <xdr:spPr>
        <a:xfrm flipV="1">
          <a:off x="3098800" y="6169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66040</xdr:rowOff>
    </xdr:from>
    <xdr:to>
      <xdr:col>15</xdr:col>
      <xdr:colOff>98425</xdr:colOff>
      <xdr:row>36</xdr:row>
      <xdr:rowOff>111760</xdr:rowOff>
    </xdr:to>
    <xdr:cxnSp macro="">
      <xdr:nvCxnSpPr>
        <xdr:cNvPr id="72" name="直線コネクタ 71"/>
        <xdr:cNvCxnSpPr/>
      </xdr:nvCxnSpPr>
      <xdr:spPr>
        <a:xfrm flipV="1">
          <a:off x="2209800" y="6238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111760</xdr:rowOff>
    </xdr:from>
    <xdr:to>
      <xdr:col>11</xdr:col>
      <xdr:colOff>9525</xdr:colOff>
      <xdr:row>36</xdr:row>
      <xdr:rowOff>165100</xdr:rowOff>
    </xdr:to>
    <xdr:cxnSp macro="">
      <xdr:nvCxnSpPr>
        <xdr:cNvPr id="75" name="直線コネクタ 74"/>
        <xdr:cNvCxnSpPr/>
      </xdr:nvCxnSpPr>
      <xdr:spPr>
        <a:xfrm flipV="1">
          <a:off x="1320800" y="6283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6367</xdr:rowOff>
    </xdr:from>
    <xdr:ext cx="762000" cy="259045"/>
    <xdr:sp macro="" textlink="">
      <xdr:nvSpPr>
        <xdr:cNvPr id="77" name="テキスト ボックス 76"/>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140970</xdr:rowOff>
    </xdr:from>
    <xdr:to>
      <xdr:col>24</xdr:col>
      <xdr:colOff>76200</xdr:colOff>
      <xdr:row>36</xdr:row>
      <xdr:rowOff>71120</xdr:rowOff>
    </xdr:to>
    <xdr:sp macro="" textlink="">
      <xdr:nvSpPr>
        <xdr:cNvPr id="85" name="楕円 84"/>
        <xdr:cNvSpPr/>
      </xdr:nvSpPr>
      <xdr:spPr>
        <a:xfrm>
          <a:off x="4775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157497</xdr:rowOff>
    </xdr:from>
    <xdr:ext cx="762000" cy="259045"/>
    <xdr:sp macro="" textlink="">
      <xdr:nvSpPr>
        <xdr:cNvPr id="86" name="人件費該当値テキスト"/>
        <xdr:cNvSpPr txBox="1"/>
      </xdr:nvSpPr>
      <xdr:spPr>
        <a:xfrm>
          <a:off x="49149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118110</xdr:rowOff>
    </xdr:from>
    <xdr:to>
      <xdr:col>20</xdr:col>
      <xdr:colOff>38100</xdr:colOff>
      <xdr:row>36</xdr:row>
      <xdr:rowOff>48260</xdr:rowOff>
    </xdr:to>
    <xdr:sp macro="" textlink="">
      <xdr:nvSpPr>
        <xdr:cNvPr id="87" name="楕円 86"/>
        <xdr:cNvSpPr/>
      </xdr:nvSpPr>
      <xdr:spPr>
        <a:xfrm>
          <a:off x="3937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88" name="テキスト ボックス 87"/>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xdr:rowOff>
    </xdr:from>
    <xdr:to>
      <xdr:col>15</xdr:col>
      <xdr:colOff>149225</xdr:colOff>
      <xdr:row>36</xdr:row>
      <xdr:rowOff>116840</xdr:rowOff>
    </xdr:to>
    <xdr:sp macro="" textlink="">
      <xdr:nvSpPr>
        <xdr:cNvPr id="89" name="楕円 88"/>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90" name="テキスト ボックス 89"/>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60960</xdr:rowOff>
    </xdr:from>
    <xdr:to>
      <xdr:col>11</xdr:col>
      <xdr:colOff>60325</xdr:colOff>
      <xdr:row>36</xdr:row>
      <xdr:rowOff>162560</xdr:rowOff>
    </xdr:to>
    <xdr:sp macro="" textlink="">
      <xdr:nvSpPr>
        <xdr:cNvPr id="91" name="楕円 90"/>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92" name="テキスト ボックス 91"/>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93" name="楕円 92"/>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94" name="テキスト ボックス 93"/>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前年度に比べ</a:t>
          </a:r>
          <a:r>
            <a:rPr kumimoji="1" lang="en-US" altLang="ja-JP" sz="1300">
              <a:latin typeface="ＭＳ ゴシック" panose="020B0609070205080204" pitchFamily="49" charset="-128"/>
              <a:ea typeface="ＭＳ ゴシック" panose="020B0609070205080204" pitchFamily="49" charset="-128"/>
            </a:rPr>
            <a:t>0.6</a:t>
          </a:r>
          <a:r>
            <a:rPr kumimoji="1" lang="ja-JP" altLang="en-US" sz="1300">
              <a:latin typeface="ＭＳ ゴシック" panose="020B0609070205080204" pitchFamily="49" charset="-128"/>
              <a:ea typeface="ＭＳ ゴシック" panose="020B0609070205080204" pitchFamily="49" charset="-128"/>
            </a:rPr>
            <a:t>ポイント上昇した。これは、給食センター</a:t>
          </a:r>
          <a:r>
            <a:rPr kumimoji="1" lang="en-US" altLang="ja-JP" sz="1300">
              <a:latin typeface="ＭＳ ゴシック" panose="020B0609070205080204" pitchFamily="49" charset="-128"/>
              <a:ea typeface="ＭＳ ゴシック" panose="020B0609070205080204" pitchFamily="49" charset="-128"/>
            </a:rPr>
            <a:t>2</a:t>
          </a:r>
          <a:r>
            <a:rPr kumimoji="1" lang="ja-JP" altLang="en-US" sz="1300">
              <a:latin typeface="ＭＳ ゴシック" panose="020B0609070205080204" pitchFamily="49" charset="-128"/>
              <a:ea typeface="ＭＳ ゴシック" panose="020B0609070205080204" pitchFamily="49" charset="-128"/>
            </a:rPr>
            <a:t>施設の開設に伴い、運営費が増となったことによるものである。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129721</xdr:rowOff>
    </xdr:from>
    <xdr:to>
      <xdr:col>82</xdr:col>
      <xdr:colOff>107950</xdr:colOff>
      <xdr:row>16</xdr:row>
      <xdr:rowOff>23586</xdr:rowOff>
    </xdr:to>
    <xdr:cxnSp macro="">
      <xdr:nvCxnSpPr>
        <xdr:cNvPr id="129" name="直線コネクタ 128"/>
        <xdr:cNvCxnSpPr/>
      </xdr:nvCxnSpPr>
      <xdr:spPr>
        <a:xfrm>
          <a:off x="15671800" y="270147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30"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118836</xdr:rowOff>
    </xdr:from>
    <xdr:to>
      <xdr:col>78</xdr:col>
      <xdr:colOff>69850</xdr:colOff>
      <xdr:row>15</xdr:row>
      <xdr:rowOff>129721</xdr:rowOff>
    </xdr:to>
    <xdr:cxnSp macro="">
      <xdr:nvCxnSpPr>
        <xdr:cNvPr id="132" name="直線コネクタ 131"/>
        <xdr:cNvCxnSpPr/>
      </xdr:nvCxnSpPr>
      <xdr:spPr>
        <a:xfrm>
          <a:off x="14782800" y="26905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75293</xdr:rowOff>
    </xdr:from>
    <xdr:to>
      <xdr:col>73</xdr:col>
      <xdr:colOff>180975</xdr:colOff>
      <xdr:row>15</xdr:row>
      <xdr:rowOff>118836</xdr:rowOff>
    </xdr:to>
    <xdr:cxnSp macro="">
      <xdr:nvCxnSpPr>
        <xdr:cNvPr id="135" name="直線コネクタ 134"/>
        <xdr:cNvCxnSpPr/>
      </xdr:nvCxnSpPr>
      <xdr:spPr>
        <a:xfrm>
          <a:off x="13893800" y="26470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15</xdr:row>
      <xdr:rowOff>75293</xdr:rowOff>
    </xdr:to>
    <xdr:cxnSp macro="">
      <xdr:nvCxnSpPr>
        <xdr:cNvPr id="138" name="直線コネクタ 137"/>
        <xdr:cNvCxnSpPr/>
      </xdr:nvCxnSpPr>
      <xdr:spPr>
        <a:xfrm>
          <a:off x="13004800" y="2603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102706</xdr:rowOff>
    </xdr:from>
    <xdr:ext cx="762000" cy="259045"/>
    <xdr:sp macro="" textlink="">
      <xdr:nvSpPr>
        <xdr:cNvPr id="140" name="テキスト ボックス 139"/>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1" name="フローチャート: 判断 140"/>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80934</xdr:rowOff>
    </xdr:from>
    <xdr:ext cx="762000" cy="259045"/>
    <xdr:sp macro="" textlink="">
      <xdr:nvSpPr>
        <xdr:cNvPr id="142" name="テキスト ボックス 141"/>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48" name="楕円 147"/>
        <xdr:cNvSpPr/>
      </xdr:nvSpPr>
      <xdr:spPr>
        <a:xfrm>
          <a:off x="164592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160763</xdr:rowOff>
    </xdr:from>
    <xdr:ext cx="762000" cy="259045"/>
    <xdr:sp macro="" textlink="">
      <xdr:nvSpPr>
        <xdr:cNvPr id="149" name="物件費該当値テキスト"/>
        <xdr:cNvSpPr txBox="1"/>
      </xdr:nvSpPr>
      <xdr:spPr>
        <a:xfrm>
          <a:off x="165989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78921</xdr:rowOff>
    </xdr:from>
    <xdr:to>
      <xdr:col>78</xdr:col>
      <xdr:colOff>120650</xdr:colOff>
      <xdr:row>16</xdr:row>
      <xdr:rowOff>9071</xdr:rowOff>
    </xdr:to>
    <xdr:sp macro="" textlink="">
      <xdr:nvSpPr>
        <xdr:cNvPr id="150" name="楕円 149"/>
        <xdr:cNvSpPr/>
      </xdr:nvSpPr>
      <xdr:spPr>
        <a:xfrm>
          <a:off x="15621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19248</xdr:rowOff>
    </xdr:from>
    <xdr:ext cx="736600" cy="259045"/>
    <xdr:sp macro="" textlink="">
      <xdr:nvSpPr>
        <xdr:cNvPr id="151" name="テキスト ボックス 150"/>
        <xdr:cNvSpPr txBox="1"/>
      </xdr:nvSpPr>
      <xdr:spPr>
        <a:xfrm>
          <a:off x="15290800" y="2419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68036</xdr:rowOff>
    </xdr:from>
    <xdr:to>
      <xdr:col>74</xdr:col>
      <xdr:colOff>31750</xdr:colOff>
      <xdr:row>15</xdr:row>
      <xdr:rowOff>169636</xdr:rowOff>
    </xdr:to>
    <xdr:sp macro="" textlink="">
      <xdr:nvSpPr>
        <xdr:cNvPr id="152" name="楕円 151"/>
        <xdr:cNvSpPr/>
      </xdr:nvSpPr>
      <xdr:spPr>
        <a:xfrm>
          <a:off x="14732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8363</xdr:rowOff>
    </xdr:from>
    <xdr:ext cx="762000" cy="259045"/>
    <xdr:sp macro="" textlink="">
      <xdr:nvSpPr>
        <xdr:cNvPr id="153" name="テキスト ボックス 152"/>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24493</xdr:rowOff>
    </xdr:from>
    <xdr:to>
      <xdr:col>69</xdr:col>
      <xdr:colOff>142875</xdr:colOff>
      <xdr:row>15</xdr:row>
      <xdr:rowOff>126093</xdr:rowOff>
    </xdr:to>
    <xdr:sp macro="" textlink="">
      <xdr:nvSpPr>
        <xdr:cNvPr id="154" name="楕円 153"/>
        <xdr:cNvSpPr/>
      </xdr:nvSpPr>
      <xdr:spPr>
        <a:xfrm>
          <a:off x="13843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136270</xdr:rowOff>
    </xdr:from>
    <xdr:ext cx="762000" cy="259045"/>
    <xdr:sp macro="" textlink="">
      <xdr:nvSpPr>
        <xdr:cNvPr id="155" name="テキスト ボックス 154"/>
        <xdr:cNvSpPr txBox="1"/>
      </xdr:nvSpPr>
      <xdr:spPr>
        <a:xfrm>
          <a:off x="13512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6" name="楕円 155"/>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7" name="テキスト ボックス 156"/>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前年度に比べ</a:t>
          </a:r>
          <a:r>
            <a:rPr kumimoji="1" lang="en-US" altLang="ja-JP" sz="1300">
              <a:latin typeface="ＭＳ ゴシック" panose="020B0609070205080204" pitchFamily="49" charset="-128"/>
              <a:ea typeface="ＭＳ ゴシック" panose="020B0609070205080204" pitchFamily="49" charset="-128"/>
            </a:rPr>
            <a:t>1.0</a:t>
          </a:r>
          <a:r>
            <a:rPr kumimoji="1" lang="ja-JP" altLang="en-US" sz="1300">
              <a:latin typeface="ＭＳ ゴシック" panose="020B0609070205080204" pitchFamily="49" charset="-128"/>
              <a:ea typeface="ＭＳ ゴシック" panose="020B0609070205080204" pitchFamily="49" charset="-128"/>
            </a:rPr>
            <a:t>ポイント減少した。これは、児童扶養手当や乳幼児医療費助成がそれぞれ減となったことなどによるものである。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158750</xdr:rowOff>
    </xdr:from>
    <xdr:to>
      <xdr:col>24</xdr:col>
      <xdr:colOff>25400</xdr:colOff>
      <xdr:row>60</xdr:row>
      <xdr:rowOff>114300</xdr:rowOff>
    </xdr:to>
    <xdr:cxnSp macro="">
      <xdr:nvCxnSpPr>
        <xdr:cNvPr id="190" name="直線コネクタ 189"/>
        <xdr:cNvCxnSpPr/>
      </xdr:nvCxnSpPr>
      <xdr:spPr>
        <a:xfrm flipV="1">
          <a:off x="3987800" y="102743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12700</xdr:rowOff>
    </xdr:from>
    <xdr:to>
      <xdr:col>19</xdr:col>
      <xdr:colOff>187325</xdr:colOff>
      <xdr:row>60</xdr:row>
      <xdr:rowOff>114300</xdr:rowOff>
    </xdr:to>
    <xdr:cxnSp macro="">
      <xdr:nvCxnSpPr>
        <xdr:cNvPr id="193" name="直線コネクタ 192"/>
        <xdr:cNvCxnSpPr/>
      </xdr:nvCxnSpPr>
      <xdr:spPr>
        <a:xfrm>
          <a:off x="3098800" y="10299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60977</xdr:rowOff>
    </xdr:from>
    <xdr:ext cx="736600" cy="259045"/>
    <xdr:sp macro="" textlink="">
      <xdr:nvSpPr>
        <xdr:cNvPr id="195" name="テキスト ボックス 194"/>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xdr:rowOff>
    </xdr:from>
    <xdr:to>
      <xdr:col>15</xdr:col>
      <xdr:colOff>98425</xdr:colOff>
      <xdr:row>60</xdr:row>
      <xdr:rowOff>76200</xdr:rowOff>
    </xdr:to>
    <xdr:cxnSp macro="">
      <xdr:nvCxnSpPr>
        <xdr:cNvPr id="196" name="直線コネクタ 195"/>
        <xdr:cNvCxnSpPr/>
      </xdr:nvCxnSpPr>
      <xdr:spPr>
        <a:xfrm flipV="1">
          <a:off x="2209800" y="10299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44450</xdr:rowOff>
    </xdr:from>
    <xdr:to>
      <xdr:col>15</xdr:col>
      <xdr:colOff>149225</xdr:colOff>
      <xdr:row>57</xdr:row>
      <xdr:rowOff>146050</xdr:rowOff>
    </xdr:to>
    <xdr:sp macro="" textlink="">
      <xdr:nvSpPr>
        <xdr:cNvPr id="197" name="フローチャート: 判断 196"/>
        <xdr:cNvSpPr/>
      </xdr:nvSpPr>
      <xdr:spPr>
        <a:xfrm>
          <a:off x="3048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156227</xdr:rowOff>
    </xdr:from>
    <xdr:ext cx="762000" cy="259045"/>
    <xdr:sp macro="" textlink="">
      <xdr:nvSpPr>
        <xdr:cNvPr id="198" name="テキスト ボックス 197"/>
        <xdr:cNvSpPr txBox="1"/>
      </xdr:nvSpPr>
      <xdr:spPr>
        <a:xfrm>
          <a:off x="2717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63500</xdr:rowOff>
    </xdr:from>
    <xdr:to>
      <xdr:col>11</xdr:col>
      <xdr:colOff>9525</xdr:colOff>
      <xdr:row>60</xdr:row>
      <xdr:rowOff>76200</xdr:rowOff>
    </xdr:to>
    <xdr:cxnSp macro="">
      <xdr:nvCxnSpPr>
        <xdr:cNvPr id="199" name="直線コネクタ 198"/>
        <xdr:cNvCxnSpPr/>
      </xdr:nvCxnSpPr>
      <xdr:spPr>
        <a:xfrm>
          <a:off x="1320800" y="10350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1" name="テキスト ボックス 200"/>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2" name="フローチャート: 判断 201"/>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3" name="テキスト ボックス 202"/>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107950</xdr:rowOff>
    </xdr:from>
    <xdr:to>
      <xdr:col>24</xdr:col>
      <xdr:colOff>76200</xdr:colOff>
      <xdr:row>60</xdr:row>
      <xdr:rowOff>38100</xdr:rowOff>
    </xdr:to>
    <xdr:sp macro="" textlink="">
      <xdr:nvSpPr>
        <xdr:cNvPr id="209" name="楕円 208"/>
        <xdr:cNvSpPr/>
      </xdr:nvSpPr>
      <xdr:spPr>
        <a:xfrm>
          <a:off x="47752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80027</xdr:rowOff>
    </xdr:from>
    <xdr:ext cx="762000" cy="259045"/>
    <xdr:sp macro="" textlink="">
      <xdr:nvSpPr>
        <xdr:cNvPr id="210" name="扶助費該当値テキスト"/>
        <xdr:cNvSpPr txBox="1"/>
      </xdr:nvSpPr>
      <xdr:spPr>
        <a:xfrm>
          <a:off x="49149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63500</xdr:rowOff>
    </xdr:from>
    <xdr:to>
      <xdr:col>20</xdr:col>
      <xdr:colOff>38100</xdr:colOff>
      <xdr:row>60</xdr:row>
      <xdr:rowOff>165100</xdr:rowOff>
    </xdr:to>
    <xdr:sp macro="" textlink="">
      <xdr:nvSpPr>
        <xdr:cNvPr id="211" name="楕円 210"/>
        <xdr:cNvSpPr/>
      </xdr:nvSpPr>
      <xdr:spPr>
        <a:xfrm>
          <a:off x="39370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149877</xdr:rowOff>
    </xdr:from>
    <xdr:ext cx="736600" cy="259045"/>
    <xdr:sp macro="" textlink="">
      <xdr:nvSpPr>
        <xdr:cNvPr id="212" name="テキスト ボックス 211"/>
        <xdr:cNvSpPr txBox="1"/>
      </xdr:nvSpPr>
      <xdr:spPr>
        <a:xfrm>
          <a:off x="3606800" y="1043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133350</xdr:rowOff>
    </xdr:from>
    <xdr:to>
      <xdr:col>15</xdr:col>
      <xdr:colOff>149225</xdr:colOff>
      <xdr:row>60</xdr:row>
      <xdr:rowOff>63500</xdr:rowOff>
    </xdr:to>
    <xdr:sp macro="" textlink="">
      <xdr:nvSpPr>
        <xdr:cNvPr id="213" name="楕円 212"/>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48277</xdr:rowOff>
    </xdr:from>
    <xdr:ext cx="762000" cy="259045"/>
    <xdr:sp macro="" textlink="">
      <xdr:nvSpPr>
        <xdr:cNvPr id="214" name="テキスト ボックス 213"/>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25400</xdr:rowOff>
    </xdr:from>
    <xdr:to>
      <xdr:col>11</xdr:col>
      <xdr:colOff>60325</xdr:colOff>
      <xdr:row>60</xdr:row>
      <xdr:rowOff>127000</xdr:rowOff>
    </xdr:to>
    <xdr:sp macro="" textlink="">
      <xdr:nvSpPr>
        <xdr:cNvPr id="215" name="楕円 214"/>
        <xdr:cNvSpPr/>
      </xdr:nvSpPr>
      <xdr:spPr>
        <a:xfrm>
          <a:off x="2159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111777</xdr:rowOff>
    </xdr:from>
    <xdr:ext cx="762000" cy="259045"/>
    <xdr:sp macro="" textlink="">
      <xdr:nvSpPr>
        <xdr:cNvPr id="216" name="テキスト ボックス 215"/>
        <xdr:cNvSpPr txBox="1"/>
      </xdr:nvSpPr>
      <xdr:spPr>
        <a:xfrm>
          <a:off x="1828800" y="103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12700</xdr:rowOff>
    </xdr:from>
    <xdr:to>
      <xdr:col>6</xdr:col>
      <xdr:colOff>171450</xdr:colOff>
      <xdr:row>60</xdr:row>
      <xdr:rowOff>114300</xdr:rowOff>
    </xdr:to>
    <xdr:sp macro="" textlink="">
      <xdr:nvSpPr>
        <xdr:cNvPr id="217" name="楕円 216"/>
        <xdr:cNvSpPr/>
      </xdr:nvSpPr>
      <xdr:spPr>
        <a:xfrm>
          <a:off x="12700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99077</xdr:rowOff>
    </xdr:from>
    <xdr:ext cx="762000" cy="259045"/>
    <xdr:sp macro="" textlink="">
      <xdr:nvSpPr>
        <xdr:cNvPr id="218" name="テキスト ボックス 217"/>
        <xdr:cNvSpPr txBox="1"/>
      </xdr:nvSpPr>
      <xdr:spPr>
        <a:xfrm>
          <a:off x="9398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前年度に比べ</a:t>
          </a:r>
          <a:r>
            <a:rPr kumimoji="1" lang="en-US" altLang="ja-JP" sz="1300">
              <a:latin typeface="ＭＳ ゴシック" panose="020B0609070205080204" pitchFamily="49" charset="-128"/>
              <a:ea typeface="ＭＳ ゴシック" panose="020B0609070205080204" pitchFamily="49" charset="-128"/>
            </a:rPr>
            <a:t>1.8</a:t>
          </a:r>
          <a:r>
            <a:rPr kumimoji="1" lang="ja-JP" altLang="en-US" sz="1300">
              <a:latin typeface="ＭＳ ゴシック" panose="020B0609070205080204" pitchFamily="49" charset="-128"/>
              <a:ea typeface="ＭＳ ゴシック" panose="020B0609070205080204" pitchFamily="49" charset="-128"/>
            </a:rPr>
            <a:t>ポイント減少した。これは、公営企業会計への移行に伴い下水道事業会計への繰出金が皆減になったことによるものである。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19050</xdr:rowOff>
    </xdr:from>
    <xdr:to>
      <xdr:col>82</xdr:col>
      <xdr:colOff>107950</xdr:colOff>
      <xdr:row>60</xdr:row>
      <xdr:rowOff>76200</xdr:rowOff>
    </xdr:to>
    <xdr:cxnSp macro="">
      <xdr:nvCxnSpPr>
        <xdr:cNvPr id="251" name="直線コネクタ 250"/>
        <xdr:cNvCxnSpPr/>
      </xdr:nvCxnSpPr>
      <xdr:spPr>
        <a:xfrm flipV="1">
          <a:off x="15671800" y="101346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63500</xdr:rowOff>
    </xdr:from>
    <xdr:to>
      <xdr:col>78</xdr:col>
      <xdr:colOff>69850</xdr:colOff>
      <xdr:row>60</xdr:row>
      <xdr:rowOff>76200</xdr:rowOff>
    </xdr:to>
    <xdr:cxnSp macro="">
      <xdr:nvCxnSpPr>
        <xdr:cNvPr id="254" name="直線コネクタ 253"/>
        <xdr:cNvCxnSpPr/>
      </xdr:nvCxnSpPr>
      <xdr:spPr>
        <a:xfrm>
          <a:off x="14782800" y="10350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158750</xdr:rowOff>
    </xdr:from>
    <xdr:to>
      <xdr:col>73</xdr:col>
      <xdr:colOff>180975</xdr:colOff>
      <xdr:row>60</xdr:row>
      <xdr:rowOff>63500</xdr:rowOff>
    </xdr:to>
    <xdr:cxnSp macro="">
      <xdr:nvCxnSpPr>
        <xdr:cNvPr id="257" name="直線コネクタ 256"/>
        <xdr:cNvCxnSpPr/>
      </xdr:nvCxnSpPr>
      <xdr:spPr>
        <a:xfrm>
          <a:off x="13893800" y="10274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59" name="テキスト ボックス 258"/>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120650</xdr:rowOff>
    </xdr:from>
    <xdr:to>
      <xdr:col>69</xdr:col>
      <xdr:colOff>92075</xdr:colOff>
      <xdr:row>59</xdr:row>
      <xdr:rowOff>158750</xdr:rowOff>
    </xdr:to>
    <xdr:cxnSp macro="">
      <xdr:nvCxnSpPr>
        <xdr:cNvPr id="260" name="直線コネクタ 259"/>
        <xdr:cNvCxnSpPr/>
      </xdr:nvCxnSpPr>
      <xdr:spPr>
        <a:xfrm>
          <a:off x="13004800" y="10236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62" name="テキスト ボックス 261"/>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63" name="フローチャート: 判断 262"/>
        <xdr:cNvSpPr/>
      </xdr:nvSpPr>
      <xdr:spPr>
        <a:xfrm>
          <a:off x="12954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99077</xdr:rowOff>
    </xdr:from>
    <xdr:ext cx="762000" cy="259045"/>
    <xdr:sp macro="" textlink="">
      <xdr:nvSpPr>
        <xdr:cNvPr id="264" name="テキスト ボックス 263"/>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139700</xdr:rowOff>
    </xdr:from>
    <xdr:to>
      <xdr:col>82</xdr:col>
      <xdr:colOff>158750</xdr:colOff>
      <xdr:row>59</xdr:row>
      <xdr:rowOff>69850</xdr:rowOff>
    </xdr:to>
    <xdr:sp macro="" textlink="">
      <xdr:nvSpPr>
        <xdr:cNvPr id="270" name="楕円 269"/>
        <xdr:cNvSpPr/>
      </xdr:nvSpPr>
      <xdr:spPr>
        <a:xfrm>
          <a:off x="164592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111777</xdr:rowOff>
    </xdr:from>
    <xdr:ext cx="762000" cy="259045"/>
    <xdr:sp macro="" textlink="">
      <xdr:nvSpPr>
        <xdr:cNvPr id="271" name="その他該当値テキスト"/>
        <xdr:cNvSpPr txBox="1"/>
      </xdr:nvSpPr>
      <xdr:spPr>
        <a:xfrm>
          <a:off x="16598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25400</xdr:rowOff>
    </xdr:from>
    <xdr:to>
      <xdr:col>78</xdr:col>
      <xdr:colOff>120650</xdr:colOff>
      <xdr:row>60</xdr:row>
      <xdr:rowOff>127000</xdr:rowOff>
    </xdr:to>
    <xdr:sp macro="" textlink="">
      <xdr:nvSpPr>
        <xdr:cNvPr id="272" name="楕円 271"/>
        <xdr:cNvSpPr/>
      </xdr:nvSpPr>
      <xdr:spPr>
        <a:xfrm>
          <a:off x="15621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111777</xdr:rowOff>
    </xdr:from>
    <xdr:ext cx="736600" cy="259045"/>
    <xdr:sp macro="" textlink="">
      <xdr:nvSpPr>
        <xdr:cNvPr id="273" name="テキスト ボックス 272"/>
        <xdr:cNvSpPr txBox="1"/>
      </xdr:nvSpPr>
      <xdr:spPr>
        <a:xfrm>
          <a:off x="15290800" y="1039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12700</xdr:rowOff>
    </xdr:from>
    <xdr:to>
      <xdr:col>74</xdr:col>
      <xdr:colOff>31750</xdr:colOff>
      <xdr:row>60</xdr:row>
      <xdr:rowOff>114300</xdr:rowOff>
    </xdr:to>
    <xdr:sp macro="" textlink="">
      <xdr:nvSpPr>
        <xdr:cNvPr id="274" name="楕円 273"/>
        <xdr:cNvSpPr/>
      </xdr:nvSpPr>
      <xdr:spPr>
        <a:xfrm>
          <a:off x="147320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99077</xdr:rowOff>
    </xdr:from>
    <xdr:ext cx="762000" cy="259045"/>
    <xdr:sp macro="" textlink="">
      <xdr:nvSpPr>
        <xdr:cNvPr id="275" name="テキスト ボックス 274"/>
        <xdr:cNvSpPr txBox="1"/>
      </xdr:nvSpPr>
      <xdr:spPr>
        <a:xfrm>
          <a:off x="144018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107950</xdr:rowOff>
    </xdr:from>
    <xdr:to>
      <xdr:col>69</xdr:col>
      <xdr:colOff>142875</xdr:colOff>
      <xdr:row>60</xdr:row>
      <xdr:rowOff>38100</xdr:rowOff>
    </xdr:to>
    <xdr:sp macro="" textlink="">
      <xdr:nvSpPr>
        <xdr:cNvPr id="276" name="楕円 275"/>
        <xdr:cNvSpPr/>
      </xdr:nvSpPr>
      <xdr:spPr>
        <a:xfrm>
          <a:off x="13843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22877</xdr:rowOff>
    </xdr:from>
    <xdr:ext cx="762000" cy="259045"/>
    <xdr:sp macro="" textlink="">
      <xdr:nvSpPr>
        <xdr:cNvPr id="277" name="テキスト ボックス 276"/>
        <xdr:cNvSpPr txBox="1"/>
      </xdr:nvSpPr>
      <xdr:spPr>
        <a:xfrm>
          <a:off x="13512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78" name="楕円 277"/>
        <xdr:cNvSpPr/>
      </xdr:nvSpPr>
      <xdr:spPr>
        <a:xfrm>
          <a:off x="12954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156227</xdr:rowOff>
    </xdr:from>
    <xdr:ext cx="762000" cy="259045"/>
    <xdr:sp macro="" textlink="">
      <xdr:nvSpPr>
        <xdr:cNvPr id="279" name="テキスト ボックス 278"/>
        <xdr:cNvSpPr txBox="1"/>
      </xdr:nvSpPr>
      <xdr:spPr>
        <a:xfrm>
          <a:off x="12623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前年度に比べ</a:t>
          </a:r>
          <a:r>
            <a:rPr kumimoji="1" lang="en-US" altLang="ja-JP" sz="1300">
              <a:latin typeface="ＭＳ ゴシック" panose="020B0609070205080204" pitchFamily="49" charset="-128"/>
              <a:ea typeface="ＭＳ ゴシック" panose="020B0609070205080204" pitchFamily="49" charset="-128"/>
            </a:rPr>
            <a:t>0.1</a:t>
          </a:r>
          <a:r>
            <a:rPr kumimoji="1" lang="ja-JP" altLang="en-US" sz="1300">
              <a:latin typeface="ＭＳ ゴシック" panose="020B0609070205080204" pitchFamily="49" charset="-128"/>
              <a:ea typeface="ＭＳ ゴシック" panose="020B0609070205080204" pitchFamily="49" charset="-128"/>
            </a:rPr>
            <a:t>ポイント上昇した。これは、公営企業会計への移行に伴い下水道事業会計への補助金及び出資金が皆増したことによるものである。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100330</xdr:rowOff>
    </xdr:from>
    <xdr:to>
      <xdr:col>82</xdr:col>
      <xdr:colOff>107950</xdr:colOff>
      <xdr:row>33</xdr:row>
      <xdr:rowOff>107950</xdr:rowOff>
    </xdr:to>
    <xdr:cxnSp macro="">
      <xdr:nvCxnSpPr>
        <xdr:cNvPr id="312" name="直線コネクタ 311"/>
        <xdr:cNvCxnSpPr/>
      </xdr:nvCxnSpPr>
      <xdr:spPr>
        <a:xfrm>
          <a:off x="15671800" y="5758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3" name="補助費等平均値テキスト"/>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100330</xdr:rowOff>
    </xdr:from>
    <xdr:to>
      <xdr:col>78</xdr:col>
      <xdr:colOff>69850</xdr:colOff>
      <xdr:row>33</xdr:row>
      <xdr:rowOff>138430</xdr:rowOff>
    </xdr:to>
    <xdr:cxnSp macro="">
      <xdr:nvCxnSpPr>
        <xdr:cNvPr id="315" name="直線コネクタ 314"/>
        <xdr:cNvCxnSpPr/>
      </xdr:nvCxnSpPr>
      <xdr:spPr>
        <a:xfrm flipV="1">
          <a:off x="14782800" y="5758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139717</xdr:rowOff>
    </xdr:from>
    <xdr:ext cx="736600" cy="259045"/>
    <xdr:sp macro="" textlink="">
      <xdr:nvSpPr>
        <xdr:cNvPr id="317" name="テキスト ボックス 316"/>
        <xdr:cNvSpPr txBox="1"/>
      </xdr:nvSpPr>
      <xdr:spPr>
        <a:xfrm>
          <a:off x="15290800" y="596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138430</xdr:rowOff>
    </xdr:from>
    <xdr:to>
      <xdr:col>73</xdr:col>
      <xdr:colOff>180975</xdr:colOff>
      <xdr:row>33</xdr:row>
      <xdr:rowOff>138430</xdr:rowOff>
    </xdr:to>
    <xdr:cxnSp macro="">
      <xdr:nvCxnSpPr>
        <xdr:cNvPr id="318" name="直線コネクタ 317"/>
        <xdr:cNvCxnSpPr/>
      </xdr:nvCxnSpPr>
      <xdr:spPr>
        <a:xfrm>
          <a:off x="13893800" y="5796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45720</xdr:rowOff>
    </xdr:from>
    <xdr:to>
      <xdr:col>74</xdr:col>
      <xdr:colOff>31750</xdr:colOff>
      <xdr:row>34</xdr:row>
      <xdr:rowOff>147320</xdr:rowOff>
    </xdr:to>
    <xdr:sp macro="" textlink="">
      <xdr:nvSpPr>
        <xdr:cNvPr id="319" name="フローチャート: 判断 318"/>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132097</xdr:rowOff>
    </xdr:from>
    <xdr:ext cx="762000" cy="259045"/>
    <xdr:sp macro="" textlink="">
      <xdr:nvSpPr>
        <xdr:cNvPr id="320" name="テキスト ボックス 319"/>
        <xdr:cNvSpPr txBox="1"/>
      </xdr:nvSpPr>
      <xdr:spPr>
        <a:xfrm>
          <a:off x="14401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138430</xdr:rowOff>
    </xdr:from>
    <xdr:to>
      <xdr:col>69</xdr:col>
      <xdr:colOff>92075</xdr:colOff>
      <xdr:row>33</xdr:row>
      <xdr:rowOff>168910</xdr:rowOff>
    </xdr:to>
    <xdr:cxnSp macro="">
      <xdr:nvCxnSpPr>
        <xdr:cNvPr id="321" name="直線コネクタ 320"/>
        <xdr:cNvCxnSpPr/>
      </xdr:nvCxnSpPr>
      <xdr:spPr>
        <a:xfrm flipV="1">
          <a:off x="13004800" y="5796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22860</xdr:rowOff>
    </xdr:from>
    <xdr:to>
      <xdr:col>69</xdr:col>
      <xdr:colOff>142875</xdr:colOff>
      <xdr:row>34</xdr:row>
      <xdr:rowOff>124460</xdr:rowOff>
    </xdr:to>
    <xdr:sp macro="" textlink="">
      <xdr:nvSpPr>
        <xdr:cNvPr id="322" name="フローチャート: 判断 321"/>
        <xdr:cNvSpPr/>
      </xdr:nvSpPr>
      <xdr:spPr>
        <a:xfrm>
          <a:off x="13843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109237</xdr:rowOff>
    </xdr:from>
    <xdr:ext cx="762000" cy="259045"/>
    <xdr:sp macro="" textlink="">
      <xdr:nvSpPr>
        <xdr:cNvPr id="323" name="テキスト ボックス 322"/>
        <xdr:cNvSpPr txBox="1"/>
      </xdr:nvSpPr>
      <xdr:spPr>
        <a:xfrm>
          <a:off x="13512800" y="593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24" name="フローチャート: 判断 323"/>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124477</xdr:rowOff>
    </xdr:from>
    <xdr:ext cx="762000" cy="259045"/>
    <xdr:sp macro="" textlink="">
      <xdr:nvSpPr>
        <xdr:cNvPr id="325" name="テキスト ボックス 324"/>
        <xdr:cNvSpPr txBox="1"/>
      </xdr:nvSpPr>
      <xdr:spPr>
        <a:xfrm>
          <a:off x="12623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57150</xdr:rowOff>
    </xdr:from>
    <xdr:to>
      <xdr:col>82</xdr:col>
      <xdr:colOff>158750</xdr:colOff>
      <xdr:row>33</xdr:row>
      <xdr:rowOff>158750</xdr:rowOff>
    </xdr:to>
    <xdr:sp macro="" textlink="">
      <xdr:nvSpPr>
        <xdr:cNvPr id="331" name="楕円 330"/>
        <xdr:cNvSpPr/>
      </xdr:nvSpPr>
      <xdr:spPr>
        <a:xfrm>
          <a:off x="164592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73677</xdr:rowOff>
    </xdr:from>
    <xdr:ext cx="762000" cy="259045"/>
    <xdr:sp macro="" textlink="">
      <xdr:nvSpPr>
        <xdr:cNvPr id="332" name="補助費等該当値テキスト"/>
        <xdr:cNvSpPr txBox="1"/>
      </xdr:nvSpPr>
      <xdr:spPr>
        <a:xfrm>
          <a:off x="16598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49530</xdr:rowOff>
    </xdr:from>
    <xdr:to>
      <xdr:col>78</xdr:col>
      <xdr:colOff>120650</xdr:colOff>
      <xdr:row>33</xdr:row>
      <xdr:rowOff>151130</xdr:rowOff>
    </xdr:to>
    <xdr:sp macro="" textlink="">
      <xdr:nvSpPr>
        <xdr:cNvPr id="333" name="楕円 332"/>
        <xdr:cNvSpPr/>
      </xdr:nvSpPr>
      <xdr:spPr>
        <a:xfrm>
          <a:off x="15621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161307</xdr:rowOff>
    </xdr:from>
    <xdr:ext cx="736600" cy="259045"/>
    <xdr:sp macro="" textlink="">
      <xdr:nvSpPr>
        <xdr:cNvPr id="334" name="テキスト ボックス 333"/>
        <xdr:cNvSpPr txBox="1"/>
      </xdr:nvSpPr>
      <xdr:spPr>
        <a:xfrm>
          <a:off x="15290800" y="547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87630</xdr:rowOff>
    </xdr:from>
    <xdr:to>
      <xdr:col>74</xdr:col>
      <xdr:colOff>31750</xdr:colOff>
      <xdr:row>34</xdr:row>
      <xdr:rowOff>17780</xdr:rowOff>
    </xdr:to>
    <xdr:sp macro="" textlink="">
      <xdr:nvSpPr>
        <xdr:cNvPr id="335" name="楕円 334"/>
        <xdr:cNvSpPr/>
      </xdr:nvSpPr>
      <xdr:spPr>
        <a:xfrm>
          <a:off x="14732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27957</xdr:rowOff>
    </xdr:from>
    <xdr:ext cx="762000" cy="259045"/>
    <xdr:sp macro="" textlink="">
      <xdr:nvSpPr>
        <xdr:cNvPr id="336" name="テキスト ボックス 335"/>
        <xdr:cNvSpPr txBox="1"/>
      </xdr:nvSpPr>
      <xdr:spPr>
        <a:xfrm>
          <a:off x="14401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87630</xdr:rowOff>
    </xdr:from>
    <xdr:to>
      <xdr:col>69</xdr:col>
      <xdr:colOff>142875</xdr:colOff>
      <xdr:row>34</xdr:row>
      <xdr:rowOff>17780</xdr:rowOff>
    </xdr:to>
    <xdr:sp macro="" textlink="">
      <xdr:nvSpPr>
        <xdr:cNvPr id="337" name="楕円 336"/>
        <xdr:cNvSpPr/>
      </xdr:nvSpPr>
      <xdr:spPr>
        <a:xfrm>
          <a:off x="13843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27957</xdr:rowOff>
    </xdr:from>
    <xdr:ext cx="762000" cy="259045"/>
    <xdr:sp macro="" textlink="">
      <xdr:nvSpPr>
        <xdr:cNvPr id="338" name="テキスト ボックス 337"/>
        <xdr:cNvSpPr txBox="1"/>
      </xdr:nvSpPr>
      <xdr:spPr>
        <a:xfrm>
          <a:off x="13512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118110</xdr:rowOff>
    </xdr:from>
    <xdr:to>
      <xdr:col>65</xdr:col>
      <xdr:colOff>53975</xdr:colOff>
      <xdr:row>34</xdr:row>
      <xdr:rowOff>48260</xdr:rowOff>
    </xdr:to>
    <xdr:sp macro="" textlink="">
      <xdr:nvSpPr>
        <xdr:cNvPr id="339" name="楕円 338"/>
        <xdr:cNvSpPr/>
      </xdr:nvSpPr>
      <xdr:spPr>
        <a:xfrm>
          <a:off x="12954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58437</xdr:rowOff>
    </xdr:from>
    <xdr:ext cx="762000" cy="259045"/>
    <xdr:sp macro="" textlink="">
      <xdr:nvSpPr>
        <xdr:cNvPr id="340" name="テキスト ボックス 339"/>
        <xdr:cNvSpPr txBox="1"/>
      </xdr:nvSpPr>
      <xdr:spPr>
        <a:xfrm>
          <a:off x="12623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前年度に比べ</a:t>
          </a:r>
          <a:r>
            <a:rPr kumimoji="1" lang="en-US" altLang="ja-JP" sz="1300">
              <a:latin typeface="ＭＳ ゴシック" panose="020B0609070205080204" pitchFamily="49" charset="-128"/>
              <a:ea typeface="ＭＳ ゴシック" panose="020B0609070205080204" pitchFamily="49" charset="-128"/>
            </a:rPr>
            <a:t>0.2</a:t>
          </a:r>
          <a:r>
            <a:rPr kumimoji="1" lang="ja-JP" altLang="en-US" sz="1300">
              <a:latin typeface="ＭＳ ゴシック" panose="020B0609070205080204" pitchFamily="49" charset="-128"/>
              <a:ea typeface="ＭＳ ゴシック" panose="020B0609070205080204" pitchFamily="49" charset="-128"/>
            </a:rPr>
            <a:t>ポイント上昇した。これは、市債の元利償還金が減になったものの、多摩ニュータウン関連施設整備事業の償還進捗により充当額が減となり、経常経費充当一般財源が増になったことによるものである。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8890</xdr:rowOff>
    </xdr:from>
    <xdr:to>
      <xdr:col>24</xdr:col>
      <xdr:colOff>25400</xdr:colOff>
      <xdr:row>75</xdr:row>
      <xdr:rowOff>24130</xdr:rowOff>
    </xdr:to>
    <xdr:cxnSp macro="">
      <xdr:nvCxnSpPr>
        <xdr:cNvPr id="373" name="直線コネクタ 372"/>
        <xdr:cNvCxnSpPr/>
      </xdr:nvCxnSpPr>
      <xdr:spPr>
        <a:xfrm>
          <a:off x="3987800" y="128676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44466</xdr:rowOff>
    </xdr:from>
    <xdr:ext cx="762000" cy="259045"/>
    <xdr:sp macro="" textlink="">
      <xdr:nvSpPr>
        <xdr:cNvPr id="374" name="公債費平均値テキスト"/>
        <xdr:cNvSpPr txBox="1"/>
      </xdr:nvSpPr>
      <xdr:spPr>
        <a:xfrm>
          <a:off x="4914900" y="13246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8890</xdr:rowOff>
    </xdr:from>
    <xdr:to>
      <xdr:col>19</xdr:col>
      <xdr:colOff>187325</xdr:colOff>
      <xdr:row>75</xdr:row>
      <xdr:rowOff>39370</xdr:rowOff>
    </xdr:to>
    <xdr:cxnSp macro="">
      <xdr:nvCxnSpPr>
        <xdr:cNvPr id="376" name="直線コネクタ 375"/>
        <xdr:cNvCxnSpPr/>
      </xdr:nvCxnSpPr>
      <xdr:spPr>
        <a:xfrm flipV="1">
          <a:off x="3098800" y="12867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78" name="テキスト ボックス 377"/>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39370</xdr:rowOff>
    </xdr:from>
    <xdr:to>
      <xdr:col>15</xdr:col>
      <xdr:colOff>98425</xdr:colOff>
      <xdr:row>75</xdr:row>
      <xdr:rowOff>54610</xdr:rowOff>
    </xdr:to>
    <xdr:cxnSp macro="">
      <xdr:nvCxnSpPr>
        <xdr:cNvPr id="379" name="直線コネクタ 378"/>
        <xdr:cNvCxnSpPr/>
      </xdr:nvCxnSpPr>
      <xdr:spPr>
        <a:xfrm flipV="1">
          <a:off x="2209800" y="12898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80" name="フローチャート: 判断 379"/>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81" name="テキスト ボックス 380"/>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54610</xdr:rowOff>
    </xdr:from>
    <xdr:to>
      <xdr:col>11</xdr:col>
      <xdr:colOff>9525</xdr:colOff>
      <xdr:row>75</xdr:row>
      <xdr:rowOff>62230</xdr:rowOff>
    </xdr:to>
    <xdr:cxnSp macro="">
      <xdr:nvCxnSpPr>
        <xdr:cNvPr id="382" name="直線コネクタ 381"/>
        <xdr:cNvCxnSpPr/>
      </xdr:nvCxnSpPr>
      <xdr:spPr>
        <a:xfrm flipV="1">
          <a:off x="1320800" y="12913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140970</xdr:rowOff>
    </xdr:from>
    <xdr:to>
      <xdr:col>11</xdr:col>
      <xdr:colOff>60325</xdr:colOff>
      <xdr:row>78</xdr:row>
      <xdr:rowOff>71120</xdr:rowOff>
    </xdr:to>
    <xdr:sp macro="" textlink="">
      <xdr:nvSpPr>
        <xdr:cNvPr id="383" name="フローチャート: 判断 382"/>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55897</xdr:rowOff>
    </xdr:from>
    <xdr:ext cx="762000" cy="259045"/>
    <xdr:sp macro="" textlink="">
      <xdr:nvSpPr>
        <xdr:cNvPr id="384" name="テキスト ボックス 383"/>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5" name="フローチャート: 判断 384"/>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86377</xdr:rowOff>
    </xdr:from>
    <xdr:ext cx="762000" cy="259045"/>
    <xdr:sp macro="" textlink="">
      <xdr:nvSpPr>
        <xdr:cNvPr id="386" name="テキスト ボックス 385"/>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92" name="楕円 391"/>
        <xdr:cNvSpPr/>
      </xdr:nvSpPr>
      <xdr:spPr>
        <a:xfrm>
          <a:off x="4775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161307</xdr:rowOff>
    </xdr:from>
    <xdr:ext cx="762000" cy="259045"/>
    <xdr:sp macro="" textlink="">
      <xdr:nvSpPr>
        <xdr:cNvPr id="393" name="公債費該当値テキスト"/>
        <xdr:cNvSpPr txBox="1"/>
      </xdr:nvSpPr>
      <xdr:spPr>
        <a:xfrm>
          <a:off x="49149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129540</xdr:rowOff>
    </xdr:from>
    <xdr:to>
      <xdr:col>20</xdr:col>
      <xdr:colOff>38100</xdr:colOff>
      <xdr:row>75</xdr:row>
      <xdr:rowOff>59690</xdr:rowOff>
    </xdr:to>
    <xdr:sp macro="" textlink="">
      <xdr:nvSpPr>
        <xdr:cNvPr id="394" name="楕円 393"/>
        <xdr:cNvSpPr/>
      </xdr:nvSpPr>
      <xdr:spPr>
        <a:xfrm>
          <a:off x="3937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69867</xdr:rowOff>
    </xdr:from>
    <xdr:ext cx="736600" cy="259045"/>
    <xdr:sp macro="" textlink="">
      <xdr:nvSpPr>
        <xdr:cNvPr id="395" name="テキスト ボックス 394"/>
        <xdr:cNvSpPr txBox="1"/>
      </xdr:nvSpPr>
      <xdr:spPr>
        <a:xfrm>
          <a:off x="3606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160020</xdr:rowOff>
    </xdr:from>
    <xdr:to>
      <xdr:col>15</xdr:col>
      <xdr:colOff>149225</xdr:colOff>
      <xdr:row>75</xdr:row>
      <xdr:rowOff>90170</xdr:rowOff>
    </xdr:to>
    <xdr:sp macro="" textlink="">
      <xdr:nvSpPr>
        <xdr:cNvPr id="396" name="楕円 395"/>
        <xdr:cNvSpPr/>
      </xdr:nvSpPr>
      <xdr:spPr>
        <a:xfrm>
          <a:off x="3048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100347</xdr:rowOff>
    </xdr:from>
    <xdr:ext cx="762000" cy="259045"/>
    <xdr:sp macro="" textlink="">
      <xdr:nvSpPr>
        <xdr:cNvPr id="397" name="テキスト ボックス 396"/>
        <xdr:cNvSpPr txBox="1"/>
      </xdr:nvSpPr>
      <xdr:spPr>
        <a:xfrm>
          <a:off x="2717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3810</xdr:rowOff>
    </xdr:from>
    <xdr:to>
      <xdr:col>11</xdr:col>
      <xdr:colOff>60325</xdr:colOff>
      <xdr:row>75</xdr:row>
      <xdr:rowOff>105410</xdr:rowOff>
    </xdr:to>
    <xdr:sp macro="" textlink="">
      <xdr:nvSpPr>
        <xdr:cNvPr id="398" name="楕円 397"/>
        <xdr:cNvSpPr/>
      </xdr:nvSpPr>
      <xdr:spPr>
        <a:xfrm>
          <a:off x="2159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115587</xdr:rowOff>
    </xdr:from>
    <xdr:ext cx="762000" cy="259045"/>
    <xdr:sp macro="" textlink="">
      <xdr:nvSpPr>
        <xdr:cNvPr id="399" name="テキスト ボックス 398"/>
        <xdr:cNvSpPr txBox="1"/>
      </xdr:nvSpPr>
      <xdr:spPr>
        <a:xfrm>
          <a:off x="1828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11430</xdr:rowOff>
    </xdr:from>
    <xdr:to>
      <xdr:col>6</xdr:col>
      <xdr:colOff>171450</xdr:colOff>
      <xdr:row>75</xdr:row>
      <xdr:rowOff>113030</xdr:rowOff>
    </xdr:to>
    <xdr:sp macro="" textlink="">
      <xdr:nvSpPr>
        <xdr:cNvPr id="400" name="楕円 399"/>
        <xdr:cNvSpPr/>
      </xdr:nvSpPr>
      <xdr:spPr>
        <a:xfrm>
          <a:off x="1270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123207</xdr:rowOff>
    </xdr:from>
    <xdr:ext cx="762000" cy="259045"/>
    <xdr:sp macro="" textlink="">
      <xdr:nvSpPr>
        <xdr:cNvPr id="401" name="テキスト ボックス 400"/>
        <xdr:cNvSpPr txBox="1"/>
      </xdr:nvSpPr>
      <xdr:spPr>
        <a:xfrm>
          <a:off x="939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前年度に比べ</a:t>
          </a:r>
          <a:r>
            <a:rPr kumimoji="1" lang="en-US" altLang="ja-JP" sz="1300">
              <a:latin typeface="ＭＳ ゴシック" panose="020B0609070205080204" pitchFamily="49" charset="-128"/>
              <a:ea typeface="ＭＳ ゴシック" panose="020B0609070205080204" pitchFamily="49" charset="-128"/>
            </a:rPr>
            <a:t>1.8</a:t>
          </a:r>
          <a:r>
            <a:rPr kumimoji="1" lang="ja-JP" altLang="en-US" sz="1300">
              <a:latin typeface="ＭＳ ゴシック" panose="020B0609070205080204" pitchFamily="49" charset="-128"/>
              <a:ea typeface="ＭＳ ゴシック" panose="020B0609070205080204" pitchFamily="49" charset="-128"/>
            </a:rPr>
            <a:t>ポイント減少した。これは、物件費が増になったものの、扶助費が減になったことが主な要因である。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29" name="直線コネクタ 428"/>
        <xdr:cNvCxnSpPr/>
      </xdr:nvCxnSpPr>
      <xdr:spPr>
        <a:xfrm flipV="1">
          <a:off x="16510000" y="125323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0" name="公債費以外最小値テキスト"/>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1" name="直線コネクタ 430"/>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2"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3" name="直線コネクタ 432"/>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92710</xdr:rowOff>
    </xdr:from>
    <xdr:to>
      <xdr:col>82</xdr:col>
      <xdr:colOff>107950</xdr:colOff>
      <xdr:row>76</xdr:row>
      <xdr:rowOff>58420</xdr:rowOff>
    </xdr:to>
    <xdr:cxnSp macro="">
      <xdr:nvCxnSpPr>
        <xdr:cNvPr id="434" name="直線コネクタ 433"/>
        <xdr:cNvCxnSpPr/>
      </xdr:nvCxnSpPr>
      <xdr:spPr>
        <a:xfrm flipV="1">
          <a:off x="15671800" y="129514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105427</xdr:rowOff>
    </xdr:from>
    <xdr:ext cx="762000" cy="259045"/>
    <xdr:sp macro="" textlink="">
      <xdr:nvSpPr>
        <xdr:cNvPr id="435" name="公債費以外平均値テキスト"/>
        <xdr:cNvSpPr txBox="1"/>
      </xdr:nvSpPr>
      <xdr:spPr>
        <a:xfrm>
          <a:off x="16598900" y="1296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6" name="フローチャート: 判断 435"/>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58420</xdr:rowOff>
    </xdr:from>
    <xdr:to>
      <xdr:col>78</xdr:col>
      <xdr:colOff>69850</xdr:colOff>
      <xdr:row>76</xdr:row>
      <xdr:rowOff>88900</xdr:rowOff>
    </xdr:to>
    <xdr:cxnSp macro="">
      <xdr:nvCxnSpPr>
        <xdr:cNvPr id="437" name="直線コネクタ 436"/>
        <xdr:cNvCxnSpPr/>
      </xdr:nvCxnSpPr>
      <xdr:spPr>
        <a:xfrm flipV="1">
          <a:off x="14782800" y="13088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118110</xdr:rowOff>
    </xdr:from>
    <xdr:to>
      <xdr:col>78</xdr:col>
      <xdr:colOff>120650</xdr:colOff>
      <xdr:row>76</xdr:row>
      <xdr:rowOff>48261</xdr:rowOff>
    </xdr:to>
    <xdr:sp macro="" textlink="">
      <xdr:nvSpPr>
        <xdr:cNvPr id="438" name="フローチャート: 判断 437"/>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58437</xdr:rowOff>
    </xdr:from>
    <xdr:ext cx="736600" cy="259045"/>
    <xdr:sp macro="" textlink="">
      <xdr:nvSpPr>
        <xdr:cNvPr id="439" name="テキスト ボックス 438"/>
        <xdr:cNvSpPr txBox="1"/>
      </xdr:nvSpPr>
      <xdr:spPr>
        <a:xfrm>
          <a:off x="15290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88900</xdr:rowOff>
    </xdr:from>
    <xdr:to>
      <xdr:col>73</xdr:col>
      <xdr:colOff>180975</xdr:colOff>
      <xdr:row>76</xdr:row>
      <xdr:rowOff>96520</xdr:rowOff>
    </xdr:to>
    <xdr:cxnSp macro="">
      <xdr:nvCxnSpPr>
        <xdr:cNvPr id="440" name="直線コネクタ 439"/>
        <xdr:cNvCxnSpPr/>
      </xdr:nvCxnSpPr>
      <xdr:spPr>
        <a:xfrm flipV="1">
          <a:off x="13893800" y="13119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57150</xdr:rowOff>
    </xdr:from>
    <xdr:to>
      <xdr:col>74</xdr:col>
      <xdr:colOff>31750</xdr:colOff>
      <xdr:row>75</xdr:row>
      <xdr:rowOff>158750</xdr:rowOff>
    </xdr:to>
    <xdr:sp macro="" textlink="">
      <xdr:nvSpPr>
        <xdr:cNvPr id="441" name="フローチャート: 判断 440"/>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168927</xdr:rowOff>
    </xdr:from>
    <xdr:ext cx="762000" cy="259045"/>
    <xdr:sp macro="" textlink="">
      <xdr:nvSpPr>
        <xdr:cNvPr id="442" name="テキスト ボックス 441"/>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96520</xdr:rowOff>
    </xdr:from>
    <xdr:to>
      <xdr:col>69</xdr:col>
      <xdr:colOff>92075</xdr:colOff>
      <xdr:row>76</xdr:row>
      <xdr:rowOff>119380</xdr:rowOff>
    </xdr:to>
    <xdr:cxnSp macro="">
      <xdr:nvCxnSpPr>
        <xdr:cNvPr id="443" name="直線コネクタ 442"/>
        <xdr:cNvCxnSpPr/>
      </xdr:nvCxnSpPr>
      <xdr:spPr>
        <a:xfrm flipV="1">
          <a:off x="13004800" y="13126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26670</xdr:rowOff>
    </xdr:from>
    <xdr:to>
      <xdr:col>69</xdr:col>
      <xdr:colOff>142875</xdr:colOff>
      <xdr:row>75</xdr:row>
      <xdr:rowOff>128270</xdr:rowOff>
    </xdr:to>
    <xdr:sp macro="" textlink="">
      <xdr:nvSpPr>
        <xdr:cNvPr id="444" name="フローチャート: 判断 443"/>
        <xdr:cNvSpPr/>
      </xdr:nvSpPr>
      <xdr:spPr>
        <a:xfrm>
          <a:off x="138430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138447</xdr:rowOff>
    </xdr:from>
    <xdr:ext cx="762000" cy="259045"/>
    <xdr:sp macro="" textlink="">
      <xdr:nvSpPr>
        <xdr:cNvPr id="445" name="テキスト ボックス 444"/>
        <xdr:cNvSpPr txBox="1"/>
      </xdr:nvSpPr>
      <xdr:spPr>
        <a:xfrm>
          <a:off x="13512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46" name="フローチャート: 判断 445"/>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85107</xdr:rowOff>
    </xdr:from>
    <xdr:ext cx="762000" cy="259045"/>
    <xdr:sp macro="" textlink="">
      <xdr:nvSpPr>
        <xdr:cNvPr id="447" name="テキスト ボックス 446"/>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41910</xdr:rowOff>
    </xdr:from>
    <xdr:to>
      <xdr:col>82</xdr:col>
      <xdr:colOff>158750</xdr:colOff>
      <xdr:row>75</xdr:row>
      <xdr:rowOff>143510</xdr:rowOff>
    </xdr:to>
    <xdr:sp macro="" textlink="">
      <xdr:nvSpPr>
        <xdr:cNvPr id="453" name="楕円 452"/>
        <xdr:cNvSpPr/>
      </xdr:nvSpPr>
      <xdr:spPr>
        <a:xfrm>
          <a:off x="16459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58437</xdr:rowOff>
    </xdr:from>
    <xdr:ext cx="762000" cy="259045"/>
    <xdr:sp macro="" textlink="">
      <xdr:nvSpPr>
        <xdr:cNvPr id="454" name="公債費以外該当値テキスト"/>
        <xdr:cNvSpPr txBox="1"/>
      </xdr:nvSpPr>
      <xdr:spPr>
        <a:xfrm>
          <a:off x="16598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xdr:rowOff>
    </xdr:from>
    <xdr:to>
      <xdr:col>78</xdr:col>
      <xdr:colOff>120650</xdr:colOff>
      <xdr:row>76</xdr:row>
      <xdr:rowOff>109220</xdr:rowOff>
    </xdr:to>
    <xdr:sp macro="" textlink="">
      <xdr:nvSpPr>
        <xdr:cNvPr id="455" name="楕円 454"/>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93997</xdr:rowOff>
    </xdr:from>
    <xdr:ext cx="736600" cy="259045"/>
    <xdr:sp macro="" textlink="">
      <xdr:nvSpPr>
        <xdr:cNvPr id="456" name="テキスト ボックス 455"/>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38100</xdr:rowOff>
    </xdr:from>
    <xdr:to>
      <xdr:col>74</xdr:col>
      <xdr:colOff>31750</xdr:colOff>
      <xdr:row>76</xdr:row>
      <xdr:rowOff>139700</xdr:rowOff>
    </xdr:to>
    <xdr:sp macro="" textlink="">
      <xdr:nvSpPr>
        <xdr:cNvPr id="457" name="楕円 456"/>
        <xdr:cNvSpPr/>
      </xdr:nvSpPr>
      <xdr:spPr>
        <a:xfrm>
          <a:off x="14732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124477</xdr:rowOff>
    </xdr:from>
    <xdr:ext cx="762000" cy="259045"/>
    <xdr:sp macro="" textlink="">
      <xdr:nvSpPr>
        <xdr:cNvPr id="458" name="テキスト ボックス 457"/>
        <xdr:cNvSpPr txBox="1"/>
      </xdr:nvSpPr>
      <xdr:spPr>
        <a:xfrm>
          <a:off x="14401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45720</xdr:rowOff>
    </xdr:from>
    <xdr:to>
      <xdr:col>69</xdr:col>
      <xdr:colOff>142875</xdr:colOff>
      <xdr:row>76</xdr:row>
      <xdr:rowOff>147320</xdr:rowOff>
    </xdr:to>
    <xdr:sp macro="" textlink="">
      <xdr:nvSpPr>
        <xdr:cNvPr id="459" name="楕円 458"/>
        <xdr:cNvSpPr/>
      </xdr:nvSpPr>
      <xdr:spPr>
        <a:xfrm>
          <a:off x="13843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60" name="テキスト ボックス 459"/>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68580</xdr:rowOff>
    </xdr:from>
    <xdr:to>
      <xdr:col>65</xdr:col>
      <xdr:colOff>53975</xdr:colOff>
      <xdr:row>76</xdr:row>
      <xdr:rowOff>170180</xdr:rowOff>
    </xdr:to>
    <xdr:sp macro="" textlink="">
      <xdr:nvSpPr>
        <xdr:cNvPr id="461" name="楕円 460"/>
        <xdr:cNvSpPr/>
      </xdr:nvSpPr>
      <xdr:spPr>
        <a:xfrm>
          <a:off x="12954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154957</xdr:rowOff>
    </xdr:from>
    <xdr:ext cx="762000" cy="259045"/>
    <xdr:sp macro="" textlink="">
      <xdr:nvSpPr>
        <xdr:cNvPr id="462" name="テキスト ボックス 461"/>
        <xdr:cNvSpPr txBox="1"/>
      </xdr:nvSpPr>
      <xdr:spPr>
        <a:xfrm>
          <a:off x="12623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158650</xdr:rowOff>
    </xdr:from>
    <xdr:ext cx="762000" cy="259045"/>
    <xdr:sp macro="" textlink="">
      <xdr:nvSpPr>
        <xdr:cNvPr id="44" name="人口1人当たり決算額の推移最小値テキスト130"/>
        <xdr:cNvSpPr txBox="1"/>
      </xdr:nvSpPr>
      <xdr:spPr>
        <a:xfrm>
          <a:off x="5740400" y="346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148473</xdr:rowOff>
    </xdr:from>
    <xdr:to>
      <xdr:col>29</xdr:col>
      <xdr:colOff>127000</xdr:colOff>
      <xdr:row>19</xdr:row>
      <xdr:rowOff>165435</xdr:rowOff>
    </xdr:to>
    <xdr:cxnSp macro="">
      <xdr:nvCxnSpPr>
        <xdr:cNvPr id="48" name="直線コネクタ 47"/>
        <xdr:cNvCxnSpPr/>
      </xdr:nvCxnSpPr>
      <xdr:spPr bwMode="auto">
        <a:xfrm flipV="1">
          <a:off x="5003800" y="3453648"/>
          <a:ext cx="647700" cy="16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9593</xdr:rowOff>
    </xdr:from>
    <xdr:ext cx="762000" cy="259045"/>
    <xdr:sp macro="" textlink="">
      <xdr:nvSpPr>
        <xdr:cNvPr id="49" name="人口1人当たり決算額の推移平均値テキスト130"/>
        <xdr:cNvSpPr txBox="1"/>
      </xdr:nvSpPr>
      <xdr:spPr>
        <a:xfrm>
          <a:off x="5740400" y="2628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165435</xdr:rowOff>
    </xdr:from>
    <xdr:to>
      <xdr:col>26</xdr:col>
      <xdr:colOff>50800</xdr:colOff>
      <xdr:row>20</xdr:row>
      <xdr:rowOff>14422</xdr:rowOff>
    </xdr:to>
    <xdr:cxnSp macro="">
      <xdr:nvCxnSpPr>
        <xdr:cNvPr id="51" name="直線コネクタ 50"/>
        <xdr:cNvCxnSpPr/>
      </xdr:nvCxnSpPr>
      <xdr:spPr bwMode="auto">
        <a:xfrm flipV="1">
          <a:off x="4305300" y="3470610"/>
          <a:ext cx="698500" cy="20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784</xdr:rowOff>
    </xdr:from>
    <xdr:ext cx="736600" cy="259045"/>
    <xdr:sp macro="" textlink="">
      <xdr:nvSpPr>
        <xdr:cNvPr id="53" name="テキスト ボックス 52"/>
        <xdr:cNvSpPr txBox="1"/>
      </xdr:nvSpPr>
      <xdr:spPr>
        <a:xfrm>
          <a:off x="4622800" y="2620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157114</xdr:rowOff>
    </xdr:from>
    <xdr:to>
      <xdr:col>22</xdr:col>
      <xdr:colOff>114300</xdr:colOff>
      <xdr:row>20</xdr:row>
      <xdr:rowOff>14422</xdr:rowOff>
    </xdr:to>
    <xdr:cxnSp macro="">
      <xdr:nvCxnSpPr>
        <xdr:cNvPr id="54" name="直線コネクタ 53"/>
        <xdr:cNvCxnSpPr/>
      </xdr:nvCxnSpPr>
      <xdr:spPr bwMode="auto">
        <a:xfrm>
          <a:off x="3606800" y="3462289"/>
          <a:ext cx="698500" cy="28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107503</xdr:rowOff>
    </xdr:from>
    <xdr:to>
      <xdr:col>22</xdr:col>
      <xdr:colOff>165100</xdr:colOff>
      <xdr:row>17</xdr:row>
      <xdr:rowOff>37653</xdr:rowOff>
    </xdr:to>
    <xdr:sp macro="" textlink="">
      <xdr:nvSpPr>
        <xdr:cNvPr id="55" name="フローチャート: 判断 54"/>
        <xdr:cNvSpPr/>
      </xdr:nvSpPr>
      <xdr:spPr bwMode="auto">
        <a:xfrm>
          <a:off x="42545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47830</xdr:rowOff>
    </xdr:from>
    <xdr:ext cx="762000" cy="259045"/>
    <xdr:sp macro="" textlink="">
      <xdr:nvSpPr>
        <xdr:cNvPr id="56" name="テキスト ボックス 55"/>
        <xdr:cNvSpPr txBox="1"/>
      </xdr:nvSpPr>
      <xdr:spPr>
        <a:xfrm>
          <a:off x="3924300" y="266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154463</xdr:rowOff>
    </xdr:from>
    <xdr:to>
      <xdr:col>18</xdr:col>
      <xdr:colOff>177800</xdr:colOff>
      <xdr:row>19</xdr:row>
      <xdr:rowOff>157114</xdr:rowOff>
    </xdr:to>
    <xdr:cxnSp macro="">
      <xdr:nvCxnSpPr>
        <xdr:cNvPr id="57" name="直線コネクタ 56"/>
        <xdr:cNvCxnSpPr/>
      </xdr:nvCxnSpPr>
      <xdr:spPr bwMode="auto">
        <a:xfrm>
          <a:off x="2908300" y="3459638"/>
          <a:ext cx="698500" cy="2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126797</xdr:rowOff>
    </xdr:from>
    <xdr:to>
      <xdr:col>19</xdr:col>
      <xdr:colOff>38100</xdr:colOff>
      <xdr:row>17</xdr:row>
      <xdr:rowOff>56947</xdr:rowOff>
    </xdr:to>
    <xdr:sp macro="" textlink="">
      <xdr:nvSpPr>
        <xdr:cNvPr id="58" name="フローチャート: 判断 57"/>
        <xdr:cNvSpPr/>
      </xdr:nvSpPr>
      <xdr:spPr bwMode="auto">
        <a:xfrm>
          <a:off x="3556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67124</xdr:rowOff>
    </xdr:from>
    <xdr:ext cx="762000" cy="259045"/>
    <xdr:sp macro="" textlink="">
      <xdr:nvSpPr>
        <xdr:cNvPr id="59" name="テキスト ボックス 58"/>
        <xdr:cNvSpPr txBox="1"/>
      </xdr:nvSpPr>
      <xdr:spPr>
        <a:xfrm>
          <a:off x="32258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148788</xdr:rowOff>
    </xdr:from>
    <xdr:to>
      <xdr:col>15</xdr:col>
      <xdr:colOff>101600</xdr:colOff>
      <xdr:row>17</xdr:row>
      <xdr:rowOff>78938</xdr:rowOff>
    </xdr:to>
    <xdr:sp macro="" textlink="">
      <xdr:nvSpPr>
        <xdr:cNvPr id="60" name="フローチャート: 判断 59"/>
        <xdr:cNvSpPr/>
      </xdr:nvSpPr>
      <xdr:spPr bwMode="auto">
        <a:xfrm>
          <a:off x="2857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89115</xdr:rowOff>
    </xdr:from>
    <xdr:ext cx="762000" cy="259045"/>
    <xdr:sp macro="" textlink="">
      <xdr:nvSpPr>
        <xdr:cNvPr id="61" name="テキスト ボックス 60"/>
        <xdr:cNvSpPr txBox="1"/>
      </xdr:nvSpPr>
      <xdr:spPr>
        <a:xfrm>
          <a:off x="25273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97673</xdr:rowOff>
    </xdr:from>
    <xdr:to>
      <xdr:col>29</xdr:col>
      <xdr:colOff>177800</xdr:colOff>
      <xdr:row>20</xdr:row>
      <xdr:rowOff>27823</xdr:rowOff>
    </xdr:to>
    <xdr:sp macro="" textlink="">
      <xdr:nvSpPr>
        <xdr:cNvPr id="67" name="楕円 66"/>
        <xdr:cNvSpPr/>
      </xdr:nvSpPr>
      <xdr:spPr bwMode="auto">
        <a:xfrm>
          <a:off x="5600700" y="3402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6250</xdr:rowOff>
    </xdr:from>
    <xdr:ext cx="762000" cy="259045"/>
    <xdr:sp macro="" textlink="">
      <xdr:nvSpPr>
        <xdr:cNvPr id="68" name="人口1人当たり決算額の推移該当値テキスト130"/>
        <xdr:cNvSpPr txBox="1"/>
      </xdr:nvSpPr>
      <xdr:spPr>
        <a:xfrm>
          <a:off x="5740400" y="331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114635</xdr:rowOff>
    </xdr:from>
    <xdr:to>
      <xdr:col>26</xdr:col>
      <xdr:colOff>101600</xdr:colOff>
      <xdr:row>20</xdr:row>
      <xdr:rowOff>44785</xdr:rowOff>
    </xdr:to>
    <xdr:sp macro="" textlink="">
      <xdr:nvSpPr>
        <xdr:cNvPr id="69" name="楕円 68"/>
        <xdr:cNvSpPr/>
      </xdr:nvSpPr>
      <xdr:spPr bwMode="auto">
        <a:xfrm>
          <a:off x="4953000" y="3419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29562</xdr:rowOff>
    </xdr:from>
    <xdr:ext cx="736600" cy="259045"/>
    <xdr:sp macro="" textlink="">
      <xdr:nvSpPr>
        <xdr:cNvPr id="70" name="テキスト ボックス 69"/>
        <xdr:cNvSpPr txBox="1"/>
      </xdr:nvSpPr>
      <xdr:spPr>
        <a:xfrm>
          <a:off x="4622800" y="3506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135072</xdr:rowOff>
    </xdr:from>
    <xdr:to>
      <xdr:col>22</xdr:col>
      <xdr:colOff>165100</xdr:colOff>
      <xdr:row>20</xdr:row>
      <xdr:rowOff>65222</xdr:rowOff>
    </xdr:to>
    <xdr:sp macro="" textlink="">
      <xdr:nvSpPr>
        <xdr:cNvPr id="71" name="楕円 70"/>
        <xdr:cNvSpPr/>
      </xdr:nvSpPr>
      <xdr:spPr bwMode="auto">
        <a:xfrm>
          <a:off x="4254500" y="3440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49999</xdr:rowOff>
    </xdr:from>
    <xdr:ext cx="762000" cy="259045"/>
    <xdr:sp macro="" textlink="">
      <xdr:nvSpPr>
        <xdr:cNvPr id="72" name="テキスト ボックス 71"/>
        <xdr:cNvSpPr txBox="1"/>
      </xdr:nvSpPr>
      <xdr:spPr>
        <a:xfrm>
          <a:off x="3924300" y="3526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106314</xdr:rowOff>
    </xdr:from>
    <xdr:to>
      <xdr:col>19</xdr:col>
      <xdr:colOff>38100</xdr:colOff>
      <xdr:row>20</xdr:row>
      <xdr:rowOff>36464</xdr:rowOff>
    </xdr:to>
    <xdr:sp macro="" textlink="">
      <xdr:nvSpPr>
        <xdr:cNvPr id="73" name="楕円 72"/>
        <xdr:cNvSpPr/>
      </xdr:nvSpPr>
      <xdr:spPr bwMode="auto">
        <a:xfrm>
          <a:off x="3556000" y="3411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21241</xdr:rowOff>
    </xdr:from>
    <xdr:ext cx="762000" cy="259045"/>
    <xdr:sp macro="" textlink="">
      <xdr:nvSpPr>
        <xdr:cNvPr id="74" name="テキスト ボックス 73"/>
        <xdr:cNvSpPr txBox="1"/>
      </xdr:nvSpPr>
      <xdr:spPr>
        <a:xfrm>
          <a:off x="3225800" y="349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103663</xdr:rowOff>
    </xdr:from>
    <xdr:to>
      <xdr:col>15</xdr:col>
      <xdr:colOff>101600</xdr:colOff>
      <xdr:row>20</xdr:row>
      <xdr:rowOff>33813</xdr:rowOff>
    </xdr:to>
    <xdr:sp macro="" textlink="">
      <xdr:nvSpPr>
        <xdr:cNvPr id="75" name="楕円 74"/>
        <xdr:cNvSpPr/>
      </xdr:nvSpPr>
      <xdr:spPr bwMode="auto">
        <a:xfrm>
          <a:off x="2857500" y="3408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18590</xdr:rowOff>
    </xdr:from>
    <xdr:ext cx="762000" cy="259045"/>
    <xdr:sp macro="" textlink="">
      <xdr:nvSpPr>
        <xdr:cNvPr id="76" name="テキスト ボックス 75"/>
        <xdr:cNvSpPr txBox="1"/>
      </xdr:nvSpPr>
      <xdr:spPr>
        <a:xfrm>
          <a:off x="2527300" y="349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113627</xdr:rowOff>
    </xdr:from>
    <xdr:to>
      <xdr:col>29</xdr:col>
      <xdr:colOff>127000</xdr:colOff>
      <xdr:row>37</xdr:row>
      <xdr:rowOff>119647</xdr:rowOff>
    </xdr:to>
    <xdr:cxnSp macro="">
      <xdr:nvCxnSpPr>
        <xdr:cNvPr id="109" name="直線コネクタ 108"/>
        <xdr:cNvCxnSpPr/>
      </xdr:nvCxnSpPr>
      <xdr:spPr bwMode="auto">
        <a:xfrm>
          <a:off x="5003800" y="7238327"/>
          <a:ext cx="647700" cy="6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317555</xdr:rowOff>
    </xdr:from>
    <xdr:ext cx="762000" cy="259045"/>
    <xdr:sp macro="" textlink="">
      <xdr:nvSpPr>
        <xdr:cNvPr id="110" name="人口1人当たり決算額の推移平均値テキスト445"/>
        <xdr:cNvSpPr txBox="1"/>
      </xdr:nvSpPr>
      <xdr:spPr>
        <a:xfrm>
          <a:off x="5740400" y="658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101397</xdr:rowOff>
    </xdr:from>
    <xdr:to>
      <xdr:col>26</xdr:col>
      <xdr:colOff>50800</xdr:colOff>
      <xdr:row>37</xdr:row>
      <xdr:rowOff>113627</xdr:rowOff>
    </xdr:to>
    <xdr:cxnSp macro="">
      <xdr:nvCxnSpPr>
        <xdr:cNvPr id="112" name="直線コネクタ 111"/>
        <xdr:cNvCxnSpPr/>
      </xdr:nvCxnSpPr>
      <xdr:spPr bwMode="auto">
        <a:xfrm>
          <a:off x="4305300" y="7226097"/>
          <a:ext cx="698500" cy="12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229354</xdr:rowOff>
    </xdr:from>
    <xdr:ext cx="736600" cy="259045"/>
    <xdr:sp macro="" textlink="">
      <xdr:nvSpPr>
        <xdr:cNvPr id="114" name="テキスト ボックス 113"/>
        <xdr:cNvSpPr txBox="1"/>
      </xdr:nvSpPr>
      <xdr:spPr>
        <a:xfrm>
          <a:off x="4622800" y="6496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90919</xdr:rowOff>
    </xdr:from>
    <xdr:to>
      <xdr:col>22</xdr:col>
      <xdr:colOff>114300</xdr:colOff>
      <xdr:row>37</xdr:row>
      <xdr:rowOff>101397</xdr:rowOff>
    </xdr:to>
    <xdr:cxnSp macro="">
      <xdr:nvCxnSpPr>
        <xdr:cNvPr id="115" name="直線コネクタ 114"/>
        <xdr:cNvCxnSpPr/>
      </xdr:nvCxnSpPr>
      <xdr:spPr bwMode="auto">
        <a:xfrm>
          <a:off x="3606800" y="7215619"/>
          <a:ext cx="698500" cy="10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113005</xdr:rowOff>
    </xdr:from>
    <xdr:to>
      <xdr:col>22</xdr:col>
      <xdr:colOff>165100</xdr:colOff>
      <xdr:row>35</xdr:row>
      <xdr:rowOff>214605</xdr:rowOff>
    </xdr:to>
    <xdr:sp macro="" textlink="">
      <xdr:nvSpPr>
        <xdr:cNvPr id="116" name="フローチャート: 判断 115"/>
        <xdr:cNvSpPr/>
      </xdr:nvSpPr>
      <xdr:spPr bwMode="auto">
        <a:xfrm>
          <a:off x="4254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224782</xdr:rowOff>
    </xdr:from>
    <xdr:ext cx="762000" cy="259045"/>
    <xdr:sp macro="" textlink="">
      <xdr:nvSpPr>
        <xdr:cNvPr id="117" name="テキスト ボックス 116"/>
        <xdr:cNvSpPr txBox="1"/>
      </xdr:nvSpPr>
      <xdr:spPr>
        <a:xfrm>
          <a:off x="3924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81623</xdr:rowOff>
    </xdr:from>
    <xdr:to>
      <xdr:col>18</xdr:col>
      <xdr:colOff>177800</xdr:colOff>
      <xdr:row>37</xdr:row>
      <xdr:rowOff>90919</xdr:rowOff>
    </xdr:to>
    <xdr:cxnSp macro="">
      <xdr:nvCxnSpPr>
        <xdr:cNvPr id="118" name="直線コネクタ 117"/>
        <xdr:cNvCxnSpPr/>
      </xdr:nvCxnSpPr>
      <xdr:spPr bwMode="auto">
        <a:xfrm>
          <a:off x="2908300" y="7206323"/>
          <a:ext cx="698500" cy="9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107976</xdr:rowOff>
    </xdr:from>
    <xdr:to>
      <xdr:col>19</xdr:col>
      <xdr:colOff>38100</xdr:colOff>
      <xdr:row>35</xdr:row>
      <xdr:rowOff>209576</xdr:rowOff>
    </xdr:to>
    <xdr:sp macro="" textlink="">
      <xdr:nvSpPr>
        <xdr:cNvPr id="119" name="フローチャート: 判断 118"/>
        <xdr:cNvSpPr/>
      </xdr:nvSpPr>
      <xdr:spPr bwMode="auto">
        <a:xfrm>
          <a:off x="35560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219753</xdr:rowOff>
    </xdr:from>
    <xdr:ext cx="762000" cy="259045"/>
    <xdr:sp macro="" textlink="">
      <xdr:nvSpPr>
        <xdr:cNvPr id="120" name="テキスト ボックス 119"/>
        <xdr:cNvSpPr txBox="1"/>
      </xdr:nvSpPr>
      <xdr:spPr>
        <a:xfrm>
          <a:off x="3225800" y="648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76848</xdr:rowOff>
    </xdr:from>
    <xdr:to>
      <xdr:col>15</xdr:col>
      <xdr:colOff>101600</xdr:colOff>
      <xdr:row>35</xdr:row>
      <xdr:rowOff>178448</xdr:rowOff>
    </xdr:to>
    <xdr:sp macro="" textlink="">
      <xdr:nvSpPr>
        <xdr:cNvPr id="121" name="フローチャート: 判断 120"/>
        <xdr:cNvSpPr/>
      </xdr:nvSpPr>
      <xdr:spPr bwMode="auto">
        <a:xfrm>
          <a:off x="28575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188625</xdr:rowOff>
    </xdr:from>
    <xdr:ext cx="762000" cy="259045"/>
    <xdr:sp macro="" textlink="">
      <xdr:nvSpPr>
        <xdr:cNvPr id="122" name="テキスト ボックス 121"/>
        <xdr:cNvSpPr txBox="1"/>
      </xdr:nvSpPr>
      <xdr:spPr>
        <a:xfrm>
          <a:off x="2527300" y="645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68847</xdr:rowOff>
    </xdr:from>
    <xdr:to>
      <xdr:col>29</xdr:col>
      <xdr:colOff>177800</xdr:colOff>
      <xdr:row>37</xdr:row>
      <xdr:rowOff>170447</xdr:rowOff>
    </xdr:to>
    <xdr:sp macro="" textlink="">
      <xdr:nvSpPr>
        <xdr:cNvPr id="128" name="楕円 127"/>
        <xdr:cNvSpPr/>
      </xdr:nvSpPr>
      <xdr:spPr bwMode="auto">
        <a:xfrm>
          <a:off x="5600700" y="7193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148874</xdr:rowOff>
    </xdr:from>
    <xdr:ext cx="762000" cy="259045"/>
    <xdr:sp macro="" textlink="">
      <xdr:nvSpPr>
        <xdr:cNvPr id="129" name="人口1人当たり決算額の推移該当値テキスト445"/>
        <xdr:cNvSpPr txBox="1"/>
      </xdr:nvSpPr>
      <xdr:spPr>
        <a:xfrm>
          <a:off x="5740400" y="7102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62827</xdr:rowOff>
    </xdr:from>
    <xdr:to>
      <xdr:col>26</xdr:col>
      <xdr:colOff>101600</xdr:colOff>
      <xdr:row>37</xdr:row>
      <xdr:rowOff>164427</xdr:rowOff>
    </xdr:to>
    <xdr:sp macro="" textlink="">
      <xdr:nvSpPr>
        <xdr:cNvPr id="130" name="楕円 129"/>
        <xdr:cNvSpPr/>
      </xdr:nvSpPr>
      <xdr:spPr bwMode="auto">
        <a:xfrm>
          <a:off x="4953000" y="7187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149204</xdr:rowOff>
    </xdr:from>
    <xdr:ext cx="736600" cy="259045"/>
    <xdr:sp macro="" textlink="">
      <xdr:nvSpPr>
        <xdr:cNvPr id="131" name="テキスト ボックス 130"/>
        <xdr:cNvSpPr txBox="1"/>
      </xdr:nvSpPr>
      <xdr:spPr>
        <a:xfrm>
          <a:off x="4622800" y="7273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50597</xdr:rowOff>
    </xdr:from>
    <xdr:to>
      <xdr:col>22</xdr:col>
      <xdr:colOff>165100</xdr:colOff>
      <xdr:row>37</xdr:row>
      <xdr:rowOff>152197</xdr:rowOff>
    </xdr:to>
    <xdr:sp macro="" textlink="">
      <xdr:nvSpPr>
        <xdr:cNvPr id="132" name="楕円 131"/>
        <xdr:cNvSpPr/>
      </xdr:nvSpPr>
      <xdr:spPr bwMode="auto">
        <a:xfrm>
          <a:off x="4254500" y="7175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136974</xdr:rowOff>
    </xdr:from>
    <xdr:ext cx="762000" cy="259045"/>
    <xdr:sp macro="" textlink="">
      <xdr:nvSpPr>
        <xdr:cNvPr id="133" name="テキスト ボックス 132"/>
        <xdr:cNvSpPr txBox="1"/>
      </xdr:nvSpPr>
      <xdr:spPr>
        <a:xfrm>
          <a:off x="3924300" y="726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40119</xdr:rowOff>
    </xdr:from>
    <xdr:to>
      <xdr:col>19</xdr:col>
      <xdr:colOff>38100</xdr:colOff>
      <xdr:row>37</xdr:row>
      <xdr:rowOff>141719</xdr:rowOff>
    </xdr:to>
    <xdr:sp macro="" textlink="">
      <xdr:nvSpPr>
        <xdr:cNvPr id="134" name="楕円 133"/>
        <xdr:cNvSpPr/>
      </xdr:nvSpPr>
      <xdr:spPr bwMode="auto">
        <a:xfrm>
          <a:off x="3556000" y="7164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126496</xdr:rowOff>
    </xdr:from>
    <xdr:ext cx="762000" cy="259045"/>
    <xdr:sp macro="" textlink="">
      <xdr:nvSpPr>
        <xdr:cNvPr id="135" name="テキスト ボックス 134"/>
        <xdr:cNvSpPr txBox="1"/>
      </xdr:nvSpPr>
      <xdr:spPr>
        <a:xfrm>
          <a:off x="3225800" y="72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30823</xdr:rowOff>
    </xdr:from>
    <xdr:to>
      <xdr:col>15</xdr:col>
      <xdr:colOff>101600</xdr:colOff>
      <xdr:row>37</xdr:row>
      <xdr:rowOff>132423</xdr:rowOff>
    </xdr:to>
    <xdr:sp macro="" textlink="">
      <xdr:nvSpPr>
        <xdr:cNvPr id="136" name="楕円 135"/>
        <xdr:cNvSpPr/>
      </xdr:nvSpPr>
      <xdr:spPr bwMode="auto">
        <a:xfrm>
          <a:off x="2857500" y="7155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117200</xdr:rowOff>
    </xdr:from>
    <xdr:ext cx="762000" cy="259045"/>
    <xdr:sp macro="" textlink="">
      <xdr:nvSpPr>
        <xdr:cNvPr id="137" name="テキスト ボックス 136"/>
        <xdr:cNvSpPr txBox="1"/>
      </xdr:nvSpPr>
      <xdr:spPr>
        <a:xfrm>
          <a:off x="2527300" y="724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561,828
548,691
186.38
270,945,307
262,920,201
6,151,651
110,243,791
136,315,232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125527</xdr:rowOff>
    </xdr:from>
    <xdr:to>
      <xdr:col>24</xdr:col>
      <xdr:colOff>63500</xdr:colOff>
      <xdr:row>38</xdr:row>
      <xdr:rowOff>34120</xdr:rowOff>
    </xdr:to>
    <xdr:cxnSp macro="">
      <xdr:nvCxnSpPr>
        <xdr:cNvPr id="63" name="直線コネクタ 62"/>
        <xdr:cNvCxnSpPr/>
      </xdr:nvCxnSpPr>
      <xdr:spPr>
        <a:xfrm flipV="1">
          <a:off x="3797300" y="6469177"/>
          <a:ext cx="838200" cy="8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29644</xdr:rowOff>
    </xdr:from>
    <xdr:ext cx="534377" cy="259045"/>
    <xdr:sp macro="" textlink="">
      <xdr:nvSpPr>
        <xdr:cNvPr id="64" name="人件費平均値テキスト"/>
        <xdr:cNvSpPr txBox="1"/>
      </xdr:nvSpPr>
      <xdr:spPr>
        <a:xfrm>
          <a:off x="4686300" y="5858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27882</xdr:rowOff>
    </xdr:from>
    <xdr:to>
      <xdr:col>19</xdr:col>
      <xdr:colOff>177800</xdr:colOff>
      <xdr:row>38</xdr:row>
      <xdr:rowOff>34120</xdr:rowOff>
    </xdr:to>
    <xdr:cxnSp macro="">
      <xdr:nvCxnSpPr>
        <xdr:cNvPr id="66" name="直線コネクタ 65"/>
        <xdr:cNvCxnSpPr/>
      </xdr:nvCxnSpPr>
      <xdr:spPr>
        <a:xfrm>
          <a:off x="2908300" y="6542982"/>
          <a:ext cx="889000" cy="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90343</xdr:rowOff>
    </xdr:from>
    <xdr:ext cx="534377" cy="259045"/>
    <xdr:sp macro="" textlink="">
      <xdr:nvSpPr>
        <xdr:cNvPr id="68" name="テキスト ボックス 67"/>
        <xdr:cNvSpPr txBox="1"/>
      </xdr:nvSpPr>
      <xdr:spPr>
        <a:xfrm>
          <a:off x="3530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146787</xdr:rowOff>
    </xdr:from>
    <xdr:to>
      <xdr:col>15</xdr:col>
      <xdr:colOff>50800</xdr:colOff>
      <xdr:row>38</xdr:row>
      <xdr:rowOff>27882</xdr:rowOff>
    </xdr:to>
    <xdr:cxnSp macro="">
      <xdr:nvCxnSpPr>
        <xdr:cNvPr id="69" name="直線コネクタ 68"/>
        <xdr:cNvCxnSpPr/>
      </xdr:nvCxnSpPr>
      <xdr:spPr>
        <a:xfrm>
          <a:off x="2019300" y="6490437"/>
          <a:ext cx="889000" cy="5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148565</xdr:rowOff>
    </xdr:from>
    <xdr:to>
      <xdr:col>15</xdr:col>
      <xdr:colOff>101600</xdr:colOff>
      <xdr:row>36</xdr:row>
      <xdr:rowOff>78715</xdr:rowOff>
    </xdr:to>
    <xdr:sp macro="" textlink="">
      <xdr:nvSpPr>
        <xdr:cNvPr id="70" name="フローチャート: 判断 69"/>
        <xdr:cNvSpPr/>
      </xdr:nvSpPr>
      <xdr:spPr>
        <a:xfrm>
          <a:off x="2857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95242</xdr:rowOff>
    </xdr:from>
    <xdr:ext cx="534377" cy="259045"/>
    <xdr:sp macro="" textlink="">
      <xdr:nvSpPr>
        <xdr:cNvPr id="71" name="テキスト ボックス 70"/>
        <xdr:cNvSpPr txBox="1"/>
      </xdr:nvSpPr>
      <xdr:spPr>
        <a:xfrm>
          <a:off x="2641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146721</xdr:rowOff>
    </xdr:from>
    <xdr:to>
      <xdr:col>10</xdr:col>
      <xdr:colOff>114300</xdr:colOff>
      <xdr:row>37</xdr:row>
      <xdr:rowOff>146787</xdr:rowOff>
    </xdr:to>
    <xdr:cxnSp macro="">
      <xdr:nvCxnSpPr>
        <xdr:cNvPr id="72" name="直線コネクタ 71"/>
        <xdr:cNvCxnSpPr/>
      </xdr:nvCxnSpPr>
      <xdr:spPr>
        <a:xfrm>
          <a:off x="1130300" y="6490371"/>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152581</xdr:rowOff>
    </xdr:from>
    <xdr:to>
      <xdr:col>10</xdr:col>
      <xdr:colOff>165100</xdr:colOff>
      <xdr:row>36</xdr:row>
      <xdr:rowOff>82731</xdr:rowOff>
    </xdr:to>
    <xdr:sp macro="" textlink="">
      <xdr:nvSpPr>
        <xdr:cNvPr id="73" name="フローチャート: 判断 72"/>
        <xdr:cNvSpPr/>
      </xdr:nvSpPr>
      <xdr:spPr>
        <a:xfrm>
          <a:off x="1968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99258</xdr:rowOff>
    </xdr:from>
    <xdr:ext cx="534377" cy="259045"/>
    <xdr:sp macro="" textlink="">
      <xdr:nvSpPr>
        <xdr:cNvPr id="74" name="テキスト ボックス 73"/>
        <xdr:cNvSpPr txBox="1"/>
      </xdr:nvSpPr>
      <xdr:spPr>
        <a:xfrm>
          <a:off x="1752111" y="5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158917</xdr:rowOff>
    </xdr:from>
    <xdr:to>
      <xdr:col>6</xdr:col>
      <xdr:colOff>38100</xdr:colOff>
      <xdr:row>36</xdr:row>
      <xdr:rowOff>89067</xdr:rowOff>
    </xdr:to>
    <xdr:sp macro="" textlink="">
      <xdr:nvSpPr>
        <xdr:cNvPr id="75" name="フローチャート: 判断 74"/>
        <xdr:cNvSpPr/>
      </xdr:nvSpPr>
      <xdr:spPr>
        <a:xfrm>
          <a:off x="1079500" y="615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105594</xdr:rowOff>
    </xdr:from>
    <xdr:ext cx="534377" cy="259045"/>
    <xdr:sp macro="" textlink="">
      <xdr:nvSpPr>
        <xdr:cNvPr id="76" name="テキスト ボックス 75"/>
        <xdr:cNvSpPr txBox="1"/>
      </xdr:nvSpPr>
      <xdr:spPr>
        <a:xfrm>
          <a:off x="863111" y="593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74727</xdr:rowOff>
    </xdr:from>
    <xdr:to>
      <xdr:col>24</xdr:col>
      <xdr:colOff>114300</xdr:colOff>
      <xdr:row>38</xdr:row>
      <xdr:rowOff>4877</xdr:rowOff>
    </xdr:to>
    <xdr:sp macro="" textlink="">
      <xdr:nvSpPr>
        <xdr:cNvPr id="82" name="楕円 81"/>
        <xdr:cNvSpPr/>
      </xdr:nvSpPr>
      <xdr:spPr>
        <a:xfrm>
          <a:off x="4584700" y="641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53154</xdr:rowOff>
    </xdr:from>
    <xdr:ext cx="534377" cy="259045"/>
    <xdr:sp macro="" textlink="">
      <xdr:nvSpPr>
        <xdr:cNvPr id="83" name="人件費該当値テキスト"/>
        <xdr:cNvSpPr txBox="1"/>
      </xdr:nvSpPr>
      <xdr:spPr>
        <a:xfrm>
          <a:off x="4686300" y="639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154770</xdr:rowOff>
    </xdr:from>
    <xdr:to>
      <xdr:col>20</xdr:col>
      <xdr:colOff>38100</xdr:colOff>
      <xdr:row>38</xdr:row>
      <xdr:rowOff>84920</xdr:rowOff>
    </xdr:to>
    <xdr:sp macro="" textlink="">
      <xdr:nvSpPr>
        <xdr:cNvPr id="84" name="楕円 83"/>
        <xdr:cNvSpPr/>
      </xdr:nvSpPr>
      <xdr:spPr>
        <a:xfrm>
          <a:off x="3746500" y="64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76047</xdr:rowOff>
    </xdr:from>
    <xdr:ext cx="534377" cy="259045"/>
    <xdr:sp macro="" textlink="">
      <xdr:nvSpPr>
        <xdr:cNvPr id="85" name="テキスト ボックス 84"/>
        <xdr:cNvSpPr txBox="1"/>
      </xdr:nvSpPr>
      <xdr:spPr>
        <a:xfrm>
          <a:off x="3530111" y="659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148532</xdr:rowOff>
    </xdr:from>
    <xdr:to>
      <xdr:col>15</xdr:col>
      <xdr:colOff>101600</xdr:colOff>
      <xdr:row>38</xdr:row>
      <xdr:rowOff>78682</xdr:rowOff>
    </xdr:to>
    <xdr:sp macro="" textlink="">
      <xdr:nvSpPr>
        <xdr:cNvPr id="86" name="楕円 85"/>
        <xdr:cNvSpPr/>
      </xdr:nvSpPr>
      <xdr:spPr>
        <a:xfrm>
          <a:off x="2857500" y="64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69809</xdr:rowOff>
    </xdr:from>
    <xdr:ext cx="534377" cy="259045"/>
    <xdr:sp macro="" textlink="">
      <xdr:nvSpPr>
        <xdr:cNvPr id="87" name="テキスト ボックス 86"/>
        <xdr:cNvSpPr txBox="1"/>
      </xdr:nvSpPr>
      <xdr:spPr>
        <a:xfrm>
          <a:off x="2641111" y="65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95987</xdr:rowOff>
    </xdr:from>
    <xdr:to>
      <xdr:col>10</xdr:col>
      <xdr:colOff>165100</xdr:colOff>
      <xdr:row>38</xdr:row>
      <xdr:rowOff>26136</xdr:rowOff>
    </xdr:to>
    <xdr:sp macro="" textlink="">
      <xdr:nvSpPr>
        <xdr:cNvPr id="88" name="楕円 87"/>
        <xdr:cNvSpPr/>
      </xdr:nvSpPr>
      <xdr:spPr>
        <a:xfrm>
          <a:off x="1968500" y="64396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17263</xdr:rowOff>
    </xdr:from>
    <xdr:ext cx="534377" cy="259045"/>
    <xdr:sp macro="" textlink="">
      <xdr:nvSpPr>
        <xdr:cNvPr id="89" name="テキスト ボックス 88"/>
        <xdr:cNvSpPr txBox="1"/>
      </xdr:nvSpPr>
      <xdr:spPr>
        <a:xfrm>
          <a:off x="1752111" y="653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95921</xdr:rowOff>
    </xdr:from>
    <xdr:to>
      <xdr:col>6</xdr:col>
      <xdr:colOff>38100</xdr:colOff>
      <xdr:row>38</xdr:row>
      <xdr:rowOff>26071</xdr:rowOff>
    </xdr:to>
    <xdr:sp macro="" textlink="">
      <xdr:nvSpPr>
        <xdr:cNvPr id="90" name="楕円 89"/>
        <xdr:cNvSpPr/>
      </xdr:nvSpPr>
      <xdr:spPr>
        <a:xfrm>
          <a:off x="1079500" y="643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17198</xdr:rowOff>
    </xdr:from>
    <xdr:ext cx="534377" cy="259045"/>
    <xdr:sp macro="" textlink="">
      <xdr:nvSpPr>
        <xdr:cNvPr id="91" name="テキスト ボックス 90"/>
        <xdr:cNvSpPr txBox="1"/>
      </xdr:nvSpPr>
      <xdr:spPr>
        <a:xfrm>
          <a:off x="863111" y="653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7661</xdr:rowOff>
    </xdr:from>
    <xdr:to>
      <xdr:col>24</xdr:col>
      <xdr:colOff>62865</xdr:colOff>
      <xdr:row>59</xdr:row>
      <xdr:rowOff>300</xdr:rowOff>
    </xdr:to>
    <xdr:cxnSp macro="">
      <xdr:nvCxnSpPr>
        <xdr:cNvPr id="114" name="直線コネクタ 113"/>
        <xdr:cNvCxnSpPr/>
      </xdr:nvCxnSpPr>
      <xdr:spPr>
        <a:xfrm flipV="1">
          <a:off x="4633595" y="8751611"/>
          <a:ext cx="1270" cy="1364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4127</xdr:rowOff>
    </xdr:from>
    <xdr:ext cx="534377" cy="259045"/>
    <xdr:sp macro="" textlink="">
      <xdr:nvSpPr>
        <xdr:cNvPr id="115" name="物件費最小値テキスト"/>
        <xdr:cNvSpPr txBox="1"/>
      </xdr:nvSpPr>
      <xdr:spPr>
        <a:xfrm>
          <a:off x="4686300" y="101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300</xdr:rowOff>
    </xdr:from>
    <xdr:to>
      <xdr:col>24</xdr:col>
      <xdr:colOff>152400</xdr:colOff>
      <xdr:row>59</xdr:row>
      <xdr:rowOff>300</xdr:rowOff>
    </xdr:to>
    <xdr:cxnSp macro="">
      <xdr:nvCxnSpPr>
        <xdr:cNvPr id="116" name="直線コネクタ 115"/>
        <xdr:cNvCxnSpPr/>
      </xdr:nvCxnSpPr>
      <xdr:spPr>
        <a:xfrm>
          <a:off x="4546600" y="1011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125788</xdr:rowOff>
    </xdr:from>
    <xdr:ext cx="534377" cy="259045"/>
    <xdr:sp macro="" textlink="">
      <xdr:nvSpPr>
        <xdr:cNvPr id="117" name="物件費最大値テキスト"/>
        <xdr:cNvSpPr txBox="1"/>
      </xdr:nvSpPr>
      <xdr:spPr>
        <a:xfrm>
          <a:off x="4686300" y="85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7661</xdr:rowOff>
    </xdr:from>
    <xdr:to>
      <xdr:col>24</xdr:col>
      <xdr:colOff>152400</xdr:colOff>
      <xdr:row>51</xdr:row>
      <xdr:rowOff>7661</xdr:rowOff>
    </xdr:to>
    <xdr:cxnSp macro="">
      <xdr:nvCxnSpPr>
        <xdr:cNvPr id="118" name="直線コネクタ 117"/>
        <xdr:cNvCxnSpPr/>
      </xdr:nvCxnSpPr>
      <xdr:spPr>
        <a:xfrm>
          <a:off x="4546600" y="875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11158</xdr:rowOff>
    </xdr:from>
    <xdr:to>
      <xdr:col>24</xdr:col>
      <xdr:colOff>63500</xdr:colOff>
      <xdr:row>58</xdr:row>
      <xdr:rowOff>11890</xdr:rowOff>
    </xdr:to>
    <xdr:cxnSp macro="">
      <xdr:nvCxnSpPr>
        <xdr:cNvPr id="119" name="直線コネクタ 118"/>
        <xdr:cNvCxnSpPr/>
      </xdr:nvCxnSpPr>
      <xdr:spPr>
        <a:xfrm flipV="1">
          <a:off x="3797300" y="9783808"/>
          <a:ext cx="838200" cy="17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117949</xdr:rowOff>
    </xdr:from>
    <xdr:ext cx="534377" cy="259045"/>
    <xdr:sp macro="" textlink="">
      <xdr:nvSpPr>
        <xdr:cNvPr id="120" name="物件費平均値テキスト"/>
        <xdr:cNvSpPr txBox="1"/>
      </xdr:nvSpPr>
      <xdr:spPr>
        <a:xfrm>
          <a:off x="4686300" y="9547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95072</xdr:rowOff>
    </xdr:from>
    <xdr:to>
      <xdr:col>24</xdr:col>
      <xdr:colOff>114300</xdr:colOff>
      <xdr:row>57</xdr:row>
      <xdr:rowOff>25222</xdr:rowOff>
    </xdr:to>
    <xdr:sp macro="" textlink="">
      <xdr:nvSpPr>
        <xdr:cNvPr id="121" name="フローチャート: 判断 120"/>
        <xdr:cNvSpPr/>
      </xdr:nvSpPr>
      <xdr:spPr>
        <a:xfrm>
          <a:off x="45847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11890</xdr:rowOff>
    </xdr:from>
    <xdr:to>
      <xdr:col>19</xdr:col>
      <xdr:colOff>177800</xdr:colOff>
      <xdr:row>58</xdr:row>
      <xdr:rowOff>96289</xdr:rowOff>
    </xdr:to>
    <xdr:cxnSp macro="">
      <xdr:nvCxnSpPr>
        <xdr:cNvPr id="122" name="直線コネクタ 121"/>
        <xdr:cNvCxnSpPr/>
      </xdr:nvCxnSpPr>
      <xdr:spPr>
        <a:xfrm flipV="1">
          <a:off x="2908300" y="9955990"/>
          <a:ext cx="889000" cy="8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166304</xdr:rowOff>
    </xdr:from>
    <xdr:to>
      <xdr:col>20</xdr:col>
      <xdr:colOff>38100</xdr:colOff>
      <xdr:row>57</xdr:row>
      <xdr:rowOff>96454</xdr:rowOff>
    </xdr:to>
    <xdr:sp macro="" textlink="">
      <xdr:nvSpPr>
        <xdr:cNvPr id="123" name="フローチャート: 判断 122"/>
        <xdr:cNvSpPr/>
      </xdr:nvSpPr>
      <xdr:spPr>
        <a:xfrm>
          <a:off x="3746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112981</xdr:rowOff>
    </xdr:from>
    <xdr:ext cx="534377" cy="259045"/>
    <xdr:sp macro="" textlink="">
      <xdr:nvSpPr>
        <xdr:cNvPr id="124" name="テキスト ボックス 123"/>
        <xdr:cNvSpPr txBox="1"/>
      </xdr:nvSpPr>
      <xdr:spPr>
        <a:xfrm>
          <a:off x="3530111" y="954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96289</xdr:rowOff>
    </xdr:from>
    <xdr:to>
      <xdr:col>15</xdr:col>
      <xdr:colOff>50800</xdr:colOff>
      <xdr:row>58</xdr:row>
      <xdr:rowOff>110530</xdr:rowOff>
    </xdr:to>
    <xdr:cxnSp macro="">
      <xdr:nvCxnSpPr>
        <xdr:cNvPr id="125" name="直線コネクタ 124"/>
        <xdr:cNvCxnSpPr/>
      </xdr:nvCxnSpPr>
      <xdr:spPr>
        <a:xfrm flipV="1">
          <a:off x="2019300" y="10040389"/>
          <a:ext cx="889000" cy="1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44255</xdr:rowOff>
    </xdr:from>
    <xdr:to>
      <xdr:col>15</xdr:col>
      <xdr:colOff>101600</xdr:colOff>
      <xdr:row>57</xdr:row>
      <xdr:rowOff>145855</xdr:rowOff>
    </xdr:to>
    <xdr:sp macro="" textlink="">
      <xdr:nvSpPr>
        <xdr:cNvPr id="126" name="フローチャート: 判断 125"/>
        <xdr:cNvSpPr/>
      </xdr:nvSpPr>
      <xdr:spPr>
        <a:xfrm>
          <a:off x="2857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162382</xdr:rowOff>
    </xdr:from>
    <xdr:ext cx="534377" cy="259045"/>
    <xdr:sp macro="" textlink="">
      <xdr:nvSpPr>
        <xdr:cNvPr id="127" name="テキスト ボックス 126"/>
        <xdr:cNvSpPr txBox="1"/>
      </xdr:nvSpPr>
      <xdr:spPr>
        <a:xfrm>
          <a:off x="2641111" y="959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110530</xdr:rowOff>
    </xdr:from>
    <xdr:to>
      <xdr:col>10</xdr:col>
      <xdr:colOff>114300</xdr:colOff>
      <xdr:row>58</xdr:row>
      <xdr:rowOff>137299</xdr:rowOff>
    </xdr:to>
    <xdr:cxnSp macro="">
      <xdr:nvCxnSpPr>
        <xdr:cNvPr id="128" name="直線コネクタ 127"/>
        <xdr:cNvCxnSpPr/>
      </xdr:nvCxnSpPr>
      <xdr:spPr>
        <a:xfrm flipV="1">
          <a:off x="1130300" y="10054630"/>
          <a:ext cx="889000" cy="2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96786</xdr:rowOff>
    </xdr:from>
    <xdr:to>
      <xdr:col>10</xdr:col>
      <xdr:colOff>165100</xdr:colOff>
      <xdr:row>58</xdr:row>
      <xdr:rowOff>26936</xdr:rowOff>
    </xdr:to>
    <xdr:sp macro="" textlink="">
      <xdr:nvSpPr>
        <xdr:cNvPr id="129" name="フローチャート: 判断 128"/>
        <xdr:cNvSpPr/>
      </xdr:nvSpPr>
      <xdr:spPr>
        <a:xfrm>
          <a:off x="1968500" y="986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43463</xdr:rowOff>
    </xdr:from>
    <xdr:ext cx="534377" cy="259045"/>
    <xdr:sp macro="" textlink="">
      <xdr:nvSpPr>
        <xdr:cNvPr id="130" name="テキスト ボックス 129"/>
        <xdr:cNvSpPr txBox="1"/>
      </xdr:nvSpPr>
      <xdr:spPr>
        <a:xfrm>
          <a:off x="1752111" y="964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70498</xdr:rowOff>
    </xdr:from>
    <xdr:to>
      <xdr:col>6</xdr:col>
      <xdr:colOff>38100</xdr:colOff>
      <xdr:row>58</xdr:row>
      <xdr:rowOff>648</xdr:rowOff>
    </xdr:to>
    <xdr:sp macro="" textlink="">
      <xdr:nvSpPr>
        <xdr:cNvPr id="131" name="フローチャート: 判断 130"/>
        <xdr:cNvSpPr/>
      </xdr:nvSpPr>
      <xdr:spPr>
        <a:xfrm>
          <a:off x="1079500" y="984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17175</xdr:rowOff>
    </xdr:from>
    <xdr:ext cx="534377" cy="259045"/>
    <xdr:sp macro="" textlink="">
      <xdr:nvSpPr>
        <xdr:cNvPr id="132" name="テキスト ボックス 131"/>
        <xdr:cNvSpPr txBox="1"/>
      </xdr:nvSpPr>
      <xdr:spPr>
        <a:xfrm>
          <a:off x="863111" y="961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131808</xdr:rowOff>
    </xdr:from>
    <xdr:to>
      <xdr:col>24</xdr:col>
      <xdr:colOff>114300</xdr:colOff>
      <xdr:row>57</xdr:row>
      <xdr:rowOff>61958</xdr:rowOff>
    </xdr:to>
    <xdr:sp macro="" textlink="">
      <xdr:nvSpPr>
        <xdr:cNvPr id="138" name="楕円 137"/>
        <xdr:cNvSpPr/>
      </xdr:nvSpPr>
      <xdr:spPr>
        <a:xfrm>
          <a:off x="4584700" y="973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110235</xdr:rowOff>
    </xdr:from>
    <xdr:ext cx="534377" cy="259045"/>
    <xdr:sp macro="" textlink="">
      <xdr:nvSpPr>
        <xdr:cNvPr id="139" name="物件費該当値テキスト"/>
        <xdr:cNvSpPr txBox="1"/>
      </xdr:nvSpPr>
      <xdr:spPr>
        <a:xfrm>
          <a:off x="4686300" y="971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132540</xdr:rowOff>
    </xdr:from>
    <xdr:to>
      <xdr:col>20</xdr:col>
      <xdr:colOff>38100</xdr:colOff>
      <xdr:row>58</xdr:row>
      <xdr:rowOff>62690</xdr:rowOff>
    </xdr:to>
    <xdr:sp macro="" textlink="">
      <xdr:nvSpPr>
        <xdr:cNvPr id="140" name="楕円 139"/>
        <xdr:cNvSpPr/>
      </xdr:nvSpPr>
      <xdr:spPr>
        <a:xfrm>
          <a:off x="3746500" y="990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53817</xdr:rowOff>
    </xdr:from>
    <xdr:ext cx="534377" cy="259045"/>
    <xdr:sp macro="" textlink="">
      <xdr:nvSpPr>
        <xdr:cNvPr id="141" name="テキスト ボックス 140"/>
        <xdr:cNvSpPr txBox="1"/>
      </xdr:nvSpPr>
      <xdr:spPr>
        <a:xfrm>
          <a:off x="3530111" y="999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45489</xdr:rowOff>
    </xdr:from>
    <xdr:to>
      <xdr:col>15</xdr:col>
      <xdr:colOff>101600</xdr:colOff>
      <xdr:row>58</xdr:row>
      <xdr:rowOff>147089</xdr:rowOff>
    </xdr:to>
    <xdr:sp macro="" textlink="">
      <xdr:nvSpPr>
        <xdr:cNvPr id="142" name="楕円 141"/>
        <xdr:cNvSpPr/>
      </xdr:nvSpPr>
      <xdr:spPr>
        <a:xfrm>
          <a:off x="2857500" y="998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138216</xdr:rowOff>
    </xdr:from>
    <xdr:ext cx="534377" cy="259045"/>
    <xdr:sp macro="" textlink="">
      <xdr:nvSpPr>
        <xdr:cNvPr id="143" name="テキスト ボックス 142"/>
        <xdr:cNvSpPr txBox="1"/>
      </xdr:nvSpPr>
      <xdr:spPr>
        <a:xfrm>
          <a:off x="2641111" y="1008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59730</xdr:rowOff>
    </xdr:from>
    <xdr:to>
      <xdr:col>10</xdr:col>
      <xdr:colOff>165100</xdr:colOff>
      <xdr:row>58</xdr:row>
      <xdr:rowOff>161330</xdr:rowOff>
    </xdr:to>
    <xdr:sp macro="" textlink="">
      <xdr:nvSpPr>
        <xdr:cNvPr id="144" name="楕円 143"/>
        <xdr:cNvSpPr/>
      </xdr:nvSpPr>
      <xdr:spPr>
        <a:xfrm>
          <a:off x="1968500" y="1000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152457</xdr:rowOff>
    </xdr:from>
    <xdr:ext cx="534377" cy="259045"/>
    <xdr:sp macro="" textlink="">
      <xdr:nvSpPr>
        <xdr:cNvPr id="145" name="テキスト ボックス 144"/>
        <xdr:cNvSpPr txBox="1"/>
      </xdr:nvSpPr>
      <xdr:spPr>
        <a:xfrm>
          <a:off x="1752111" y="1009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86499</xdr:rowOff>
    </xdr:from>
    <xdr:to>
      <xdr:col>6</xdr:col>
      <xdr:colOff>38100</xdr:colOff>
      <xdr:row>59</xdr:row>
      <xdr:rowOff>16649</xdr:rowOff>
    </xdr:to>
    <xdr:sp macro="" textlink="">
      <xdr:nvSpPr>
        <xdr:cNvPr id="146" name="楕円 145"/>
        <xdr:cNvSpPr/>
      </xdr:nvSpPr>
      <xdr:spPr>
        <a:xfrm>
          <a:off x="1079500" y="1003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7776</xdr:rowOff>
    </xdr:from>
    <xdr:ext cx="534377" cy="259045"/>
    <xdr:sp macro="" textlink="">
      <xdr:nvSpPr>
        <xdr:cNvPr id="147" name="テキスト ボックス 146"/>
        <xdr:cNvSpPr txBox="1"/>
      </xdr:nvSpPr>
      <xdr:spPr>
        <a:xfrm>
          <a:off x="863111" y="1012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1" name="直線コネクタ 170"/>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2" name="維持補修費最小値テキスト"/>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3" name="直線コネクタ 172"/>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4" name="維持補修費最大値テキスト"/>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5" name="直線コネクタ 174"/>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77369</xdr:rowOff>
    </xdr:from>
    <xdr:to>
      <xdr:col>24</xdr:col>
      <xdr:colOff>63500</xdr:colOff>
      <xdr:row>77</xdr:row>
      <xdr:rowOff>91084</xdr:rowOff>
    </xdr:to>
    <xdr:cxnSp macro="">
      <xdr:nvCxnSpPr>
        <xdr:cNvPr id="176" name="直線コネクタ 175"/>
        <xdr:cNvCxnSpPr/>
      </xdr:nvCxnSpPr>
      <xdr:spPr>
        <a:xfrm flipV="1">
          <a:off x="3797300" y="13279019"/>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156811</xdr:rowOff>
    </xdr:from>
    <xdr:ext cx="469744" cy="259045"/>
    <xdr:sp macro="" textlink="">
      <xdr:nvSpPr>
        <xdr:cNvPr id="177" name="維持補修費平均値テキスト"/>
        <xdr:cNvSpPr txBox="1"/>
      </xdr:nvSpPr>
      <xdr:spPr>
        <a:xfrm>
          <a:off x="4686300" y="13015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78" name="フローチャート: 判断 177"/>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91084</xdr:rowOff>
    </xdr:from>
    <xdr:to>
      <xdr:col>19</xdr:col>
      <xdr:colOff>177800</xdr:colOff>
      <xdr:row>77</xdr:row>
      <xdr:rowOff>97486</xdr:rowOff>
    </xdr:to>
    <xdr:cxnSp macro="">
      <xdr:nvCxnSpPr>
        <xdr:cNvPr id="179" name="直線コネクタ 178"/>
        <xdr:cNvCxnSpPr/>
      </xdr:nvCxnSpPr>
      <xdr:spPr>
        <a:xfrm flipV="1">
          <a:off x="2908300" y="13292734"/>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0" name="フローチャート: 判断 179"/>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142333</xdr:rowOff>
    </xdr:from>
    <xdr:ext cx="469744" cy="259045"/>
    <xdr:sp macro="" textlink="">
      <xdr:nvSpPr>
        <xdr:cNvPr id="181" name="テキスト ボックス 180"/>
        <xdr:cNvSpPr txBox="1"/>
      </xdr:nvSpPr>
      <xdr:spPr>
        <a:xfrm>
          <a:off x="3562428" y="1300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89942</xdr:rowOff>
    </xdr:from>
    <xdr:to>
      <xdr:col>15</xdr:col>
      <xdr:colOff>50800</xdr:colOff>
      <xdr:row>77</xdr:row>
      <xdr:rowOff>97486</xdr:rowOff>
    </xdr:to>
    <xdr:cxnSp macro="">
      <xdr:nvCxnSpPr>
        <xdr:cNvPr id="182" name="直線コネクタ 181"/>
        <xdr:cNvCxnSpPr/>
      </xdr:nvCxnSpPr>
      <xdr:spPr>
        <a:xfrm>
          <a:off x="2019300" y="13291592"/>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8204</xdr:rowOff>
    </xdr:from>
    <xdr:to>
      <xdr:col>15</xdr:col>
      <xdr:colOff>101600</xdr:colOff>
      <xdr:row>77</xdr:row>
      <xdr:rowOff>109804</xdr:rowOff>
    </xdr:to>
    <xdr:sp macro="" textlink="">
      <xdr:nvSpPr>
        <xdr:cNvPr id="183" name="フローチャート: 判断 182"/>
        <xdr:cNvSpPr/>
      </xdr:nvSpPr>
      <xdr:spPr>
        <a:xfrm>
          <a:off x="2857500" y="1320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126331</xdr:rowOff>
    </xdr:from>
    <xdr:ext cx="469744" cy="259045"/>
    <xdr:sp macro="" textlink="">
      <xdr:nvSpPr>
        <xdr:cNvPr id="184" name="テキスト ボックス 183"/>
        <xdr:cNvSpPr txBox="1"/>
      </xdr:nvSpPr>
      <xdr:spPr>
        <a:xfrm>
          <a:off x="2673428" y="1298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89942</xdr:rowOff>
    </xdr:from>
    <xdr:to>
      <xdr:col>10</xdr:col>
      <xdr:colOff>114300</xdr:colOff>
      <xdr:row>77</xdr:row>
      <xdr:rowOff>97332</xdr:rowOff>
    </xdr:to>
    <xdr:cxnSp macro="">
      <xdr:nvCxnSpPr>
        <xdr:cNvPr id="185" name="直線コネクタ 184"/>
        <xdr:cNvCxnSpPr/>
      </xdr:nvCxnSpPr>
      <xdr:spPr>
        <a:xfrm flipV="1">
          <a:off x="1130300" y="13291592"/>
          <a:ext cx="889000" cy="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14529</xdr:rowOff>
    </xdr:from>
    <xdr:to>
      <xdr:col>10</xdr:col>
      <xdr:colOff>165100</xdr:colOff>
      <xdr:row>77</xdr:row>
      <xdr:rowOff>116129</xdr:rowOff>
    </xdr:to>
    <xdr:sp macro="" textlink="">
      <xdr:nvSpPr>
        <xdr:cNvPr id="186" name="フローチャート: 判断 185"/>
        <xdr:cNvSpPr/>
      </xdr:nvSpPr>
      <xdr:spPr>
        <a:xfrm>
          <a:off x="1968500" y="1321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132656</xdr:rowOff>
    </xdr:from>
    <xdr:ext cx="469744" cy="259045"/>
    <xdr:sp macro="" textlink="">
      <xdr:nvSpPr>
        <xdr:cNvPr id="187" name="テキスト ボックス 186"/>
        <xdr:cNvSpPr txBox="1"/>
      </xdr:nvSpPr>
      <xdr:spPr>
        <a:xfrm>
          <a:off x="1784428" y="1299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22988</xdr:rowOff>
    </xdr:from>
    <xdr:to>
      <xdr:col>6</xdr:col>
      <xdr:colOff>38100</xdr:colOff>
      <xdr:row>77</xdr:row>
      <xdr:rowOff>124588</xdr:rowOff>
    </xdr:to>
    <xdr:sp macro="" textlink="">
      <xdr:nvSpPr>
        <xdr:cNvPr id="188" name="フローチャート: 判断 187"/>
        <xdr:cNvSpPr/>
      </xdr:nvSpPr>
      <xdr:spPr>
        <a:xfrm>
          <a:off x="1079500" y="13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141115</xdr:rowOff>
    </xdr:from>
    <xdr:ext cx="469744" cy="259045"/>
    <xdr:sp macro="" textlink="">
      <xdr:nvSpPr>
        <xdr:cNvPr id="189" name="テキスト ボックス 188"/>
        <xdr:cNvSpPr txBox="1"/>
      </xdr:nvSpPr>
      <xdr:spPr>
        <a:xfrm>
          <a:off x="895428" y="1299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26569</xdr:rowOff>
    </xdr:from>
    <xdr:to>
      <xdr:col>24</xdr:col>
      <xdr:colOff>114300</xdr:colOff>
      <xdr:row>77</xdr:row>
      <xdr:rowOff>128169</xdr:rowOff>
    </xdr:to>
    <xdr:sp macro="" textlink="">
      <xdr:nvSpPr>
        <xdr:cNvPr id="195" name="楕円 194"/>
        <xdr:cNvSpPr/>
      </xdr:nvSpPr>
      <xdr:spPr>
        <a:xfrm>
          <a:off x="4584700" y="1322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4996</xdr:rowOff>
    </xdr:from>
    <xdr:ext cx="469744" cy="259045"/>
    <xdr:sp macro="" textlink="">
      <xdr:nvSpPr>
        <xdr:cNvPr id="196" name="維持補修費該当値テキスト"/>
        <xdr:cNvSpPr txBox="1"/>
      </xdr:nvSpPr>
      <xdr:spPr>
        <a:xfrm>
          <a:off x="4686300" y="1320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40284</xdr:rowOff>
    </xdr:from>
    <xdr:to>
      <xdr:col>20</xdr:col>
      <xdr:colOff>38100</xdr:colOff>
      <xdr:row>77</xdr:row>
      <xdr:rowOff>141884</xdr:rowOff>
    </xdr:to>
    <xdr:sp macro="" textlink="">
      <xdr:nvSpPr>
        <xdr:cNvPr id="197" name="楕円 196"/>
        <xdr:cNvSpPr/>
      </xdr:nvSpPr>
      <xdr:spPr>
        <a:xfrm>
          <a:off x="3746500" y="1324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133011</xdr:rowOff>
    </xdr:from>
    <xdr:ext cx="469744" cy="259045"/>
    <xdr:sp macro="" textlink="">
      <xdr:nvSpPr>
        <xdr:cNvPr id="198" name="テキスト ボックス 197"/>
        <xdr:cNvSpPr txBox="1"/>
      </xdr:nvSpPr>
      <xdr:spPr>
        <a:xfrm>
          <a:off x="3562428" y="13334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46686</xdr:rowOff>
    </xdr:from>
    <xdr:to>
      <xdr:col>15</xdr:col>
      <xdr:colOff>101600</xdr:colOff>
      <xdr:row>77</xdr:row>
      <xdr:rowOff>148286</xdr:rowOff>
    </xdr:to>
    <xdr:sp macro="" textlink="">
      <xdr:nvSpPr>
        <xdr:cNvPr id="199" name="楕円 198"/>
        <xdr:cNvSpPr/>
      </xdr:nvSpPr>
      <xdr:spPr>
        <a:xfrm>
          <a:off x="2857500" y="1324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139413</xdr:rowOff>
    </xdr:from>
    <xdr:ext cx="469744" cy="259045"/>
    <xdr:sp macro="" textlink="">
      <xdr:nvSpPr>
        <xdr:cNvPr id="200" name="テキスト ボックス 199"/>
        <xdr:cNvSpPr txBox="1"/>
      </xdr:nvSpPr>
      <xdr:spPr>
        <a:xfrm>
          <a:off x="2673428" y="1334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39142</xdr:rowOff>
    </xdr:from>
    <xdr:to>
      <xdr:col>10</xdr:col>
      <xdr:colOff>165100</xdr:colOff>
      <xdr:row>77</xdr:row>
      <xdr:rowOff>140742</xdr:rowOff>
    </xdr:to>
    <xdr:sp macro="" textlink="">
      <xdr:nvSpPr>
        <xdr:cNvPr id="201" name="楕円 200"/>
        <xdr:cNvSpPr/>
      </xdr:nvSpPr>
      <xdr:spPr>
        <a:xfrm>
          <a:off x="1968500" y="1324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131869</xdr:rowOff>
    </xdr:from>
    <xdr:ext cx="469744" cy="259045"/>
    <xdr:sp macro="" textlink="">
      <xdr:nvSpPr>
        <xdr:cNvPr id="202" name="テキスト ボックス 201"/>
        <xdr:cNvSpPr txBox="1"/>
      </xdr:nvSpPr>
      <xdr:spPr>
        <a:xfrm>
          <a:off x="1784428" y="1333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46532</xdr:rowOff>
    </xdr:from>
    <xdr:to>
      <xdr:col>6</xdr:col>
      <xdr:colOff>38100</xdr:colOff>
      <xdr:row>77</xdr:row>
      <xdr:rowOff>148132</xdr:rowOff>
    </xdr:to>
    <xdr:sp macro="" textlink="">
      <xdr:nvSpPr>
        <xdr:cNvPr id="203" name="楕円 202"/>
        <xdr:cNvSpPr/>
      </xdr:nvSpPr>
      <xdr:spPr>
        <a:xfrm>
          <a:off x="1079500" y="1324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139259</xdr:rowOff>
    </xdr:from>
    <xdr:ext cx="469744" cy="259045"/>
    <xdr:sp macro="" textlink="">
      <xdr:nvSpPr>
        <xdr:cNvPr id="204" name="テキスト ボックス 203"/>
        <xdr:cNvSpPr txBox="1"/>
      </xdr:nvSpPr>
      <xdr:spPr>
        <a:xfrm>
          <a:off x="895428" y="1334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29" name="直線コネクタ 228"/>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0" name="扶助費最小値テキスト"/>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1" name="直線コネクタ 230"/>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2" name="扶助費最大値テキスト"/>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3" name="直線コネクタ 232"/>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33643</xdr:rowOff>
    </xdr:from>
    <xdr:to>
      <xdr:col>24</xdr:col>
      <xdr:colOff>63500</xdr:colOff>
      <xdr:row>94</xdr:row>
      <xdr:rowOff>54356</xdr:rowOff>
    </xdr:to>
    <xdr:cxnSp macro="">
      <xdr:nvCxnSpPr>
        <xdr:cNvPr id="234" name="直線コネクタ 233"/>
        <xdr:cNvCxnSpPr/>
      </xdr:nvCxnSpPr>
      <xdr:spPr>
        <a:xfrm flipV="1">
          <a:off x="3797300" y="16149943"/>
          <a:ext cx="838200" cy="2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92448</xdr:rowOff>
    </xdr:from>
    <xdr:ext cx="599010" cy="259045"/>
    <xdr:sp macro="" textlink="">
      <xdr:nvSpPr>
        <xdr:cNvPr id="235" name="扶助費平均値テキスト"/>
        <xdr:cNvSpPr txBox="1"/>
      </xdr:nvSpPr>
      <xdr:spPr>
        <a:xfrm>
          <a:off x="4686300" y="1620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6" name="フローチャート: 判断 235"/>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54356</xdr:rowOff>
    </xdr:from>
    <xdr:to>
      <xdr:col>19</xdr:col>
      <xdr:colOff>177800</xdr:colOff>
      <xdr:row>94</xdr:row>
      <xdr:rowOff>115875</xdr:rowOff>
    </xdr:to>
    <xdr:cxnSp macro="">
      <xdr:nvCxnSpPr>
        <xdr:cNvPr id="237" name="直線コネクタ 236"/>
        <xdr:cNvCxnSpPr/>
      </xdr:nvCxnSpPr>
      <xdr:spPr>
        <a:xfrm flipV="1">
          <a:off x="2908300" y="16170656"/>
          <a:ext cx="889000" cy="6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38" name="フローチャート: 判断 237"/>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88916</xdr:rowOff>
    </xdr:from>
    <xdr:ext cx="599010" cy="259045"/>
    <xdr:sp macro="" textlink="">
      <xdr:nvSpPr>
        <xdr:cNvPr id="239" name="テキスト ボックス 238"/>
        <xdr:cNvSpPr txBox="1"/>
      </xdr:nvSpPr>
      <xdr:spPr>
        <a:xfrm>
          <a:off x="3497795" y="16376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100964</xdr:rowOff>
    </xdr:from>
    <xdr:to>
      <xdr:col>15</xdr:col>
      <xdr:colOff>50800</xdr:colOff>
      <xdr:row>94</xdr:row>
      <xdr:rowOff>115875</xdr:rowOff>
    </xdr:to>
    <xdr:cxnSp macro="">
      <xdr:nvCxnSpPr>
        <xdr:cNvPr id="240" name="直線コネクタ 239"/>
        <xdr:cNvCxnSpPr/>
      </xdr:nvCxnSpPr>
      <xdr:spPr>
        <a:xfrm>
          <a:off x="2019300" y="16217264"/>
          <a:ext cx="889000" cy="1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59195</xdr:rowOff>
    </xdr:from>
    <xdr:to>
      <xdr:col>15</xdr:col>
      <xdr:colOff>101600</xdr:colOff>
      <xdr:row>95</xdr:row>
      <xdr:rowOff>160795</xdr:rowOff>
    </xdr:to>
    <xdr:sp macro="" textlink="">
      <xdr:nvSpPr>
        <xdr:cNvPr id="241" name="フローチャート: 判断 240"/>
        <xdr:cNvSpPr/>
      </xdr:nvSpPr>
      <xdr:spPr>
        <a:xfrm>
          <a:off x="2857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151922</xdr:rowOff>
    </xdr:from>
    <xdr:ext cx="599010" cy="259045"/>
    <xdr:sp macro="" textlink="">
      <xdr:nvSpPr>
        <xdr:cNvPr id="242" name="テキスト ボックス 241"/>
        <xdr:cNvSpPr txBox="1"/>
      </xdr:nvSpPr>
      <xdr:spPr>
        <a:xfrm>
          <a:off x="2608795" y="1643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100964</xdr:rowOff>
    </xdr:from>
    <xdr:to>
      <xdr:col>10</xdr:col>
      <xdr:colOff>114300</xdr:colOff>
      <xdr:row>94</xdr:row>
      <xdr:rowOff>121882</xdr:rowOff>
    </xdr:to>
    <xdr:cxnSp macro="">
      <xdr:nvCxnSpPr>
        <xdr:cNvPr id="243" name="直線コネクタ 242"/>
        <xdr:cNvCxnSpPr/>
      </xdr:nvCxnSpPr>
      <xdr:spPr>
        <a:xfrm flipV="1">
          <a:off x="1130300" y="16217264"/>
          <a:ext cx="889000" cy="2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50585</xdr:rowOff>
    </xdr:from>
    <xdr:to>
      <xdr:col>10</xdr:col>
      <xdr:colOff>165100</xdr:colOff>
      <xdr:row>95</xdr:row>
      <xdr:rowOff>152185</xdr:rowOff>
    </xdr:to>
    <xdr:sp macro="" textlink="">
      <xdr:nvSpPr>
        <xdr:cNvPr id="244" name="フローチャート: 判断 243"/>
        <xdr:cNvSpPr/>
      </xdr:nvSpPr>
      <xdr:spPr>
        <a:xfrm>
          <a:off x="1968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143312</xdr:rowOff>
    </xdr:from>
    <xdr:ext cx="599010" cy="259045"/>
    <xdr:sp macro="" textlink="">
      <xdr:nvSpPr>
        <xdr:cNvPr id="245" name="テキスト ボックス 244"/>
        <xdr:cNvSpPr txBox="1"/>
      </xdr:nvSpPr>
      <xdr:spPr>
        <a:xfrm>
          <a:off x="1719795" y="164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76200</xdr:rowOff>
    </xdr:from>
    <xdr:to>
      <xdr:col>6</xdr:col>
      <xdr:colOff>38100</xdr:colOff>
      <xdr:row>96</xdr:row>
      <xdr:rowOff>6350</xdr:rowOff>
    </xdr:to>
    <xdr:sp macro="" textlink="">
      <xdr:nvSpPr>
        <xdr:cNvPr id="246" name="フローチャート: 判断 245"/>
        <xdr:cNvSpPr/>
      </xdr:nvSpPr>
      <xdr:spPr>
        <a:xfrm>
          <a:off x="1079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168927</xdr:rowOff>
    </xdr:from>
    <xdr:ext cx="599010" cy="259045"/>
    <xdr:sp macro="" textlink="">
      <xdr:nvSpPr>
        <xdr:cNvPr id="247" name="テキスト ボックス 246"/>
        <xdr:cNvSpPr txBox="1"/>
      </xdr:nvSpPr>
      <xdr:spPr>
        <a:xfrm>
          <a:off x="830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154293</xdr:rowOff>
    </xdr:from>
    <xdr:to>
      <xdr:col>24</xdr:col>
      <xdr:colOff>114300</xdr:colOff>
      <xdr:row>94</xdr:row>
      <xdr:rowOff>84443</xdr:rowOff>
    </xdr:to>
    <xdr:sp macro="" textlink="">
      <xdr:nvSpPr>
        <xdr:cNvPr id="253" name="楕円 252"/>
        <xdr:cNvSpPr/>
      </xdr:nvSpPr>
      <xdr:spPr>
        <a:xfrm>
          <a:off x="4584700" y="1609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5720</xdr:rowOff>
    </xdr:from>
    <xdr:ext cx="599010" cy="259045"/>
    <xdr:sp macro="" textlink="">
      <xdr:nvSpPr>
        <xdr:cNvPr id="254" name="扶助費該当値テキスト"/>
        <xdr:cNvSpPr txBox="1"/>
      </xdr:nvSpPr>
      <xdr:spPr>
        <a:xfrm>
          <a:off x="4686300" y="1595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3556</xdr:rowOff>
    </xdr:from>
    <xdr:to>
      <xdr:col>20</xdr:col>
      <xdr:colOff>38100</xdr:colOff>
      <xdr:row>94</xdr:row>
      <xdr:rowOff>105156</xdr:rowOff>
    </xdr:to>
    <xdr:sp macro="" textlink="">
      <xdr:nvSpPr>
        <xdr:cNvPr id="255" name="楕円 254"/>
        <xdr:cNvSpPr/>
      </xdr:nvSpPr>
      <xdr:spPr>
        <a:xfrm>
          <a:off x="3746500" y="1611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121683</xdr:rowOff>
    </xdr:from>
    <xdr:ext cx="599010" cy="259045"/>
    <xdr:sp macro="" textlink="">
      <xdr:nvSpPr>
        <xdr:cNvPr id="256" name="テキスト ボックス 255"/>
        <xdr:cNvSpPr txBox="1"/>
      </xdr:nvSpPr>
      <xdr:spPr>
        <a:xfrm>
          <a:off x="3497795" y="15895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65075</xdr:rowOff>
    </xdr:from>
    <xdr:to>
      <xdr:col>15</xdr:col>
      <xdr:colOff>101600</xdr:colOff>
      <xdr:row>94</xdr:row>
      <xdr:rowOff>166675</xdr:rowOff>
    </xdr:to>
    <xdr:sp macro="" textlink="">
      <xdr:nvSpPr>
        <xdr:cNvPr id="257" name="楕円 256"/>
        <xdr:cNvSpPr/>
      </xdr:nvSpPr>
      <xdr:spPr>
        <a:xfrm>
          <a:off x="2857500" y="1618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11752</xdr:rowOff>
    </xdr:from>
    <xdr:ext cx="599010" cy="259045"/>
    <xdr:sp macro="" textlink="">
      <xdr:nvSpPr>
        <xdr:cNvPr id="258" name="テキスト ボックス 257"/>
        <xdr:cNvSpPr txBox="1"/>
      </xdr:nvSpPr>
      <xdr:spPr>
        <a:xfrm>
          <a:off x="2608795" y="15956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50164</xdr:rowOff>
    </xdr:from>
    <xdr:to>
      <xdr:col>10</xdr:col>
      <xdr:colOff>165100</xdr:colOff>
      <xdr:row>94</xdr:row>
      <xdr:rowOff>151764</xdr:rowOff>
    </xdr:to>
    <xdr:sp macro="" textlink="">
      <xdr:nvSpPr>
        <xdr:cNvPr id="259" name="楕円 258"/>
        <xdr:cNvSpPr/>
      </xdr:nvSpPr>
      <xdr:spPr>
        <a:xfrm>
          <a:off x="1968500" y="1616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168291</xdr:rowOff>
    </xdr:from>
    <xdr:ext cx="599010" cy="259045"/>
    <xdr:sp macro="" textlink="">
      <xdr:nvSpPr>
        <xdr:cNvPr id="260" name="テキスト ボックス 259"/>
        <xdr:cNvSpPr txBox="1"/>
      </xdr:nvSpPr>
      <xdr:spPr>
        <a:xfrm>
          <a:off x="1719795" y="1594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71082</xdr:rowOff>
    </xdr:from>
    <xdr:to>
      <xdr:col>6</xdr:col>
      <xdr:colOff>38100</xdr:colOff>
      <xdr:row>95</xdr:row>
      <xdr:rowOff>1232</xdr:rowOff>
    </xdr:to>
    <xdr:sp macro="" textlink="">
      <xdr:nvSpPr>
        <xdr:cNvPr id="261" name="楕円 260"/>
        <xdr:cNvSpPr/>
      </xdr:nvSpPr>
      <xdr:spPr>
        <a:xfrm>
          <a:off x="1079500" y="1618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17759</xdr:rowOff>
    </xdr:from>
    <xdr:ext cx="599010" cy="259045"/>
    <xdr:sp macro="" textlink="">
      <xdr:nvSpPr>
        <xdr:cNvPr id="262" name="テキスト ボックス 261"/>
        <xdr:cNvSpPr txBox="1"/>
      </xdr:nvSpPr>
      <xdr:spPr>
        <a:xfrm>
          <a:off x="830795" y="1596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6" name="直線コネクタ 285"/>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7" name="補助費等最小値テキスト"/>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88" name="直線コネクタ 287"/>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89" name="補助費等最大値テキスト"/>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0" name="直線コネクタ 289"/>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48367</xdr:rowOff>
    </xdr:from>
    <xdr:to>
      <xdr:col>55</xdr:col>
      <xdr:colOff>0</xdr:colOff>
      <xdr:row>38</xdr:row>
      <xdr:rowOff>10899</xdr:rowOff>
    </xdr:to>
    <xdr:cxnSp macro="">
      <xdr:nvCxnSpPr>
        <xdr:cNvPr id="291" name="直線コネクタ 290"/>
        <xdr:cNvCxnSpPr/>
      </xdr:nvCxnSpPr>
      <xdr:spPr>
        <a:xfrm flipV="1">
          <a:off x="9639300" y="5706217"/>
          <a:ext cx="838200" cy="81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159631</xdr:rowOff>
    </xdr:from>
    <xdr:ext cx="599010" cy="259045"/>
    <xdr:sp macro="" textlink="">
      <xdr:nvSpPr>
        <xdr:cNvPr id="292" name="補助費等平均値テキスト"/>
        <xdr:cNvSpPr txBox="1"/>
      </xdr:nvSpPr>
      <xdr:spPr>
        <a:xfrm>
          <a:off x="10528300" y="5474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3" name="フローチャート: 判断 292"/>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10899</xdr:rowOff>
    </xdr:from>
    <xdr:to>
      <xdr:col>50</xdr:col>
      <xdr:colOff>114300</xdr:colOff>
      <xdr:row>38</xdr:row>
      <xdr:rowOff>16370</xdr:rowOff>
    </xdr:to>
    <xdr:cxnSp macro="">
      <xdr:nvCxnSpPr>
        <xdr:cNvPr id="294" name="直線コネクタ 293"/>
        <xdr:cNvCxnSpPr/>
      </xdr:nvCxnSpPr>
      <xdr:spPr>
        <a:xfrm flipV="1">
          <a:off x="8750300" y="6525999"/>
          <a:ext cx="889000" cy="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5" name="フローチャート: 判断 294"/>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43106</xdr:rowOff>
    </xdr:from>
    <xdr:ext cx="534377" cy="259045"/>
    <xdr:sp macro="" textlink="">
      <xdr:nvSpPr>
        <xdr:cNvPr id="296" name="テキスト ボックス 295"/>
        <xdr:cNvSpPr txBox="1"/>
      </xdr:nvSpPr>
      <xdr:spPr>
        <a:xfrm>
          <a:off x="9372111" y="621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4376</xdr:rowOff>
    </xdr:from>
    <xdr:to>
      <xdr:col>45</xdr:col>
      <xdr:colOff>177800</xdr:colOff>
      <xdr:row>38</xdr:row>
      <xdr:rowOff>16370</xdr:rowOff>
    </xdr:to>
    <xdr:cxnSp macro="">
      <xdr:nvCxnSpPr>
        <xdr:cNvPr id="297" name="直線コネクタ 296"/>
        <xdr:cNvCxnSpPr/>
      </xdr:nvCxnSpPr>
      <xdr:spPr>
        <a:xfrm>
          <a:off x="7861300" y="6519476"/>
          <a:ext cx="889000" cy="1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109307</xdr:rowOff>
    </xdr:from>
    <xdr:to>
      <xdr:col>46</xdr:col>
      <xdr:colOff>38100</xdr:colOff>
      <xdr:row>38</xdr:row>
      <xdr:rowOff>39457</xdr:rowOff>
    </xdr:to>
    <xdr:sp macro="" textlink="">
      <xdr:nvSpPr>
        <xdr:cNvPr id="298" name="フローチャート: 判断 297"/>
        <xdr:cNvSpPr/>
      </xdr:nvSpPr>
      <xdr:spPr>
        <a:xfrm>
          <a:off x="8699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55984</xdr:rowOff>
    </xdr:from>
    <xdr:ext cx="534377" cy="259045"/>
    <xdr:sp macro="" textlink="">
      <xdr:nvSpPr>
        <xdr:cNvPr id="299" name="テキスト ボックス 298"/>
        <xdr:cNvSpPr txBox="1"/>
      </xdr:nvSpPr>
      <xdr:spPr>
        <a:xfrm>
          <a:off x="8483111" y="622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4376</xdr:rowOff>
    </xdr:from>
    <xdr:to>
      <xdr:col>41</xdr:col>
      <xdr:colOff>50800</xdr:colOff>
      <xdr:row>38</xdr:row>
      <xdr:rowOff>4842</xdr:rowOff>
    </xdr:to>
    <xdr:cxnSp macro="">
      <xdr:nvCxnSpPr>
        <xdr:cNvPr id="300" name="直線コネクタ 299"/>
        <xdr:cNvCxnSpPr/>
      </xdr:nvCxnSpPr>
      <xdr:spPr>
        <a:xfrm flipV="1">
          <a:off x="6972300" y="6519476"/>
          <a:ext cx="889000" cy="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123053</xdr:rowOff>
    </xdr:from>
    <xdr:to>
      <xdr:col>41</xdr:col>
      <xdr:colOff>101600</xdr:colOff>
      <xdr:row>38</xdr:row>
      <xdr:rowOff>53203</xdr:rowOff>
    </xdr:to>
    <xdr:sp macro="" textlink="">
      <xdr:nvSpPr>
        <xdr:cNvPr id="301" name="フローチャート: 判断 300"/>
        <xdr:cNvSpPr/>
      </xdr:nvSpPr>
      <xdr:spPr>
        <a:xfrm>
          <a:off x="7810500" y="646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69730</xdr:rowOff>
    </xdr:from>
    <xdr:ext cx="534377" cy="259045"/>
    <xdr:sp macro="" textlink="">
      <xdr:nvSpPr>
        <xdr:cNvPr id="302" name="テキスト ボックス 301"/>
        <xdr:cNvSpPr txBox="1"/>
      </xdr:nvSpPr>
      <xdr:spPr>
        <a:xfrm>
          <a:off x="7594111" y="624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117254</xdr:rowOff>
    </xdr:from>
    <xdr:to>
      <xdr:col>36</xdr:col>
      <xdr:colOff>165100</xdr:colOff>
      <xdr:row>38</xdr:row>
      <xdr:rowOff>47404</xdr:rowOff>
    </xdr:to>
    <xdr:sp macro="" textlink="">
      <xdr:nvSpPr>
        <xdr:cNvPr id="303" name="フローチャート: 判断 302"/>
        <xdr:cNvSpPr/>
      </xdr:nvSpPr>
      <xdr:spPr>
        <a:xfrm>
          <a:off x="6921500" y="64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63931</xdr:rowOff>
    </xdr:from>
    <xdr:ext cx="534377" cy="259045"/>
    <xdr:sp macro="" textlink="">
      <xdr:nvSpPr>
        <xdr:cNvPr id="304" name="テキスト ボックス 303"/>
        <xdr:cNvSpPr txBox="1"/>
      </xdr:nvSpPr>
      <xdr:spPr>
        <a:xfrm>
          <a:off x="6705111" y="623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169017</xdr:rowOff>
    </xdr:from>
    <xdr:to>
      <xdr:col>55</xdr:col>
      <xdr:colOff>50800</xdr:colOff>
      <xdr:row>33</xdr:row>
      <xdr:rowOff>99167</xdr:rowOff>
    </xdr:to>
    <xdr:sp macro="" textlink="">
      <xdr:nvSpPr>
        <xdr:cNvPr id="310" name="楕円 309"/>
        <xdr:cNvSpPr/>
      </xdr:nvSpPr>
      <xdr:spPr>
        <a:xfrm>
          <a:off x="10426700" y="565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115181</xdr:rowOff>
    </xdr:from>
    <xdr:ext cx="599010" cy="259045"/>
    <xdr:sp macro="" textlink="">
      <xdr:nvSpPr>
        <xdr:cNvPr id="311" name="補助費等該当値テキスト"/>
        <xdr:cNvSpPr txBox="1"/>
      </xdr:nvSpPr>
      <xdr:spPr>
        <a:xfrm>
          <a:off x="10528300" y="5601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131549</xdr:rowOff>
    </xdr:from>
    <xdr:to>
      <xdr:col>50</xdr:col>
      <xdr:colOff>165100</xdr:colOff>
      <xdr:row>38</xdr:row>
      <xdr:rowOff>61699</xdr:rowOff>
    </xdr:to>
    <xdr:sp macro="" textlink="">
      <xdr:nvSpPr>
        <xdr:cNvPr id="312" name="楕円 311"/>
        <xdr:cNvSpPr/>
      </xdr:nvSpPr>
      <xdr:spPr>
        <a:xfrm>
          <a:off x="9588500" y="647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52826</xdr:rowOff>
    </xdr:from>
    <xdr:ext cx="534377" cy="259045"/>
    <xdr:sp macro="" textlink="">
      <xdr:nvSpPr>
        <xdr:cNvPr id="313" name="テキスト ボックス 312"/>
        <xdr:cNvSpPr txBox="1"/>
      </xdr:nvSpPr>
      <xdr:spPr>
        <a:xfrm>
          <a:off x="9372111" y="656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137020</xdr:rowOff>
    </xdr:from>
    <xdr:to>
      <xdr:col>46</xdr:col>
      <xdr:colOff>38100</xdr:colOff>
      <xdr:row>38</xdr:row>
      <xdr:rowOff>67170</xdr:rowOff>
    </xdr:to>
    <xdr:sp macro="" textlink="">
      <xdr:nvSpPr>
        <xdr:cNvPr id="314" name="楕円 313"/>
        <xdr:cNvSpPr/>
      </xdr:nvSpPr>
      <xdr:spPr>
        <a:xfrm>
          <a:off x="8699500" y="64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58297</xdr:rowOff>
    </xdr:from>
    <xdr:ext cx="534377" cy="259045"/>
    <xdr:sp macro="" textlink="">
      <xdr:nvSpPr>
        <xdr:cNvPr id="315" name="テキスト ボックス 314"/>
        <xdr:cNvSpPr txBox="1"/>
      </xdr:nvSpPr>
      <xdr:spPr>
        <a:xfrm>
          <a:off x="8483111" y="657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125026</xdr:rowOff>
    </xdr:from>
    <xdr:to>
      <xdr:col>41</xdr:col>
      <xdr:colOff>101600</xdr:colOff>
      <xdr:row>38</xdr:row>
      <xdr:rowOff>55176</xdr:rowOff>
    </xdr:to>
    <xdr:sp macro="" textlink="">
      <xdr:nvSpPr>
        <xdr:cNvPr id="316" name="楕円 315"/>
        <xdr:cNvSpPr/>
      </xdr:nvSpPr>
      <xdr:spPr>
        <a:xfrm>
          <a:off x="7810500" y="646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46303</xdr:rowOff>
    </xdr:from>
    <xdr:ext cx="534377" cy="259045"/>
    <xdr:sp macro="" textlink="">
      <xdr:nvSpPr>
        <xdr:cNvPr id="317" name="テキスト ボックス 316"/>
        <xdr:cNvSpPr txBox="1"/>
      </xdr:nvSpPr>
      <xdr:spPr>
        <a:xfrm>
          <a:off x="7594111" y="65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125491</xdr:rowOff>
    </xdr:from>
    <xdr:to>
      <xdr:col>36</xdr:col>
      <xdr:colOff>165100</xdr:colOff>
      <xdr:row>38</xdr:row>
      <xdr:rowOff>55642</xdr:rowOff>
    </xdr:to>
    <xdr:sp macro="" textlink="">
      <xdr:nvSpPr>
        <xdr:cNvPr id="318" name="楕円 317"/>
        <xdr:cNvSpPr/>
      </xdr:nvSpPr>
      <xdr:spPr>
        <a:xfrm>
          <a:off x="6921500" y="64691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46769</xdr:rowOff>
    </xdr:from>
    <xdr:ext cx="534377" cy="259045"/>
    <xdr:sp macro="" textlink="">
      <xdr:nvSpPr>
        <xdr:cNvPr id="319" name="テキスト ボックス 318"/>
        <xdr:cNvSpPr txBox="1"/>
      </xdr:nvSpPr>
      <xdr:spPr>
        <a:xfrm>
          <a:off x="6705111" y="656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6" name="直線コネクタ 345"/>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7" name="普通建設事業費最小値テキスト"/>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48" name="直線コネクタ 347"/>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49" name="普通建設事業費最大値テキスト"/>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0" name="直線コネクタ 349"/>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56180</xdr:rowOff>
    </xdr:from>
    <xdr:to>
      <xdr:col>55</xdr:col>
      <xdr:colOff>0</xdr:colOff>
      <xdr:row>58</xdr:row>
      <xdr:rowOff>38250</xdr:rowOff>
    </xdr:to>
    <xdr:cxnSp macro="">
      <xdr:nvCxnSpPr>
        <xdr:cNvPr id="351" name="直線コネクタ 350"/>
        <xdr:cNvCxnSpPr/>
      </xdr:nvCxnSpPr>
      <xdr:spPr>
        <a:xfrm>
          <a:off x="9639300" y="9828830"/>
          <a:ext cx="838200" cy="15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59672</xdr:rowOff>
    </xdr:from>
    <xdr:ext cx="534377" cy="259045"/>
    <xdr:sp macro="" textlink="">
      <xdr:nvSpPr>
        <xdr:cNvPr id="352" name="普通建設事業費平均値テキスト"/>
        <xdr:cNvSpPr txBox="1"/>
      </xdr:nvSpPr>
      <xdr:spPr>
        <a:xfrm>
          <a:off x="10528300" y="948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3" name="フローチャート: 判断 352"/>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56180</xdr:rowOff>
    </xdr:from>
    <xdr:to>
      <xdr:col>50</xdr:col>
      <xdr:colOff>114300</xdr:colOff>
      <xdr:row>58</xdr:row>
      <xdr:rowOff>18738</xdr:rowOff>
    </xdr:to>
    <xdr:cxnSp macro="">
      <xdr:nvCxnSpPr>
        <xdr:cNvPr id="354" name="直線コネクタ 353"/>
        <xdr:cNvCxnSpPr/>
      </xdr:nvCxnSpPr>
      <xdr:spPr>
        <a:xfrm flipV="1">
          <a:off x="8750300" y="9828830"/>
          <a:ext cx="889000" cy="13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5" name="フローチャート: 判断 354"/>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160507</xdr:rowOff>
    </xdr:from>
    <xdr:ext cx="534377" cy="259045"/>
    <xdr:sp macro="" textlink="">
      <xdr:nvSpPr>
        <xdr:cNvPr id="356" name="テキスト ボックス 355"/>
        <xdr:cNvSpPr txBox="1"/>
      </xdr:nvSpPr>
      <xdr:spPr>
        <a:xfrm>
          <a:off x="9372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18738</xdr:rowOff>
    </xdr:from>
    <xdr:to>
      <xdr:col>45</xdr:col>
      <xdr:colOff>177800</xdr:colOff>
      <xdr:row>58</xdr:row>
      <xdr:rowOff>152649</xdr:rowOff>
    </xdr:to>
    <xdr:cxnSp macro="">
      <xdr:nvCxnSpPr>
        <xdr:cNvPr id="357" name="直線コネクタ 356"/>
        <xdr:cNvCxnSpPr/>
      </xdr:nvCxnSpPr>
      <xdr:spPr>
        <a:xfrm flipV="1">
          <a:off x="7861300" y="9962838"/>
          <a:ext cx="889000" cy="13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130424</xdr:rowOff>
    </xdr:from>
    <xdr:to>
      <xdr:col>46</xdr:col>
      <xdr:colOff>38100</xdr:colOff>
      <xdr:row>57</xdr:row>
      <xdr:rowOff>60574</xdr:rowOff>
    </xdr:to>
    <xdr:sp macro="" textlink="">
      <xdr:nvSpPr>
        <xdr:cNvPr id="358" name="フローチャート: 判断 357"/>
        <xdr:cNvSpPr/>
      </xdr:nvSpPr>
      <xdr:spPr>
        <a:xfrm>
          <a:off x="8699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77101</xdr:rowOff>
    </xdr:from>
    <xdr:ext cx="534377" cy="259045"/>
    <xdr:sp macro="" textlink="">
      <xdr:nvSpPr>
        <xdr:cNvPr id="359" name="テキスト ボックス 358"/>
        <xdr:cNvSpPr txBox="1"/>
      </xdr:nvSpPr>
      <xdr:spPr>
        <a:xfrm>
          <a:off x="8483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66173</xdr:rowOff>
    </xdr:from>
    <xdr:to>
      <xdr:col>41</xdr:col>
      <xdr:colOff>50800</xdr:colOff>
      <xdr:row>58</xdr:row>
      <xdr:rowOff>152649</xdr:rowOff>
    </xdr:to>
    <xdr:cxnSp macro="">
      <xdr:nvCxnSpPr>
        <xdr:cNvPr id="360" name="直線コネクタ 359"/>
        <xdr:cNvCxnSpPr/>
      </xdr:nvCxnSpPr>
      <xdr:spPr>
        <a:xfrm>
          <a:off x="6972300" y="10010273"/>
          <a:ext cx="889000" cy="8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103791</xdr:rowOff>
    </xdr:from>
    <xdr:to>
      <xdr:col>41</xdr:col>
      <xdr:colOff>101600</xdr:colOff>
      <xdr:row>57</xdr:row>
      <xdr:rowOff>33941</xdr:rowOff>
    </xdr:to>
    <xdr:sp macro="" textlink="">
      <xdr:nvSpPr>
        <xdr:cNvPr id="361" name="フローチャート: 判断 360"/>
        <xdr:cNvSpPr/>
      </xdr:nvSpPr>
      <xdr:spPr>
        <a:xfrm>
          <a:off x="7810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50468</xdr:rowOff>
    </xdr:from>
    <xdr:ext cx="534377" cy="259045"/>
    <xdr:sp macro="" textlink="">
      <xdr:nvSpPr>
        <xdr:cNvPr id="362" name="テキスト ボックス 361"/>
        <xdr:cNvSpPr txBox="1"/>
      </xdr:nvSpPr>
      <xdr:spPr>
        <a:xfrm>
          <a:off x="7594111" y="94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131436</xdr:rowOff>
    </xdr:from>
    <xdr:to>
      <xdr:col>36</xdr:col>
      <xdr:colOff>165100</xdr:colOff>
      <xdr:row>57</xdr:row>
      <xdr:rowOff>61586</xdr:rowOff>
    </xdr:to>
    <xdr:sp macro="" textlink="">
      <xdr:nvSpPr>
        <xdr:cNvPr id="363" name="フローチャート: 判断 362"/>
        <xdr:cNvSpPr/>
      </xdr:nvSpPr>
      <xdr:spPr>
        <a:xfrm>
          <a:off x="6921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78113</xdr:rowOff>
    </xdr:from>
    <xdr:ext cx="534377" cy="259045"/>
    <xdr:sp macro="" textlink="">
      <xdr:nvSpPr>
        <xdr:cNvPr id="364" name="テキスト ボックス 363"/>
        <xdr:cNvSpPr txBox="1"/>
      </xdr:nvSpPr>
      <xdr:spPr>
        <a:xfrm>
          <a:off x="6705111" y="95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158900</xdr:rowOff>
    </xdr:from>
    <xdr:to>
      <xdr:col>55</xdr:col>
      <xdr:colOff>50800</xdr:colOff>
      <xdr:row>58</xdr:row>
      <xdr:rowOff>89050</xdr:rowOff>
    </xdr:to>
    <xdr:sp macro="" textlink="">
      <xdr:nvSpPr>
        <xdr:cNvPr id="370" name="楕円 369"/>
        <xdr:cNvSpPr/>
      </xdr:nvSpPr>
      <xdr:spPr>
        <a:xfrm>
          <a:off x="10426700" y="993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137327</xdr:rowOff>
    </xdr:from>
    <xdr:ext cx="534377" cy="259045"/>
    <xdr:sp macro="" textlink="">
      <xdr:nvSpPr>
        <xdr:cNvPr id="371" name="普通建設事業費該当値テキスト"/>
        <xdr:cNvSpPr txBox="1"/>
      </xdr:nvSpPr>
      <xdr:spPr>
        <a:xfrm>
          <a:off x="10528300" y="990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5380</xdr:rowOff>
    </xdr:from>
    <xdr:to>
      <xdr:col>50</xdr:col>
      <xdr:colOff>165100</xdr:colOff>
      <xdr:row>57</xdr:row>
      <xdr:rowOff>106980</xdr:rowOff>
    </xdr:to>
    <xdr:sp macro="" textlink="">
      <xdr:nvSpPr>
        <xdr:cNvPr id="372" name="楕円 371"/>
        <xdr:cNvSpPr/>
      </xdr:nvSpPr>
      <xdr:spPr>
        <a:xfrm>
          <a:off x="9588500" y="977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98107</xdr:rowOff>
    </xdr:from>
    <xdr:ext cx="534377" cy="259045"/>
    <xdr:sp macro="" textlink="">
      <xdr:nvSpPr>
        <xdr:cNvPr id="373" name="テキスト ボックス 372"/>
        <xdr:cNvSpPr txBox="1"/>
      </xdr:nvSpPr>
      <xdr:spPr>
        <a:xfrm>
          <a:off x="9372111" y="987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139388</xdr:rowOff>
    </xdr:from>
    <xdr:to>
      <xdr:col>46</xdr:col>
      <xdr:colOff>38100</xdr:colOff>
      <xdr:row>58</xdr:row>
      <xdr:rowOff>69538</xdr:rowOff>
    </xdr:to>
    <xdr:sp macro="" textlink="">
      <xdr:nvSpPr>
        <xdr:cNvPr id="374" name="楕円 373"/>
        <xdr:cNvSpPr/>
      </xdr:nvSpPr>
      <xdr:spPr>
        <a:xfrm>
          <a:off x="8699500" y="991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60665</xdr:rowOff>
    </xdr:from>
    <xdr:ext cx="534377" cy="259045"/>
    <xdr:sp macro="" textlink="">
      <xdr:nvSpPr>
        <xdr:cNvPr id="375" name="テキスト ボックス 374"/>
        <xdr:cNvSpPr txBox="1"/>
      </xdr:nvSpPr>
      <xdr:spPr>
        <a:xfrm>
          <a:off x="8483111" y="1000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101849</xdr:rowOff>
    </xdr:from>
    <xdr:to>
      <xdr:col>41</xdr:col>
      <xdr:colOff>101600</xdr:colOff>
      <xdr:row>59</xdr:row>
      <xdr:rowOff>31999</xdr:rowOff>
    </xdr:to>
    <xdr:sp macro="" textlink="">
      <xdr:nvSpPr>
        <xdr:cNvPr id="376" name="楕円 375"/>
        <xdr:cNvSpPr/>
      </xdr:nvSpPr>
      <xdr:spPr>
        <a:xfrm>
          <a:off x="7810500" y="1004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23126</xdr:rowOff>
    </xdr:from>
    <xdr:ext cx="534377" cy="259045"/>
    <xdr:sp macro="" textlink="">
      <xdr:nvSpPr>
        <xdr:cNvPr id="377" name="テキスト ボックス 376"/>
        <xdr:cNvSpPr txBox="1"/>
      </xdr:nvSpPr>
      <xdr:spPr>
        <a:xfrm>
          <a:off x="7594111" y="1013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15373</xdr:rowOff>
    </xdr:from>
    <xdr:to>
      <xdr:col>36</xdr:col>
      <xdr:colOff>165100</xdr:colOff>
      <xdr:row>58</xdr:row>
      <xdr:rowOff>116973</xdr:rowOff>
    </xdr:to>
    <xdr:sp macro="" textlink="">
      <xdr:nvSpPr>
        <xdr:cNvPr id="378" name="楕円 377"/>
        <xdr:cNvSpPr/>
      </xdr:nvSpPr>
      <xdr:spPr>
        <a:xfrm>
          <a:off x="6921500" y="995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108100</xdr:rowOff>
    </xdr:from>
    <xdr:ext cx="534377" cy="259045"/>
    <xdr:sp macro="" textlink="">
      <xdr:nvSpPr>
        <xdr:cNvPr id="379" name="テキスト ボックス 378"/>
        <xdr:cNvSpPr txBox="1"/>
      </xdr:nvSpPr>
      <xdr:spPr>
        <a:xfrm>
          <a:off x="6705111" y="1005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1" name="直線コネクタ 400"/>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2" name="普通建設事業費 （ うち新規整備　）最小値テキスト"/>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3" name="直線コネクタ 402"/>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4" name="普通建設事業費 （ うち新規整備　）最大値テキスト"/>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5" name="直線コネクタ 404"/>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161463</xdr:rowOff>
    </xdr:from>
    <xdr:to>
      <xdr:col>55</xdr:col>
      <xdr:colOff>0</xdr:colOff>
      <xdr:row>77</xdr:row>
      <xdr:rowOff>138009</xdr:rowOff>
    </xdr:to>
    <xdr:cxnSp macro="">
      <xdr:nvCxnSpPr>
        <xdr:cNvPr id="406" name="直線コネクタ 405"/>
        <xdr:cNvCxnSpPr/>
      </xdr:nvCxnSpPr>
      <xdr:spPr>
        <a:xfrm>
          <a:off x="9639300" y="13191663"/>
          <a:ext cx="838200" cy="14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139118</xdr:rowOff>
    </xdr:from>
    <xdr:ext cx="534377" cy="259045"/>
    <xdr:sp macro="" textlink="">
      <xdr:nvSpPr>
        <xdr:cNvPr id="407" name="普通建設事業費 （ うち新規整備　）平均値テキスト"/>
        <xdr:cNvSpPr txBox="1"/>
      </xdr:nvSpPr>
      <xdr:spPr>
        <a:xfrm>
          <a:off x="10528300" y="12997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08" name="フローチャート: 判断 407"/>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161463</xdr:rowOff>
    </xdr:from>
    <xdr:to>
      <xdr:col>50</xdr:col>
      <xdr:colOff>114300</xdr:colOff>
      <xdr:row>77</xdr:row>
      <xdr:rowOff>127767</xdr:rowOff>
    </xdr:to>
    <xdr:cxnSp macro="">
      <xdr:nvCxnSpPr>
        <xdr:cNvPr id="409" name="直線コネクタ 408"/>
        <xdr:cNvCxnSpPr/>
      </xdr:nvCxnSpPr>
      <xdr:spPr>
        <a:xfrm flipV="1">
          <a:off x="8750300" y="13191663"/>
          <a:ext cx="889000" cy="13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0" name="フローチャート: 判断 409"/>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64310</xdr:rowOff>
    </xdr:from>
    <xdr:ext cx="534377" cy="259045"/>
    <xdr:sp macro="" textlink="">
      <xdr:nvSpPr>
        <xdr:cNvPr id="411" name="テキスト ボックス 410"/>
        <xdr:cNvSpPr txBox="1"/>
      </xdr:nvSpPr>
      <xdr:spPr>
        <a:xfrm>
          <a:off x="9372111" y="1326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127767</xdr:rowOff>
    </xdr:from>
    <xdr:to>
      <xdr:col>45</xdr:col>
      <xdr:colOff>177800</xdr:colOff>
      <xdr:row>77</xdr:row>
      <xdr:rowOff>160685</xdr:rowOff>
    </xdr:to>
    <xdr:cxnSp macro="">
      <xdr:nvCxnSpPr>
        <xdr:cNvPr id="412" name="直線コネクタ 411"/>
        <xdr:cNvCxnSpPr/>
      </xdr:nvCxnSpPr>
      <xdr:spPr>
        <a:xfrm flipV="1">
          <a:off x="7861300" y="13329417"/>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29601</xdr:rowOff>
    </xdr:from>
    <xdr:to>
      <xdr:col>46</xdr:col>
      <xdr:colOff>38100</xdr:colOff>
      <xdr:row>77</xdr:row>
      <xdr:rowOff>131201</xdr:rowOff>
    </xdr:to>
    <xdr:sp macro="" textlink="">
      <xdr:nvSpPr>
        <xdr:cNvPr id="413" name="フローチャート: 判断 412"/>
        <xdr:cNvSpPr/>
      </xdr:nvSpPr>
      <xdr:spPr>
        <a:xfrm>
          <a:off x="8699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147728</xdr:rowOff>
    </xdr:from>
    <xdr:ext cx="534377" cy="259045"/>
    <xdr:sp macro="" textlink="">
      <xdr:nvSpPr>
        <xdr:cNvPr id="414" name="テキスト ボックス 413"/>
        <xdr:cNvSpPr txBox="1"/>
      </xdr:nvSpPr>
      <xdr:spPr>
        <a:xfrm>
          <a:off x="8483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97867</xdr:rowOff>
    </xdr:from>
    <xdr:to>
      <xdr:col>41</xdr:col>
      <xdr:colOff>50800</xdr:colOff>
      <xdr:row>77</xdr:row>
      <xdr:rowOff>160685</xdr:rowOff>
    </xdr:to>
    <xdr:cxnSp macro="">
      <xdr:nvCxnSpPr>
        <xdr:cNvPr id="415" name="直線コネクタ 414"/>
        <xdr:cNvCxnSpPr/>
      </xdr:nvCxnSpPr>
      <xdr:spPr>
        <a:xfrm>
          <a:off x="6972300" y="13299517"/>
          <a:ext cx="889000" cy="6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2077</xdr:rowOff>
    </xdr:from>
    <xdr:to>
      <xdr:col>41</xdr:col>
      <xdr:colOff>101600</xdr:colOff>
      <xdr:row>77</xdr:row>
      <xdr:rowOff>103677</xdr:rowOff>
    </xdr:to>
    <xdr:sp macro="" textlink="">
      <xdr:nvSpPr>
        <xdr:cNvPr id="416" name="フローチャート: 判断 415"/>
        <xdr:cNvSpPr/>
      </xdr:nvSpPr>
      <xdr:spPr>
        <a:xfrm>
          <a:off x="7810500" y="132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120204</xdr:rowOff>
    </xdr:from>
    <xdr:ext cx="534377" cy="259045"/>
    <xdr:sp macro="" textlink="">
      <xdr:nvSpPr>
        <xdr:cNvPr id="417" name="テキスト ボックス 416"/>
        <xdr:cNvSpPr txBox="1"/>
      </xdr:nvSpPr>
      <xdr:spPr>
        <a:xfrm>
          <a:off x="7594111" y="1297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137615</xdr:rowOff>
    </xdr:from>
    <xdr:to>
      <xdr:col>36</xdr:col>
      <xdr:colOff>165100</xdr:colOff>
      <xdr:row>77</xdr:row>
      <xdr:rowOff>67765</xdr:rowOff>
    </xdr:to>
    <xdr:sp macro="" textlink="">
      <xdr:nvSpPr>
        <xdr:cNvPr id="418" name="フローチャート: 判断 417"/>
        <xdr:cNvSpPr/>
      </xdr:nvSpPr>
      <xdr:spPr>
        <a:xfrm>
          <a:off x="69215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84292</xdr:rowOff>
    </xdr:from>
    <xdr:ext cx="534377" cy="259045"/>
    <xdr:sp macro="" textlink="">
      <xdr:nvSpPr>
        <xdr:cNvPr id="419" name="テキスト ボックス 418"/>
        <xdr:cNvSpPr txBox="1"/>
      </xdr:nvSpPr>
      <xdr:spPr>
        <a:xfrm>
          <a:off x="6705111" y="1294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87209</xdr:rowOff>
    </xdr:from>
    <xdr:to>
      <xdr:col>55</xdr:col>
      <xdr:colOff>50800</xdr:colOff>
      <xdr:row>78</xdr:row>
      <xdr:rowOff>17359</xdr:rowOff>
    </xdr:to>
    <xdr:sp macro="" textlink="">
      <xdr:nvSpPr>
        <xdr:cNvPr id="425" name="楕円 424"/>
        <xdr:cNvSpPr/>
      </xdr:nvSpPr>
      <xdr:spPr>
        <a:xfrm>
          <a:off x="10426700" y="1328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65636</xdr:rowOff>
    </xdr:from>
    <xdr:ext cx="469744" cy="259045"/>
    <xdr:sp macro="" textlink="">
      <xdr:nvSpPr>
        <xdr:cNvPr id="426" name="普通建設事業費 （ うち新規整備　）該当値テキスト"/>
        <xdr:cNvSpPr txBox="1"/>
      </xdr:nvSpPr>
      <xdr:spPr>
        <a:xfrm>
          <a:off x="10528300" y="13267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110663</xdr:rowOff>
    </xdr:from>
    <xdr:to>
      <xdr:col>50</xdr:col>
      <xdr:colOff>165100</xdr:colOff>
      <xdr:row>77</xdr:row>
      <xdr:rowOff>40813</xdr:rowOff>
    </xdr:to>
    <xdr:sp macro="" textlink="">
      <xdr:nvSpPr>
        <xdr:cNvPr id="427" name="楕円 426"/>
        <xdr:cNvSpPr/>
      </xdr:nvSpPr>
      <xdr:spPr>
        <a:xfrm>
          <a:off x="9588500" y="1314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57340</xdr:rowOff>
    </xdr:from>
    <xdr:ext cx="534377" cy="259045"/>
    <xdr:sp macro="" textlink="">
      <xdr:nvSpPr>
        <xdr:cNvPr id="428" name="テキスト ボックス 427"/>
        <xdr:cNvSpPr txBox="1"/>
      </xdr:nvSpPr>
      <xdr:spPr>
        <a:xfrm>
          <a:off x="9372111" y="1291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76967</xdr:rowOff>
    </xdr:from>
    <xdr:to>
      <xdr:col>46</xdr:col>
      <xdr:colOff>38100</xdr:colOff>
      <xdr:row>78</xdr:row>
      <xdr:rowOff>7117</xdr:rowOff>
    </xdr:to>
    <xdr:sp macro="" textlink="">
      <xdr:nvSpPr>
        <xdr:cNvPr id="429" name="楕円 428"/>
        <xdr:cNvSpPr/>
      </xdr:nvSpPr>
      <xdr:spPr>
        <a:xfrm>
          <a:off x="8699500" y="1327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169694</xdr:rowOff>
    </xdr:from>
    <xdr:ext cx="469744" cy="259045"/>
    <xdr:sp macro="" textlink="">
      <xdr:nvSpPr>
        <xdr:cNvPr id="430" name="テキスト ボックス 429"/>
        <xdr:cNvSpPr txBox="1"/>
      </xdr:nvSpPr>
      <xdr:spPr>
        <a:xfrm>
          <a:off x="8515428" y="1337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109885</xdr:rowOff>
    </xdr:from>
    <xdr:to>
      <xdr:col>41</xdr:col>
      <xdr:colOff>101600</xdr:colOff>
      <xdr:row>78</xdr:row>
      <xdr:rowOff>40035</xdr:rowOff>
    </xdr:to>
    <xdr:sp macro="" textlink="">
      <xdr:nvSpPr>
        <xdr:cNvPr id="431" name="楕円 430"/>
        <xdr:cNvSpPr/>
      </xdr:nvSpPr>
      <xdr:spPr>
        <a:xfrm>
          <a:off x="7810500" y="1331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31162</xdr:rowOff>
    </xdr:from>
    <xdr:ext cx="469744" cy="259045"/>
    <xdr:sp macro="" textlink="">
      <xdr:nvSpPr>
        <xdr:cNvPr id="432" name="テキスト ボックス 431"/>
        <xdr:cNvSpPr txBox="1"/>
      </xdr:nvSpPr>
      <xdr:spPr>
        <a:xfrm>
          <a:off x="7626428" y="1340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47067</xdr:rowOff>
    </xdr:from>
    <xdr:to>
      <xdr:col>36</xdr:col>
      <xdr:colOff>165100</xdr:colOff>
      <xdr:row>77</xdr:row>
      <xdr:rowOff>148667</xdr:rowOff>
    </xdr:to>
    <xdr:sp macro="" textlink="">
      <xdr:nvSpPr>
        <xdr:cNvPr id="433" name="楕円 432"/>
        <xdr:cNvSpPr/>
      </xdr:nvSpPr>
      <xdr:spPr>
        <a:xfrm>
          <a:off x="6921500" y="1324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139794</xdr:rowOff>
    </xdr:from>
    <xdr:ext cx="469744" cy="259045"/>
    <xdr:sp macro="" textlink="">
      <xdr:nvSpPr>
        <xdr:cNvPr id="434" name="テキスト ボックス 433"/>
        <xdr:cNvSpPr txBox="1"/>
      </xdr:nvSpPr>
      <xdr:spPr>
        <a:xfrm>
          <a:off x="6737428" y="1334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0" name="直線コネクタ 459"/>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1" name="普通建設事業費 （ うち更新整備　）最小値テキスト"/>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2" name="直線コネクタ 461"/>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3" name="普通建設事業費 （ うち更新整備　）最大値テキスト"/>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4" name="直線コネクタ 463"/>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68425</xdr:rowOff>
    </xdr:from>
    <xdr:to>
      <xdr:col>55</xdr:col>
      <xdr:colOff>0</xdr:colOff>
      <xdr:row>97</xdr:row>
      <xdr:rowOff>100936</xdr:rowOff>
    </xdr:to>
    <xdr:cxnSp macro="">
      <xdr:nvCxnSpPr>
        <xdr:cNvPr id="465" name="直線コネクタ 464"/>
        <xdr:cNvCxnSpPr/>
      </xdr:nvCxnSpPr>
      <xdr:spPr>
        <a:xfrm>
          <a:off x="9639300" y="16699075"/>
          <a:ext cx="838200" cy="3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134670</xdr:rowOff>
    </xdr:from>
    <xdr:ext cx="534377" cy="259045"/>
    <xdr:sp macro="" textlink="">
      <xdr:nvSpPr>
        <xdr:cNvPr id="466" name="普通建設事業費 （ うち更新整備　）平均値テキスト"/>
        <xdr:cNvSpPr txBox="1"/>
      </xdr:nvSpPr>
      <xdr:spPr>
        <a:xfrm>
          <a:off x="10528300" y="16422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7" name="フローチャート: 判断 466"/>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68425</xdr:rowOff>
    </xdr:from>
    <xdr:to>
      <xdr:col>50</xdr:col>
      <xdr:colOff>114300</xdr:colOff>
      <xdr:row>97</xdr:row>
      <xdr:rowOff>141072</xdr:rowOff>
    </xdr:to>
    <xdr:cxnSp macro="">
      <xdr:nvCxnSpPr>
        <xdr:cNvPr id="468" name="直線コネクタ 467"/>
        <xdr:cNvCxnSpPr/>
      </xdr:nvCxnSpPr>
      <xdr:spPr>
        <a:xfrm flipV="1">
          <a:off x="8750300" y="16699075"/>
          <a:ext cx="889000" cy="7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69" name="フローチャート: 判断 468"/>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43398</xdr:rowOff>
    </xdr:from>
    <xdr:ext cx="534377" cy="259045"/>
    <xdr:sp macro="" textlink="">
      <xdr:nvSpPr>
        <xdr:cNvPr id="470" name="テキスト ボックス 469"/>
        <xdr:cNvSpPr txBox="1"/>
      </xdr:nvSpPr>
      <xdr:spPr>
        <a:xfrm>
          <a:off x="9372111" y="1633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141072</xdr:rowOff>
    </xdr:from>
    <xdr:to>
      <xdr:col>45</xdr:col>
      <xdr:colOff>177800</xdr:colOff>
      <xdr:row>98</xdr:row>
      <xdr:rowOff>44994</xdr:rowOff>
    </xdr:to>
    <xdr:cxnSp macro="">
      <xdr:nvCxnSpPr>
        <xdr:cNvPr id="471" name="直線コネクタ 470"/>
        <xdr:cNvCxnSpPr/>
      </xdr:nvCxnSpPr>
      <xdr:spPr>
        <a:xfrm flipV="1">
          <a:off x="7861300" y="16771722"/>
          <a:ext cx="889000" cy="7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138212</xdr:rowOff>
    </xdr:from>
    <xdr:to>
      <xdr:col>46</xdr:col>
      <xdr:colOff>38100</xdr:colOff>
      <xdr:row>97</xdr:row>
      <xdr:rowOff>68362</xdr:rowOff>
    </xdr:to>
    <xdr:sp macro="" textlink="">
      <xdr:nvSpPr>
        <xdr:cNvPr id="472" name="フローチャート: 判断 471"/>
        <xdr:cNvSpPr/>
      </xdr:nvSpPr>
      <xdr:spPr>
        <a:xfrm>
          <a:off x="8699500" y="1659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84889</xdr:rowOff>
    </xdr:from>
    <xdr:ext cx="534377" cy="259045"/>
    <xdr:sp macro="" textlink="">
      <xdr:nvSpPr>
        <xdr:cNvPr id="473" name="テキスト ボックス 472"/>
        <xdr:cNvSpPr txBox="1"/>
      </xdr:nvSpPr>
      <xdr:spPr>
        <a:xfrm>
          <a:off x="8483111" y="1637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16354</xdr:rowOff>
    </xdr:from>
    <xdr:to>
      <xdr:col>41</xdr:col>
      <xdr:colOff>50800</xdr:colOff>
      <xdr:row>98</xdr:row>
      <xdr:rowOff>44994</xdr:rowOff>
    </xdr:to>
    <xdr:cxnSp macro="">
      <xdr:nvCxnSpPr>
        <xdr:cNvPr id="474" name="直線コネクタ 473"/>
        <xdr:cNvCxnSpPr/>
      </xdr:nvCxnSpPr>
      <xdr:spPr>
        <a:xfrm>
          <a:off x="6972300" y="16818454"/>
          <a:ext cx="889000" cy="2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154851</xdr:rowOff>
    </xdr:from>
    <xdr:to>
      <xdr:col>41</xdr:col>
      <xdr:colOff>101600</xdr:colOff>
      <xdr:row>97</xdr:row>
      <xdr:rowOff>85001</xdr:rowOff>
    </xdr:to>
    <xdr:sp macro="" textlink="">
      <xdr:nvSpPr>
        <xdr:cNvPr id="475" name="フローチャート: 判断 474"/>
        <xdr:cNvSpPr/>
      </xdr:nvSpPr>
      <xdr:spPr>
        <a:xfrm>
          <a:off x="7810500" y="1661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101528</xdr:rowOff>
    </xdr:from>
    <xdr:ext cx="534377" cy="259045"/>
    <xdr:sp macro="" textlink="">
      <xdr:nvSpPr>
        <xdr:cNvPr id="476" name="テキスト ボックス 475"/>
        <xdr:cNvSpPr txBox="1"/>
      </xdr:nvSpPr>
      <xdr:spPr>
        <a:xfrm>
          <a:off x="7594111" y="1638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14898</xdr:rowOff>
    </xdr:from>
    <xdr:to>
      <xdr:col>36</xdr:col>
      <xdr:colOff>165100</xdr:colOff>
      <xdr:row>97</xdr:row>
      <xdr:rowOff>116498</xdr:rowOff>
    </xdr:to>
    <xdr:sp macro="" textlink="">
      <xdr:nvSpPr>
        <xdr:cNvPr id="477" name="フローチャート: 判断 476"/>
        <xdr:cNvSpPr/>
      </xdr:nvSpPr>
      <xdr:spPr>
        <a:xfrm>
          <a:off x="6921500" y="16645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133025</xdr:rowOff>
    </xdr:from>
    <xdr:ext cx="534377" cy="259045"/>
    <xdr:sp macro="" textlink="">
      <xdr:nvSpPr>
        <xdr:cNvPr id="478" name="テキスト ボックス 477"/>
        <xdr:cNvSpPr txBox="1"/>
      </xdr:nvSpPr>
      <xdr:spPr>
        <a:xfrm>
          <a:off x="6705111" y="1642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50136</xdr:rowOff>
    </xdr:from>
    <xdr:to>
      <xdr:col>55</xdr:col>
      <xdr:colOff>50800</xdr:colOff>
      <xdr:row>97</xdr:row>
      <xdr:rowOff>151736</xdr:rowOff>
    </xdr:to>
    <xdr:sp macro="" textlink="">
      <xdr:nvSpPr>
        <xdr:cNvPr id="484" name="楕円 483"/>
        <xdr:cNvSpPr/>
      </xdr:nvSpPr>
      <xdr:spPr>
        <a:xfrm>
          <a:off x="10426700" y="1668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28563</xdr:rowOff>
    </xdr:from>
    <xdr:ext cx="534377" cy="259045"/>
    <xdr:sp macro="" textlink="">
      <xdr:nvSpPr>
        <xdr:cNvPr id="485" name="普通建設事業費 （ うち更新整備　）該当値テキスト"/>
        <xdr:cNvSpPr txBox="1"/>
      </xdr:nvSpPr>
      <xdr:spPr>
        <a:xfrm>
          <a:off x="10528300" y="1665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17625</xdr:rowOff>
    </xdr:from>
    <xdr:to>
      <xdr:col>50</xdr:col>
      <xdr:colOff>165100</xdr:colOff>
      <xdr:row>97</xdr:row>
      <xdr:rowOff>119225</xdr:rowOff>
    </xdr:to>
    <xdr:sp macro="" textlink="">
      <xdr:nvSpPr>
        <xdr:cNvPr id="486" name="楕円 485"/>
        <xdr:cNvSpPr/>
      </xdr:nvSpPr>
      <xdr:spPr>
        <a:xfrm>
          <a:off x="9588500" y="1664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110352</xdr:rowOff>
    </xdr:from>
    <xdr:ext cx="534377" cy="259045"/>
    <xdr:sp macro="" textlink="">
      <xdr:nvSpPr>
        <xdr:cNvPr id="487" name="テキスト ボックス 486"/>
        <xdr:cNvSpPr txBox="1"/>
      </xdr:nvSpPr>
      <xdr:spPr>
        <a:xfrm>
          <a:off x="9372111" y="1674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90272</xdr:rowOff>
    </xdr:from>
    <xdr:to>
      <xdr:col>46</xdr:col>
      <xdr:colOff>38100</xdr:colOff>
      <xdr:row>98</xdr:row>
      <xdr:rowOff>20422</xdr:rowOff>
    </xdr:to>
    <xdr:sp macro="" textlink="">
      <xdr:nvSpPr>
        <xdr:cNvPr id="488" name="楕円 487"/>
        <xdr:cNvSpPr/>
      </xdr:nvSpPr>
      <xdr:spPr>
        <a:xfrm>
          <a:off x="8699500" y="1672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11549</xdr:rowOff>
    </xdr:from>
    <xdr:ext cx="534377" cy="259045"/>
    <xdr:sp macro="" textlink="">
      <xdr:nvSpPr>
        <xdr:cNvPr id="489" name="テキスト ボックス 488"/>
        <xdr:cNvSpPr txBox="1"/>
      </xdr:nvSpPr>
      <xdr:spPr>
        <a:xfrm>
          <a:off x="8483111" y="168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165644</xdr:rowOff>
    </xdr:from>
    <xdr:to>
      <xdr:col>41</xdr:col>
      <xdr:colOff>101600</xdr:colOff>
      <xdr:row>98</xdr:row>
      <xdr:rowOff>95794</xdr:rowOff>
    </xdr:to>
    <xdr:sp macro="" textlink="">
      <xdr:nvSpPr>
        <xdr:cNvPr id="490" name="楕円 489"/>
        <xdr:cNvSpPr/>
      </xdr:nvSpPr>
      <xdr:spPr>
        <a:xfrm>
          <a:off x="7810500" y="1679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86921</xdr:rowOff>
    </xdr:from>
    <xdr:ext cx="534377" cy="259045"/>
    <xdr:sp macro="" textlink="">
      <xdr:nvSpPr>
        <xdr:cNvPr id="491" name="テキスト ボックス 490"/>
        <xdr:cNvSpPr txBox="1"/>
      </xdr:nvSpPr>
      <xdr:spPr>
        <a:xfrm>
          <a:off x="7594111" y="1688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137004</xdr:rowOff>
    </xdr:from>
    <xdr:to>
      <xdr:col>36</xdr:col>
      <xdr:colOff>165100</xdr:colOff>
      <xdr:row>98</xdr:row>
      <xdr:rowOff>67154</xdr:rowOff>
    </xdr:to>
    <xdr:sp macro="" textlink="">
      <xdr:nvSpPr>
        <xdr:cNvPr id="492" name="楕円 491"/>
        <xdr:cNvSpPr/>
      </xdr:nvSpPr>
      <xdr:spPr>
        <a:xfrm>
          <a:off x="6921500" y="1676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58281</xdr:rowOff>
    </xdr:from>
    <xdr:ext cx="534377" cy="259045"/>
    <xdr:sp macro="" textlink="">
      <xdr:nvSpPr>
        <xdr:cNvPr id="493" name="テキスト ボックス 492"/>
        <xdr:cNvSpPr txBox="1"/>
      </xdr:nvSpPr>
      <xdr:spPr>
        <a:xfrm>
          <a:off x="6705111" y="1686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7" name="直線コネクタ 516"/>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0" name="災害復旧事業費最大値テキスト"/>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1" name="直線コネクタ 520"/>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7055</xdr:rowOff>
    </xdr:from>
    <xdr:to>
      <xdr:col>85</xdr:col>
      <xdr:colOff>127000</xdr:colOff>
      <xdr:row>39</xdr:row>
      <xdr:rowOff>14980</xdr:rowOff>
    </xdr:to>
    <xdr:cxnSp macro="">
      <xdr:nvCxnSpPr>
        <xdr:cNvPr id="522" name="直線コネクタ 521"/>
        <xdr:cNvCxnSpPr/>
      </xdr:nvCxnSpPr>
      <xdr:spPr>
        <a:xfrm flipV="1">
          <a:off x="15481300" y="6693605"/>
          <a:ext cx="8382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130865</xdr:rowOff>
    </xdr:from>
    <xdr:ext cx="469744" cy="259045"/>
    <xdr:sp macro="" textlink="">
      <xdr:nvSpPr>
        <xdr:cNvPr id="523" name="災害復旧事業費平均値テキスト"/>
        <xdr:cNvSpPr txBox="1"/>
      </xdr:nvSpPr>
      <xdr:spPr>
        <a:xfrm>
          <a:off x="16370300" y="647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4" name="フローチャート: 判断 523"/>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14980</xdr:rowOff>
    </xdr:from>
    <xdr:to>
      <xdr:col>81</xdr:col>
      <xdr:colOff>50800</xdr:colOff>
      <xdr:row>39</xdr:row>
      <xdr:rowOff>26562</xdr:rowOff>
    </xdr:to>
    <xdr:cxnSp macro="">
      <xdr:nvCxnSpPr>
        <xdr:cNvPr id="525" name="直線コネクタ 524"/>
        <xdr:cNvCxnSpPr/>
      </xdr:nvCxnSpPr>
      <xdr:spPr>
        <a:xfrm flipV="1">
          <a:off x="14592300" y="6701530"/>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6" name="フローチャート: 判断 525"/>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62647</xdr:rowOff>
    </xdr:from>
    <xdr:ext cx="469744" cy="259045"/>
    <xdr:sp macro="" textlink="">
      <xdr:nvSpPr>
        <xdr:cNvPr id="527" name="テキスト ボックス 526"/>
        <xdr:cNvSpPr txBox="1"/>
      </xdr:nvSpPr>
      <xdr:spPr>
        <a:xfrm>
          <a:off x="15246428" y="640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26562</xdr:rowOff>
    </xdr:from>
    <xdr:to>
      <xdr:col>76</xdr:col>
      <xdr:colOff>114300</xdr:colOff>
      <xdr:row>39</xdr:row>
      <xdr:rowOff>39326</xdr:rowOff>
    </xdr:to>
    <xdr:cxnSp macro="">
      <xdr:nvCxnSpPr>
        <xdr:cNvPr id="528" name="直線コネクタ 527"/>
        <xdr:cNvCxnSpPr/>
      </xdr:nvCxnSpPr>
      <xdr:spPr>
        <a:xfrm flipV="1">
          <a:off x="13703300" y="6713112"/>
          <a:ext cx="8890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124257</xdr:rowOff>
    </xdr:from>
    <xdr:to>
      <xdr:col>76</xdr:col>
      <xdr:colOff>165100</xdr:colOff>
      <xdr:row>39</xdr:row>
      <xdr:rowOff>54407</xdr:rowOff>
    </xdr:to>
    <xdr:sp macro="" textlink="">
      <xdr:nvSpPr>
        <xdr:cNvPr id="529" name="フローチャート: 判断 528"/>
        <xdr:cNvSpPr/>
      </xdr:nvSpPr>
      <xdr:spPr>
        <a:xfrm>
          <a:off x="14541500" y="663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70934</xdr:rowOff>
    </xdr:from>
    <xdr:ext cx="469744" cy="259045"/>
    <xdr:sp macro="" textlink="">
      <xdr:nvSpPr>
        <xdr:cNvPr id="530" name="テキスト ボックス 529"/>
        <xdr:cNvSpPr txBox="1"/>
      </xdr:nvSpPr>
      <xdr:spPr>
        <a:xfrm>
          <a:off x="14357428" y="641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39326</xdr:rowOff>
    </xdr:from>
    <xdr:to>
      <xdr:col>71</xdr:col>
      <xdr:colOff>177800</xdr:colOff>
      <xdr:row>39</xdr:row>
      <xdr:rowOff>44450</xdr:rowOff>
    </xdr:to>
    <xdr:cxnSp macro="">
      <xdr:nvCxnSpPr>
        <xdr:cNvPr id="531" name="直線コネクタ 530"/>
        <xdr:cNvCxnSpPr/>
      </xdr:nvCxnSpPr>
      <xdr:spPr>
        <a:xfrm flipV="1">
          <a:off x="12814300" y="6725876"/>
          <a:ext cx="889000" cy="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138830</xdr:rowOff>
    </xdr:from>
    <xdr:to>
      <xdr:col>72</xdr:col>
      <xdr:colOff>38100</xdr:colOff>
      <xdr:row>39</xdr:row>
      <xdr:rowOff>68980</xdr:rowOff>
    </xdr:to>
    <xdr:sp macro="" textlink="">
      <xdr:nvSpPr>
        <xdr:cNvPr id="532" name="フローチャート: 判断 531"/>
        <xdr:cNvSpPr/>
      </xdr:nvSpPr>
      <xdr:spPr>
        <a:xfrm>
          <a:off x="13652500" y="66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85507</xdr:rowOff>
    </xdr:from>
    <xdr:ext cx="469744" cy="259045"/>
    <xdr:sp macro="" textlink="">
      <xdr:nvSpPr>
        <xdr:cNvPr id="533" name="テキスト ボックス 532"/>
        <xdr:cNvSpPr txBox="1"/>
      </xdr:nvSpPr>
      <xdr:spPr>
        <a:xfrm>
          <a:off x="13468428" y="642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139059</xdr:rowOff>
    </xdr:from>
    <xdr:to>
      <xdr:col>67</xdr:col>
      <xdr:colOff>101600</xdr:colOff>
      <xdr:row>39</xdr:row>
      <xdr:rowOff>69209</xdr:rowOff>
    </xdr:to>
    <xdr:sp macro="" textlink="">
      <xdr:nvSpPr>
        <xdr:cNvPr id="534" name="フローチャート: 判断 533"/>
        <xdr:cNvSpPr/>
      </xdr:nvSpPr>
      <xdr:spPr>
        <a:xfrm>
          <a:off x="12763500" y="66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85736</xdr:rowOff>
    </xdr:from>
    <xdr:ext cx="469744" cy="259045"/>
    <xdr:sp macro="" textlink="">
      <xdr:nvSpPr>
        <xdr:cNvPr id="535" name="テキスト ボックス 534"/>
        <xdr:cNvSpPr txBox="1"/>
      </xdr:nvSpPr>
      <xdr:spPr>
        <a:xfrm>
          <a:off x="12579428" y="642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127705</xdr:rowOff>
    </xdr:from>
    <xdr:to>
      <xdr:col>85</xdr:col>
      <xdr:colOff>177800</xdr:colOff>
      <xdr:row>39</xdr:row>
      <xdr:rowOff>57855</xdr:rowOff>
    </xdr:to>
    <xdr:sp macro="" textlink="">
      <xdr:nvSpPr>
        <xdr:cNvPr id="541" name="楕円 540"/>
        <xdr:cNvSpPr/>
      </xdr:nvSpPr>
      <xdr:spPr>
        <a:xfrm>
          <a:off x="16268700" y="66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86415</xdr:rowOff>
    </xdr:from>
    <xdr:ext cx="469744" cy="259045"/>
    <xdr:sp macro="" textlink="">
      <xdr:nvSpPr>
        <xdr:cNvPr id="542" name="災害復旧事業費該当値テキスト"/>
        <xdr:cNvSpPr txBox="1"/>
      </xdr:nvSpPr>
      <xdr:spPr>
        <a:xfrm>
          <a:off x="16370300" y="660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135630</xdr:rowOff>
    </xdr:from>
    <xdr:to>
      <xdr:col>81</xdr:col>
      <xdr:colOff>101600</xdr:colOff>
      <xdr:row>39</xdr:row>
      <xdr:rowOff>65780</xdr:rowOff>
    </xdr:to>
    <xdr:sp macro="" textlink="">
      <xdr:nvSpPr>
        <xdr:cNvPr id="543" name="楕円 542"/>
        <xdr:cNvSpPr/>
      </xdr:nvSpPr>
      <xdr:spPr>
        <a:xfrm>
          <a:off x="15430500" y="665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56907</xdr:rowOff>
    </xdr:from>
    <xdr:ext cx="469744" cy="259045"/>
    <xdr:sp macro="" textlink="">
      <xdr:nvSpPr>
        <xdr:cNvPr id="544" name="テキスト ボックス 543"/>
        <xdr:cNvSpPr txBox="1"/>
      </xdr:nvSpPr>
      <xdr:spPr>
        <a:xfrm>
          <a:off x="15246428" y="674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147212</xdr:rowOff>
    </xdr:from>
    <xdr:to>
      <xdr:col>76</xdr:col>
      <xdr:colOff>165100</xdr:colOff>
      <xdr:row>39</xdr:row>
      <xdr:rowOff>77362</xdr:rowOff>
    </xdr:to>
    <xdr:sp macro="" textlink="">
      <xdr:nvSpPr>
        <xdr:cNvPr id="545" name="楕円 544"/>
        <xdr:cNvSpPr/>
      </xdr:nvSpPr>
      <xdr:spPr>
        <a:xfrm>
          <a:off x="14541500" y="666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68489</xdr:rowOff>
    </xdr:from>
    <xdr:ext cx="378565" cy="259045"/>
    <xdr:sp macro="" textlink="">
      <xdr:nvSpPr>
        <xdr:cNvPr id="546" name="テキスト ボックス 545"/>
        <xdr:cNvSpPr txBox="1"/>
      </xdr:nvSpPr>
      <xdr:spPr>
        <a:xfrm>
          <a:off x="14403017" y="6755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159976</xdr:rowOff>
    </xdr:from>
    <xdr:to>
      <xdr:col>72</xdr:col>
      <xdr:colOff>38100</xdr:colOff>
      <xdr:row>39</xdr:row>
      <xdr:rowOff>90126</xdr:rowOff>
    </xdr:to>
    <xdr:sp macro="" textlink="">
      <xdr:nvSpPr>
        <xdr:cNvPr id="547" name="楕円 546"/>
        <xdr:cNvSpPr/>
      </xdr:nvSpPr>
      <xdr:spPr>
        <a:xfrm>
          <a:off x="13652500" y="667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81253</xdr:rowOff>
    </xdr:from>
    <xdr:ext cx="378565" cy="259045"/>
    <xdr:sp macro="" textlink="">
      <xdr:nvSpPr>
        <xdr:cNvPr id="548" name="テキスト ボックス 547"/>
        <xdr:cNvSpPr txBox="1"/>
      </xdr:nvSpPr>
      <xdr:spPr>
        <a:xfrm>
          <a:off x="13514017" y="6767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9" name="楕円 54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0" name="テキスト ボックス 549"/>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1" name="直線コネクタ 620"/>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2" name="公債費最小値テキスト"/>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3" name="直線コネクタ 622"/>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4" name="公債費最大値テキスト"/>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5" name="直線コネクタ 624"/>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166218</xdr:rowOff>
    </xdr:from>
    <xdr:to>
      <xdr:col>85</xdr:col>
      <xdr:colOff>127000</xdr:colOff>
      <xdr:row>76</xdr:row>
      <xdr:rowOff>9032</xdr:rowOff>
    </xdr:to>
    <xdr:cxnSp macro="">
      <xdr:nvCxnSpPr>
        <xdr:cNvPr id="626" name="直線コネクタ 625"/>
        <xdr:cNvCxnSpPr/>
      </xdr:nvCxnSpPr>
      <xdr:spPr>
        <a:xfrm>
          <a:off x="15481300" y="13024968"/>
          <a:ext cx="838200" cy="1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129357</xdr:rowOff>
    </xdr:from>
    <xdr:ext cx="534377" cy="259045"/>
    <xdr:sp macro="" textlink="">
      <xdr:nvSpPr>
        <xdr:cNvPr id="627" name="公債費平均値テキスト"/>
        <xdr:cNvSpPr txBox="1"/>
      </xdr:nvSpPr>
      <xdr:spPr>
        <a:xfrm>
          <a:off x="16370300" y="12473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28" name="フローチャート: 判断 627"/>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71326</xdr:rowOff>
    </xdr:from>
    <xdr:to>
      <xdr:col>81</xdr:col>
      <xdr:colOff>50800</xdr:colOff>
      <xdr:row>75</xdr:row>
      <xdr:rowOff>166218</xdr:rowOff>
    </xdr:to>
    <xdr:cxnSp macro="">
      <xdr:nvCxnSpPr>
        <xdr:cNvPr id="629" name="直線コネクタ 628"/>
        <xdr:cNvCxnSpPr/>
      </xdr:nvCxnSpPr>
      <xdr:spPr>
        <a:xfrm>
          <a:off x="14592300" y="12930076"/>
          <a:ext cx="889000" cy="9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0" name="フローチャート: 判断 629"/>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37612</xdr:rowOff>
    </xdr:from>
    <xdr:ext cx="534377" cy="259045"/>
    <xdr:sp macro="" textlink="">
      <xdr:nvSpPr>
        <xdr:cNvPr id="631" name="テキスト ボックス 630"/>
        <xdr:cNvSpPr txBox="1"/>
      </xdr:nvSpPr>
      <xdr:spPr>
        <a:xfrm>
          <a:off x="15214111" y="123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71326</xdr:rowOff>
    </xdr:from>
    <xdr:to>
      <xdr:col>76</xdr:col>
      <xdr:colOff>114300</xdr:colOff>
      <xdr:row>75</xdr:row>
      <xdr:rowOff>141186</xdr:rowOff>
    </xdr:to>
    <xdr:cxnSp macro="">
      <xdr:nvCxnSpPr>
        <xdr:cNvPr id="632" name="直線コネクタ 631"/>
        <xdr:cNvCxnSpPr/>
      </xdr:nvCxnSpPr>
      <xdr:spPr>
        <a:xfrm flipV="1">
          <a:off x="13703300" y="12930076"/>
          <a:ext cx="889000" cy="6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77401</xdr:rowOff>
    </xdr:from>
    <xdr:to>
      <xdr:col>76</xdr:col>
      <xdr:colOff>165100</xdr:colOff>
      <xdr:row>74</xdr:row>
      <xdr:rowOff>7551</xdr:rowOff>
    </xdr:to>
    <xdr:sp macro="" textlink="">
      <xdr:nvSpPr>
        <xdr:cNvPr id="633" name="フローチャート: 判断 632"/>
        <xdr:cNvSpPr/>
      </xdr:nvSpPr>
      <xdr:spPr>
        <a:xfrm>
          <a:off x="14541500" y="1259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24078</xdr:rowOff>
    </xdr:from>
    <xdr:ext cx="534377" cy="259045"/>
    <xdr:sp macro="" textlink="">
      <xdr:nvSpPr>
        <xdr:cNvPr id="634" name="テキスト ボックス 633"/>
        <xdr:cNvSpPr txBox="1"/>
      </xdr:nvSpPr>
      <xdr:spPr>
        <a:xfrm>
          <a:off x="14325111" y="123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140706</xdr:rowOff>
    </xdr:from>
    <xdr:to>
      <xdr:col>71</xdr:col>
      <xdr:colOff>177800</xdr:colOff>
      <xdr:row>75</xdr:row>
      <xdr:rowOff>141186</xdr:rowOff>
    </xdr:to>
    <xdr:cxnSp macro="">
      <xdr:nvCxnSpPr>
        <xdr:cNvPr id="635" name="直線コネクタ 634"/>
        <xdr:cNvCxnSpPr/>
      </xdr:nvCxnSpPr>
      <xdr:spPr>
        <a:xfrm>
          <a:off x="12814300" y="12999456"/>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76464</xdr:rowOff>
    </xdr:from>
    <xdr:to>
      <xdr:col>72</xdr:col>
      <xdr:colOff>38100</xdr:colOff>
      <xdr:row>74</xdr:row>
      <xdr:rowOff>6614</xdr:rowOff>
    </xdr:to>
    <xdr:sp macro="" textlink="">
      <xdr:nvSpPr>
        <xdr:cNvPr id="636" name="フローチャート: 判断 635"/>
        <xdr:cNvSpPr/>
      </xdr:nvSpPr>
      <xdr:spPr>
        <a:xfrm>
          <a:off x="13652500" y="125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23141</xdr:rowOff>
    </xdr:from>
    <xdr:ext cx="534377" cy="259045"/>
    <xdr:sp macro="" textlink="">
      <xdr:nvSpPr>
        <xdr:cNvPr id="637" name="テキスト ボックス 636"/>
        <xdr:cNvSpPr txBox="1"/>
      </xdr:nvSpPr>
      <xdr:spPr>
        <a:xfrm>
          <a:off x="13436111" y="1236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67869</xdr:rowOff>
    </xdr:from>
    <xdr:to>
      <xdr:col>67</xdr:col>
      <xdr:colOff>101600</xdr:colOff>
      <xdr:row>73</xdr:row>
      <xdr:rowOff>169469</xdr:rowOff>
    </xdr:to>
    <xdr:sp macro="" textlink="">
      <xdr:nvSpPr>
        <xdr:cNvPr id="638" name="フローチャート: 判断 637"/>
        <xdr:cNvSpPr/>
      </xdr:nvSpPr>
      <xdr:spPr>
        <a:xfrm>
          <a:off x="12763500" y="125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14546</xdr:rowOff>
    </xdr:from>
    <xdr:ext cx="534377" cy="259045"/>
    <xdr:sp macro="" textlink="">
      <xdr:nvSpPr>
        <xdr:cNvPr id="639" name="テキスト ボックス 638"/>
        <xdr:cNvSpPr txBox="1"/>
      </xdr:nvSpPr>
      <xdr:spPr>
        <a:xfrm>
          <a:off x="12547111" y="1235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129682</xdr:rowOff>
    </xdr:from>
    <xdr:to>
      <xdr:col>85</xdr:col>
      <xdr:colOff>177800</xdr:colOff>
      <xdr:row>76</xdr:row>
      <xdr:rowOff>59832</xdr:rowOff>
    </xdr:to>
    <xdr:sp macro="" textlink="">
      <xdr:nvSpPr>
        <xdr:cNvPr id="645" name="楕円 644"/>
        <xdr:cNvSpPr/>
      </xdr:nvSpPr>
      <xdr:spPr>
        <a:xfrm>
          <a:off x="16268700" y="1298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108109</xdr:rowOff>
    </xdr:from>
    <xdr:ext cx="534377" cy="259045"/>
    <xdr:sp macro="" textlink="">
      <xdr:nvSpPr>
        <xdr:cNvPr id="646" name="公債費該当値テキスト"/>
        <xdr:cNvSpPr txBox="1"/>
      </xdr:nvSpPr>
      <xdr:spPr>
        <a:xfrm>
          <a:off x="16370300" y="1296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115418</xdr:rowOff>
    </xdr:from>
    <xdr:to>
      <xdr:col>81</xdr:col>
      <xdr:colOff>101600</xdr:colOff>
      <xdr:row>76</xdr:row>
      <xdr:rowOff>45568</xdr:rowOff>
    </xdr:to>
    <xdr:sp macro="" textlink="">
      <xdr:nvSpPr>
        <xdr:cNvPr id="647" name="楕円 646"/>
        <xdr:cNvSpPr/>
      </xdr:nvSpPr>
      <xdr:spPr>
        <a:xfrm>
          <a:off x="15430500" y="1297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36695</xdr:rowOff>
    </xdr:from>
    <xdr:ext cx="534377" cy="259045"/>
    <xdr:sp macro="" textlink="">
      <xdr:nvSpPr>
        <xdr:cNvPr id="648" name="テキスト ボックス 647"/>
        <xdr:cNvSpPr txBox="1"/>
      </xdr:nvSpPr>
      <xdr:spPr>
        <a:xfrm>
          <a:off x="15214111" y="1306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20526</xdr:rowOff>
    </xdr:from>
    <xdr:to>
      <xdr:col>76</xdr:col>
      <xdr:colOff>165100</xdr:colOff>
      <xdr:row>75</xdr:row>
      <xdr:rowOff>122126</xdr:rowOff>
    </xdr:to>
    <xdr:sp macro="" textlink="">
      <xdr:nvSpPr>
        <xdr:cNvPr id="649" name="楕円 648"/>
        <xdr:cNvSpPr/>
      </xdr:nvSpPr>
      <xdr:spPr>
        <a:xfrm>
          <a:off x="14541500" y="1287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113253</xdr:rowOff>
    </xdr:from>
    <xdr:ext cx="534377" cy="259045"/>
    <xdr:sp macro="" textlink="">
      <xdr:nvSpPr>
        <xdr:cNvPr id="650" name="テキスト ボックス 649"/>
        <xdr:cNvSpPr txBox="1"/>
      </xdr:nvSpPr>
      <xdr:spPr>
        <a:xfrm>
          <a:off x="14325111" y="1297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90386</xdr:rowOff>
    </xdr:from>
    <xdr:to>
      <xdr:col>72</xdr:col>
      <xdr:colOff>38100</xdr:colOff>
      <xdr:row>76</xdr:row>
      <xdr:rowOff>20535</xdr:rowOff>
    </xdr:to>
    <xdr:sp macro="" textlink="">
      <xdr:nvSpPr>
        <xdr:cNvPr id="651" name="楕円 650"/>
        <xdr:cNvSpPr/>
      </xdr:nvSpPr>
      <xdr:spPr>
        <a:xfrm>
          <a:off x="13652500" y="129491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11662</xdr:rowOff>
    </xdr:from>
    <xdr:ext cx="534377" cy="259045"/>
    <xdr:sp macro="" textlink="">
      <xdr:nvSpPr>
        <xdr:cNvPr id="652" name="テキスト ボックス 651"/>
        <xdr:cNvSpPr txBox="1"/>
      </xdr:nvSpPr>
      <xdr:spPr>
        <a:xfrm>
          <a:off x="13436111" y="1304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89906</xdr:rowOff>
    </xdr:from>
    <xdr:to>
      <xdr:col>67</xdr:col>
      <xdr:colOff>101600</xdr:colOff>
      <xdr:row>76</xdr:row>
      <xdr:rowOff>20056</xdr:rowOff>
    </xdr:to>
    <xdr:sp macro="" textlink="">
      <xdr:nvSpPr>
        <xdr:cNvPr id="653" name="楕円 652"/>
        <xdr:cNvSpPr/>
      </xdr:nvSpPr>
      <xdr:spPr>
        <a:xfrm>
          <a:off x="12763500" y="1294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11183</xdr:rowOff>
    </xdr:from>
    <xdr:ext cx="534377" cy="259045"/>
    <xdr:sp macro="" textlink="">
      <xdr:nvSpPr>
        <xdr:cNvPr id="654" name="テキスト ボックス 653"/>
        <xdr:cNvSpPr txBox="1"/>
      </xdr:nvSpPr>
      <xdr:spPr>
        <a:xfrm>
          <a:off x="12547111" y="1304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78" name="直線コネクタ 677"/>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79" name="積立金最小値テキスト"/>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0" name="直線コネクタ 679"/>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1" name="積立金最大値テキスト"/>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2" name="直線コネクタ 681"/>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165760</xdr:rowOff>
    </xdr:from>
    <xdr:to>
      <xdr:col>85</xdr:col>
      <xdr:colOff>127000</xdr:colOff>
      <xdr:row>98</xdr:row>
      <xdr:rowOff>119965</xdr:rowOff>
    </xdr:to>
    <xdr:cxnSp macro="">
      <xdr:nvCxnSpPr>
        <xdr:cNvPr id="683" name="直線コネクタ 682"/>
        <xdr:cNvCxnSpPr/>
      </xdr:nvCxnSpPr>
      <xdr:spPr>
        <a:xfrm>
          <a:off x="15481300" y="16796410"/>
          <a:ext cx="838200" cy="12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70133</xdr:rowOff>
    </xdr:from>
    <xdr:ext cx="469744" cy="259045"/>
    <xdr:sp macro="" textlink="">
      <xdr:nvSpPr>
        <xdr:cNvPr id="684" name="積立金平均値テキスト"/>
        <xdr:cNvSpPr txBox="1"/>
      </xdr:nvSpPr>
      <xdr:spPr>
        <a:xfrm>
          <a:off x="16370300" y="16529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5" name="フローチャート: 判断 684"/>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165760</xdr:rowOff>
    </xdr:from>
    <xdr:to>
      <xdr:col>81</xdr:col>
      <xdr:colOff>50800</xdr:colOff>
      <xdr:row>98</xdr:row>
      <xdr:rowOff>68948</xdr:rowOff>
    </xdr:to>
    <xdr:cxnSp macro="">
      <xdr:nvCxnSpPr>
        <xdr:cNvPr id="686" name="直線コネクタ 685"/>
        <xdr:cNvCxnSpPr/>
      </xdr:nvCxnSpPr>
      <xdr:spPr>
        <a:xfrm flipV="1">
          <a:off x="14592300" y="16796410"/>
          <a:ext cx="889000" cy="7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7" name="フローチャート: 判断 686"/>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52036</xdr:rowOff>
    </xdr:from>
    <xdr:ext cx="469744" cy="259045"/>
    <xdr:sp macro="" textlink="">
      <xdr:nvSpPr>
        <xdr:cNvPr id="688" name="テキスト ボックス 687"/>
        <xdr:cNvSpPr txBox="1"/>
      </xdr:nvSpPr>
      <xdr:spPr>
        <a:xfrm>
          <a:off x="15246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68948</xdr:rowOff>
    </xdr:from>
    <xdr:to>
      <xdr:col>76</xdr:col>
      <xdr:colOff>114300</xdr:colOff>
      <xdr:row>98</xdr:row>
      <xdr:rowOff>112840</xdr:rowOff>
    </xdr:to>
    <xdr:cxnSp macro="">
      <xdr:nvCxnSpPr>
        <xdr:cNvPr id="689" name="直線コネクタ 688"/>
        <xdr:cNvCxnSpPr/>
      </xdr:nvCxnSpPr>
      <xdr:spPr>
        <a:xfrm flipV="1">
          <a:off x="13703300" y="16871048"/>
          <a:ext cx="889000" cy="4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111227</xdr:rowOff>
    </xdr:from>
    <xdr:to>
      <xdr:col>76</xdr:col>
      <xdr:colOff>165100</xdr:colOff>
      <xdr:row>98</xdr:row>
      <xdr:rowOff>41377</xdr:rowOff>
    </xdr:to>
    <xdr:sp macro="" textlink="">
      <xdr:nvSpPr>
        <xdr:cNvPr id="690" name="フローチャート: 判断 689"/>
        <xdr:cNvSpPr/>
      </xdr:nvSpPr>
      <xdr:spPr>
        <a:xfrm>
          <a:off x="14541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57904</xdr:rowOff>
    </xdr:from>
    <xdr:ext cx="469744" cy="259045"/>
    <xdr:sp macro="" textlink="">
      <xdr:nvSpPr>
        <xdr:cNvPr id="691" name="テキスト ボックス 690"/>
        <xdr:cNvSpPr txBox="1"/>
      </xdr:nvSpPr>
      <xdr:spPr>
        <a:xfrm>
          <a:off x="14357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42811</xdr:rowOff>
    </xdr:from>
    <xdr:to>
      <xdr:col>71</xdr:col>
      <xdr:colOff>177800</xdr:colOff>
      <xdr:row>98</xdr:row>
      <xdr:rowOff>112840</xdr:rowOff>
    </xdr:to>
    <xdr:cxnSp macro="">
      <xdr:nvCxnSpPr>
        <xdr:cNvPr id="692" name="直線コネクタ 691"/>
        <xdr:cNvCxnSpPr/>
      </xdr:nvCxnSpPr>
      <xdr:spPr>
        <a:xfrm>
          <a:off x="12814300" y="16844911"/>
          <a:ext cx="889000" cy="7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121819</xdr:rowOff>
    </xdr:from>
    <xdr:to>
      <xdr:col>72</xdr:col>
      <xdr:colOff>38100</xdr:colOff>
      <xdr:row>98</xdr:row>
      <xdr:rowOff>51969</xdr:rowOff>
    </xdr:to>
    <xdr:sp macro="" textlink="">
      <xdr:nvSpPr>
        <xdr:cNvPr id="693" name="フローチャート: 判断 692"/>
        <xdr:cNvSpPr/>
      </xdr:nvSpPr>
      <xdr:spPr>
        <a:xfrm>
          <a:off x="13652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68496</xdr:rowOff>
    </xdr:from>
    <xdr:ext cx="469744" cy="259045"/>
    <xdr:sp macro="" textlink="">
      <xdr:nvSpPr>
        <xdr:cNvPr id="694" name="テキスト ボックス 693"/>
        <xdr:cNvSpPr txBox="1"/>
      </xdr:nvSpPr>
      <xdr:spPr>
        <a:xfrm>
          <a:off x="13468428" y="1652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93168</xdr:rowOff>
    </xdr:from>
    <xdr:to>
      <xdr:col>67</xdr:col>
      <xdr:colOff>101600</xdr:colOff>
      <xdr:row>98</xdr:row>
      <xdr:rowOff>23318</xdr:rowOff>
    </xdr:to>
    <xdr:sp macro="" textlink="">
      <xdr:nvSpPr>
        <xdr:cNvPr id="695" name="フローチャート: 判断 694"/>
        <xdr:cNvSpPr/>
      </xdr:nvSpPr>
      <xdr:spPr>
        <a:xfrm>
          <a:off x="12763500" y="167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39845</xdr:rowOff>
    </xdr:from>
    <xdr:ext cx="469744" cy="259045"/>
    <xdr:sp macro="" textlink="">
      <xdr:nvSpPr>
        <xdr:cNvPr id="696" name="テキスト ボックス 695"/>
        <xdr:cNvSpPr txBox="1"/>
      </xdr:nvSpPr>
      <xdr:spPr>
        <a:xfrm>
          <a:off x="12579428" y="1649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69165</xdr:rowOff>
    </xdr:from>
    <xdr:to>
      <xdr:col>85</xdr:col>
      <xdr:colOff>177800</xdr:colOff>
      <xdr:row>98</xdr:row>
      <xdr:rowOff>170765</xdr:rowOff>
    </xdr:to>
    <xdr:sp macro="" textlink="">
      <xdr:nvSpPr>
        <xdr:cNvPr id="702" name="楕円 701"/>
        <xdr:cNvSpPr/>
      </xdr:nvSpPr>
      <xdr:spPr>
        <a:xfrm>
          <a:off x="16268700" y="1687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155542</xdr:rowOff>
    </xdr:from>
    <xdr:ext cx="469744" cy="259045"/>
    <xdr:sp macro="" textlink="">
      <xdr:nvSpPr>
        <xdr:cNvPr id="703" name="積立金該当値テキスト"/>
        <xdr:cNvSpPr txBox="1"/>
      </xdr:nvSpPr>
      <xdr:spPr>
        <a:xfrm>
          <a:off x="16370300" y="1678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114960</xdr:rowOff>
    </xdr:from>
    <xdr:to>
      <xdr:col>81</xdr:col>
      <xdr:colOff>101600</xdr:colOff>
      <xdr:row>98</xdr:row>
      <xdr:rowOff>45110</xdr:rowOff>
    </xdr:to>
    <xdr:sp macro="" textlink="">
      <xdr:nvSpPr>
        <xdr:cNvPr id="704" name="楕円 703"/>
        <xdr:cNvSpPr/>
      </xdr:nvSpPr>
      <xdr:spPr>
        <a:xfrm>
          <a:off x="15430500" y="1674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36237</xdr:rowOff>
    </xdr:from>
    <xdr:ext cx="469744" cy="259045"/>
    <xdr:sp macro="" textlink="">
      <xdr:nvSpPr>
        <xdr:cNvPr id="705" name="テキスト ボックス 704"/>
        <xdr:cNvSpPr txBox="1"/>
      </xdr:nvSpPr>
      <xdr:spPr>
        <a:xfrm>
          <a:off x="15246428" y="1683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18148</xdr:rowOff>
    </xdr:from>
    <xdr:to>
      <xdr:col>76</xdr:col>
      <xdr:colOff>165100</xdr:colOff>
      <xdr:row>98</xdr:row>
      <xdr:rowOff>119748</xdr:rowOff>
    </xdr:to>
    <xdr:sp macro="" textlink="">
      <xdr:nvSpPr>
        <xdr:cNvPr id="706" name="楕円 705"/>
        <xdr:cNvSpPr/>
      </xdr:nvSpPr>
      <xdr:spPr>
        <a:xfrm>
          <a:off x="14541500" y="168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110875</xdr:rowOff>
    </xdr:from>
    <xdr:ext cx="469744" cy="259045"/>
    <xdr:sp macro="" textlink="">
      <xdr:nvSpPr>
        <xdr:cNvPr id="707" name="テキスト ボックス 706"/>
        <xdr:cNvSpPr txBox="1"/>
      </xdr:nvSpPr>
      <xdr:spPr>
        <a:xfrm>
          <a:off x="14357428" y="169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62040</xdr:rowOff>
    </xdr:from>
    <xdr:to>
      <xdr:col>72</xdr:col>
      <xdr:colOff>38100</xdr:colOff>
      <xdr:row>98</xdr:row>
      <xdr:rowOff>163640</xdr:rowOff>
    </xdr:to>
    <xdr:sp macro="" textlink="">
      <xdr:nvSpPr>
        <xdr:cNvPr id="708" name="楕円 707"/>
        <xdr:cNvSpPr/>
      </xdr:nvSpPr>
      <xdr:spPr>
        <a:xfrm>
          <a:off x="13652500" y="168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154767</xdr:rowOff>
    </xdr:from>
    <xdr:ext cx="469744" cy="259045"/>
    <xdr:sp macro="" textlink="">
      <xdr:nvSpPr>
        <xdr:cNvPr id="709" name="テキスト ボックス 708"/>
        <xdr:cNvSpPr txBox="1"/>
      </xdr:nvSpPr>
      <xdr:spPr>
        <a:xfrm>
          <a:off x="13468428" y="1695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163461</xdr:rowOff>
    </xdr:from>
    <xdr:to>
      <xdr:col>67</xdr:col>
      <xdr:colOff>101600</xdr:colOff>
      <xdr:row>98</xdr:row>
      <xdr:rowOff>93611</xdr:rowOff>
    </xdr:to>
    <xdr:sp macro="" textlink="">
      <xdr:nvSpPr>
        <xdr:cNvPr id="710" name="楕円 709"/>
        <xdr:cNvSpPr/>
      </xdr:nvSpPr>
      <xdr:spPr>
        <a:xfrm>
          <a:off x="12763500" y="1679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84738</xdr:rowOff>
    </xdr:from>
    <xdr:ext cx="469744" cy="259045"/>
    <xdr:sp macro="" textlink="">
      <xdr:nvSpPr>
        <xdr:cNvPr id="711" name="テキスト ボックス 710"/>
        <xdr:cNvSpPr txBox="1"/>
      </xdr:nvSpPr>
      <xdr:spPr>
        <a:xfrm>
          <a:off x="12579428" y="1688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7" name="直線コネクタ 736"/>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0" name="投資及び出資金最大値テキスト"/>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1" name="直線コネクタ 740"/>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169745</xdr:rowOff>
    </xdr:from>
    <xdr:to>
      <xdr:col>116</xdr:col>
      <xdr:colOff>63500</xdr:colOff>
      <xdr:row>39</xdr:row>
      <xdr:rowOff>98878</xdr:rowOff>
    </xdr:to>
    <xdr:cxnSp macro="">
      <xdr:nvCxnSpPr>
        <xdr:cNvPr id="742" name="直線コネクタ 741"/>
        <xdr:cNvCxnSpPr/>
      </xdr:nvCxnSpPr>
      <xdr:spPr>
        <a:xfrm flipV="1">
          <a:off x="21323300" y="5827595"/>
          <a:ext cx="838200" cy="95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56060</xdr:rowOff>
    </xdr:from>
    <xdr:ext cx="469744" cy="259045"/>
    <xdr:sp macro="" textlink="">
      <xdr:nvSpPr>
        <xdr:cNvPr id="743" name="投資及び出資金平均値テキスト"/>
        <xdr:cNvSpPr txBox="1"/>
      </xdr:nvSpPr>
      <xdr:spPr>
        <a:xfrm>
          <a:off x="22212300" y="6399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4" name="フローチャート: 判断 743"/>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6" name="フローチャート: 判断 745"/>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2757</xdr:rowOff>
    </xdr:from>
    <xdr:ext cx="469744" cy="259045"/>
    <xdr:sp macro="" textlink="">
      <xdr:nvSpPr>
        <xdr:cNvPr id="747" name="テキスト ボックス 746"/>
        <xdr:cNvSpPr txBox="1"/>
      </xdr:nvSpPr>
      <xdr:spPr>
        <a:xfrm>
          <a:off x="21088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51181</xdr:rowOff>
    </xdr:from>
    <xdr:to>
      <xdr:col>107</xdr:col>
      <xdr:colOff>101600</xdr:colOff>
      <xdr:row>37</xdr:row>
      <xdr:rowOff>152781</xdr:rowOff>
    </xdr:to>
    <xdr:sp macro="" textlink="">
      <xdr:nvSpPr>
        <xdr:cNvPr id="749" name="フローチャート: 判断 748"/>
        <xdr:cNvSpPr/>
      </xdr:nvSpPr>
      <xdr:spPr>
        <a:xfrm>
          <a:off x="20383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169308</xdr:rowOff>
    </xdr:from>
    <xdr:ext cx="469744" cy="259045"/>
    <xdr:sp macro="" textlink="">
      <xdr:nvSpPr>
        <xdr:cNvPr id="750" name="テキスト ボックス 749"/>
        <xdr:cNvSpPr txBox="1"/>
      </xdr:nvSpPr>
      <xdr:spPr>
        <a:xfrm>
          <a:off x="20199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98389</xdr:rowOff>
    </xdr:from>
    <xdr:to>
      <xdr:col>102</xdr:col>
      <xdr:colOff>114300</xdr:colOff>
      <xdr:row>39</xdr:row>
      <xdr:rowOff>98878</xdr:rowOff>
    </xdr:to>
    <xdr:cxnSp macro="">
      <xdr:nvCxnSpPr>
        <xdr:cNvPr id="751" name="直線コネクタ 750"/>
        <xdr:cNvCxnSpPr/>
      </xdr:nvCxnSpPr>
      <xdr:spPr>
        <a:xfrm>
          <a:off x="18656300" y="6784939"/>
          <a:ext cx="8890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74531</xdr:rowOff>
    </xdr:from>
    <xdr:to>
      <xdr:col>102</xdr:col>
      <xdr:colOff>165100</xdr:colOff>
      <xdr:row>38</xdr:row>
      <xdr:rowOff>4680</xdr:rowOff>
    </xdr:to>
    <xdr:sp macro="" textlink="">
      <xdr:nvSpPr>
        <xdr:cNvPr id="752" name="フローチャート: 判断 751"/>
        <xdr:cNvSpPr/>
      </xdr:nvSpPr>
      <xdr:spPr>
        <a:xfrm>
          <a:off x="19494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21208</xdr:rowOff>
    </xdr:from>
    <xdr:ext cx="469744" cy="259045"/>
    <xdr:sp macro="" textlink="">
      <xdr:nvSpPr>
        <xdr:cNvPr id="753" name="テキスト ボックス 752"/>
        <xdr:cNvSpPr txBox="1"/>
      </xdr:nvSpPr>
      <xdr:spPr>
        <a:xfrm>
          <a:off x="19310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79266</xdr:rowOff>
    </xdr:from>
    <xdr:to>
      <xdr:col>98</xdr:col>
      <xdr:colOff>38100</xdr:colOff>
      <xdr:row>38</xdr:row>
      <xdr:rowOff>9416</xdr:rowOff>
    </xdr:to>
    <xdr:sp macro="" textlink="">
      <xdr:nvSpPr>
        <xdr:cNvPr id="754" name="フローチャート: 判断 753"/>
        <xdr:cNvSpPr/>
      </xdr:nvSpPr>
      <xdr:spPr>
        <a:xfrm>
          <a:off x="18605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25943</xdr:rowOff>
    </xdr:from>
    <xdr:ext cx="469744" cy="259045"/>
    <xdr:sp macro="" textlink="">
      <xdr:nvSpPr>
        <xdr:cNvPr id="755" name="テキスト ボックス 754"/>
        <xdr:cNvSpPr txBox="1"/>
      </xdr:nvSpPr>
      <xdr:spPr>
        <a:xfrm>
          <a:off x="18421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118945</xdr:rowOff>
    </xdr:from>
    <xdr:to>
      <xdr:col>116</xdr:col>
      <xdr:colOff>114300</xdr:colOff>
      <xdr:row>34</xdr:row>
      <xdr:rowOff>49095</xdr:rowOff>
    </xdr:to>
    <xdr:sp macro="" textlink="">
      <xdr:nvSpPr>
        <xdr:cNvPr id="761" name="楕円 760"/>
        <xdr:cNvSpPr/>
      </xdr:nvSpPr>
      <xdr:spPr>
        <a:xfrm>
          <a:off x="22110700" y="57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141822</xdr:rowOff>
    </xdr:from>
    <xdr:ext cx="469744" cy="259045"/>
    <xdr:sp macro="" textlink="">
      <xdr:nvSpPr>
        <xdr:cNvPr id="762" name="投資及び出資金該当値テキスト"/>
        <xdr:cNvSpPr txBox="1"/>
      </xdr:nvSpPr>
      <xdr:spPr>
        <a:xfrm>
          <a:off x="22212300" y="562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3" name="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4" name="テキスト ボックス 763"/>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5" name="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6" name="テキスト ボックス 765"/>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7" name="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8" name="テキスト ボックス 767"/>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47589</xdr:rowOff>
    </xdr:from>
    <xdr:to>
      <xdr:col>98</xdr:col>
      <xdr:colOff>38100</xdr:colOff>
      <xdr:row>39</xdr:row>
      <xdr:rowOff>149189</xdr:rowOff>
    </xdr:to>
    <xdr:sp macro="" textlink="">
      <xdr:nvSpPr>
        <xdr:cNvPr id="769" name="楕円 768"/>
        <xdr:cNvSpPr/>
      </xdr:nvSpPr>
      <xdr:spPr>
        <a:xfrm>
          <a:off x="18605500" y="67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140316</xdr:rowOff>
    </xdr:from>
    <xdr:ext cx="249299" cy="259045"/>
    <xdr:sp macro="" textlink="">
      <xdr:nvSpPr>
        <xdr:cNvPr id="770" name="テキスト ボックス 769"/>
        <xdr:cNvSpPr txBox="1"/>
      </xdr:nvSpPr>
      <xdr:spPr>
        <a:xfrm>
          <a:off x="18531650" y="6826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6" name="直線コネクタ 795"/>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7" name="貸付金最小値テキスト"/>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798" name="直線コネクタ 797"/>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799" name="貸付金最大値テキスト"/>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0" name="直線コネクタ 799"/>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94927</xdr:rowOff>
    </xdr:from>
    <xdr:to>
      <xdr:col>116</xdr:col>
      <xdr:colOff>63500</xdr:colOff>
      <xdr:row>59</xdr:row>
      <xdr:rowOff>95286</xdr:rowOff>
    </xdr:to>
    <xdr:cxnSp macro="">
      <xdr:nvCxnSpPr>
        <xdr:cNvPr id="801" name="直線コネクタ 800"/>
        <xdr:cNvCxnSpPr/>
      </xdr:nvCxnSpPr>
      <xdr:spPr>
        <a:xfrm flipV="1">
          <a:off x="21323300" y="10210477"/>
          <a:ext cx="8382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91546</xdr:rowOff>
    </xdr:from>
    <xdr:ext cx="469744" cy="259045"/>
    <xdr:sp macro="" textlink="">
      <xdr:nvSpPr>
        <xdr:cNvPr id="802" name="貸付金平均値テキスト"/>
        <xdr:cNvSpPr txBox="1"/>
      </xdr:nvSpPr>
      <xdr:spPr>
        <a:xfrm>
          <a:off x="22212300" y="9864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3" name="フローチャート: 判断 802"/>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95238</xdr:rowOff>
    </xdr:from>
    <xdr:to>
      <xdr:col>111</xdr:col>
      <xdr:colOff>177800</xdr:colOff>
      <xdr:row>59</xdr:row>
      <xdr:rowOff>95286</xdr:rowOff>
    </xdr:to>
    <xdr:cxnSp macro="">
      <xdr:nvCxnSpPr>
        <xdr:cNvPr id="804" name="直線コネクタ 803"/>
        <xdr:cNvCxnSpPr/>
      </xdr:nvCxnSpPr>
      <xdr:spPr>
        <a:xfrm>
          <a:off x="20434300" y="10210788"/>
          <a:ext cx="8890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5" name="フローチャート: 判断 804"/>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62650</xdr:rowOff>
    </xdr:from>
    <xdr:ext cx="469744" cy="259045"/>
    <xdr:sp macro="" textlink="">
      <xdr:nvSpPr>
        <xdr:cNvPr id="806" name="テキスト ボックス 805"/>
        <xdr:cNvSpPr txBox="1"/>
      </xdr:nvSpPr>
      <xdr:spPr>
        <a:xfrm>
          <a:off x="21088428" y="983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95107</xdr:rowOff>
    </xdr:from>
    <xdr:to>
      <xdr:col>107</xdr:col>
      <xdr:colOff>50800</xdr:colOff>
      <xdr:row>59</xdr:row>
      <xdr:rowOff>95238</xdr:rowOff>
    </xdr:to>
    <xdr:cxnSp macro="">
      <xdr:nvCxnSpPr>
        <xdr:cNvPr id="807" name="直線コネクタ 806"/>
        <xdr:cNvCxnSpPr/>
      </xdr:nvCxnSpPr>
      <xdr:spPr>
        <a:xfrm>
          <a:off x="19545300" y="10210657"/>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110209</xdr:rowOff>
    </xdr:from>
    <xdr:to>
      <xdr:col>107</xdr:col>
      <xdr:colOff>101600</xdr:colOff>
      <xdr:row>59</xdr:row>
      <xdr:rowOff>40359</xdr:rowOff>
    </xdr:to>
    <xdr:sp macro="" textlink="">
      <xdr:nvSpPr>
        <xdr:cNvPr id="808" name="フローチャート: 判断 807"/>
        <xdr:cNvSpPr/>
      </xdr:nvSpPr>
      <xdr:spPr>
        <a:xfrm>
          <a:off x="20383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56886</xdr:rowOff>
    </xdr:from>
    <xdr:ext cx="469744" cy="259045"/>
    <xdr:sp macro="" textlink="">
      <xdr:nvSpPr>
        <xdr:cNvPr id="809" name="テキスト ボックス 808"/>
        <xdr:cNvSpPr txBox="1"/>
      </xdr:nvSpPr>
      <xdr:spPr>
        <a:xfrm>
          <a:off x="20199428" y="982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95107</xdr:rowOff>
    </xdr:from>
    <xdr:to>
      <xdr:col>102</xdr:col>
      <xdr:colOff>114300</xdr:colOff>
      <xdr:row>59</xdr:row>
      <xdr:rowOff>95123</xdr:rowOff>
    </xdr:to>
    <xdr:cxnSp macro="">
      <xdr:nvCxnSpPr>
        <xdr:cNvPr id="810" name="直線コネクタ 809"/>
        <xdr:cNvCxnSpPr/>
      </xdr:nvCxnSpPr>
      <xdr:spPr>
        <a:xfrm flipV="1">
          <a:off x="18656300" y="10210657"/>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103384</xdr:rowOff>
    </xdr:from>
    <xdr:to>
      <xdr:col>102</xdr:col>
      <xdr:colOff>165100</xdr:colOff>
      <xdr:row>59</xdr:row>
      <xdr:rowOff>33534</xdr:rowOff>
    </xdr:to>
    <xdr:sp macro="" textlink="">
      <xdr:nvSpPr>
        <xdr:cNvPr id="811" name="フローチャート: 判断 810"/>
        <xdr:cNvSpPr/>
      </xdr:nvSpPr>
      <xdr:spPr>
        <a:xfrm>
          <a:off x="19494500" y="1004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50061</xdr:rowOff>
    </xdr:from>
    <xdr:ext cx="469744" cy="259045"/>
    <xdr:sp macro="" textlink="">
      <xdr:nvSpPr>
        <xdr:cNvPr id="812" name="テキスト ボックス 811"/>
        <xdr:cNvSpPr txBox="1"/>
      </xdr:nvSpPr>
      <xdr:spPr>
        <a:xfrm>
          <a:off x="19310428" y="982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90827</xdr:rowOff>
    </xdr:from>
    <xdr:to>
      <xdr:col>98</xdr:col>
      <xdr:colOff>38100</xdr:colOff>
      <xdr:row>59</xdr:row>
      <xdr:rowOff>20977</xdr:rowOff>
    </xdr:to>
    <xdr:sp macro="" textlink="">
      <xdr:nvSpPr>
        <xdr:cNvPr id="813" name="フローチャート: 判断 812"/>
        <xdr:cNvSpPr/>
      </xdr:nvSpPr>
      <xdr:spPr>
        <a:xfrm>
          <a:off x="18605500" y="1003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37504</xdr:rowOff>
    </xdr:from>
    <xdr:ext cx="469744" cy="259045"/>
    <xdr:sp macro="" textlink="">
      <xdr:nvSpPr>
        <xdr:cNvPr id="814" name="テキスト ボックス 813"/>
        <xdr:cNvSpPr txBox="1"/>
      </xdr:nvSpPr>
      <xdr:spPr>
        <a:xfrm>
          <a:off x="18421428" y="981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44127</xdr:rowOff>
    </xdr:from>
    <xdr:to>
      <xdr:col>116</xdr:col>
      <xdr:colOff>114300</xdr:colOff>
      <xdr:row>59</xdr:row>
      <xdr:rowOff>145727</xdr:rowOff>
    </xdr:to>
    <xdr:sp macro="" textlink="">
      <xdr:nvSpPr>
        <xdr:cNvPr id="820" name="楕円 819"/>
        <xdr:cNvSpPr/>
      </xdr:nvSpPr>
      <xdr:spPr>
        <a:xfrm>
          <a:off x="22110700" y="1015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130504</xdr:rowOff>
    </xdr:from>
    <xdr:ext cx="378565" cy="259045"/>
    <xdr:sp macro="" textlink="">
      <xdr:nvSpPr>
        <xdr:cNvPr id="821" name="貸付金該当値テキスト"/>
        <xdr:cNvSpPr txBox="1"/>
      </xdr:nvSpPr>
      <xdr:spPr>
        <a:xfrm>
          <a:off x="22212300" y="10074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44486</xdr:rowOff>
    </xdr:from>
    <xdr:to>
      <xdr:col>112</xdr:col>
      <xdr:colOff>38100</xdr:colOff>
      <xdr:row>59</xdr:row>
      <xdr:rowOff>146086</xdr:rowOff>
    </xdr:to>
    <xdr:sp macro="" textlink="">
      <xdr:nvSpPr>
        <xdr:cNvPr id="822" name="楕円 821"/>
        <xdr:cNvSpPr/>
      </xdr:nvSpPr>
      <xdr:spPr>
        <a:xfrm>
          <a:off x="21272500" y="1016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137213</xdr:rowOff>
    </xdr:from>
    <xdr:ext cx="378565" cy="259045"/>
    <xdr:sp macro="" textlink="">
      <xdr:nvSpPr>
        <xdr:cNvPr id="823" name="テキスト ボックス 822"/>
        <xdr:cNvSpPr txBox="1"/>
      </xdr:nvSpPr>
      <xdr:spPr>
        <a:xfrm>
          <a:off x="21134017" y="10252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44438</xdr:rowOff>
    </xdr:from>
    <xdr:to>
      <xdr:col>107</xdr:col>
      <xdr:colOff>101600</xdr:colOff>
      <xdr:row>59</xdr:row>
      <xdr:rowOff>146038</xdr:rowOff>
    </xdr:to>
    <xdr:sp macro="" textlink="">
      <xdr:nvSpPr>
        <xdr:cNvPr id="824" name="楕円 823"/>
        <xdr:cNvSpPr/>
      </xdr:nvSpPr>
      <xdr:spPr>
        <a:xfrm>
          <a:off x="20383500" y="1015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137165</xdr:rowOff>
    </xdr:from>
    <xdr:ext cx="378565" cy="259045"/>
    <xdr:sp macro="" textlink="">
      <xdr:nvSpPr>
        <xdr:cNvPr id="825" name="テキスト ボックス 824"/>
        <xdr:cNvSpPr txBox="1"/>
      </xdr:nvSpPr>
      <xdr:spPr>
        <a:xfrm>
          <a:off x="20245017" y="10252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44307</xdr:rowOff>
    </xdr:from>
    <xdr:to>
      <xdr:col>102</xdr:col>
      <xdr:colOff>165100</xdr:colOff>
      <xdr:row>59</xdr:row>
      <xdr:rowOff>145907</xdr:rowOff>
    </xdr:to>
    <xdr:sp macro="" textlink="">
      <xdr:nvSpPr>
        <xdr:cNvPr id="826" name="楕円 825"/>
        <xdr:cNvSpPr/>
      </xdr:nvSpPr>
      <xdr:spPr>
        <a:xfrm>
          <a:off x="19494500" y="1015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137034</xdr:rowOff>
    </xdr:from>
    <xdr:ext cx="378565" cy="259045"/>
    <xdr:sp macro="" textlink="">
      <xdr:nvSpPr>
        <xdr:cNvPr id="827" name="テキスト ボックス 826"/>
        <xdr:cNvSpPr txBox="1"/>
      </xdr:nvSpPr>
      <xdr:spPr>
        <a:xfrm>
          <a:off x="19356017" y="10252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44323</xdr:rowOff>
    </xdr:from>
    <xdr:to>
      <xdr:col>98</xdr:col>
      <xdr:colOff>38100</xdr:colOff>
      <xdr:row>59</xdr:row>
      <xdr:rowOff>145923</xdr:rowOff>
    </xdr:to>
    <xdr:sp macro="" textlink="">
      <xdr:nvSpPr>
        <xdr:cNvPr id="828" name="楕円 827"/>
        <xdr:cNvSpPr/>
      </xdr:nvSpPr>
      <xdr:spPr>
        <a:xfrm>
          <a:off x="18605500" y="1015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137050</xdr:rowOff>
    </xdr:from>
    <xdr:ext cx="378565" cy="259045"/>
    <xdr:sp macro="" textlink="">
      <xdr:nvSpPr>
        <xdr:cNvPr id="829" name="テキスト ボックス 828"/>
        <xdr:cNvSpPr txBox="1"/>
      </xdr:nvSpPr>
      <xdr:spPr>
        <a:xfrm>
          <a:off x="18467017" y="10252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4" name="直線コネクタ 853"/>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5" name="繰出金最小値テキスト"/>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6" name="直線コネクタ 855"/>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7" name="繰出金最大値テキスト"/>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58" name="直線コネクタ 857"/>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35344</xdr:rowOff>
    </xdr:from>
    <xdr:to>
      <xdr:col>116</xdr:col>
      <xdr:colOff>63500</xdr:colOff>
      <xdr:row>76</xdr:row>
      <xdr:rowOff>73330</xdr:rowOff>
    </xdr:to>
    <xdr:cxnSp macro="">
      <xdr:nvCxnSpPr>
        <xdr:cNvPr id="859" name="直線コネクタ 858"/>
        <xdr:cNvCxnSpPr/>
      </xdr:nvCxnSpPr>
      <xdr:spPr>
        <a:xfrm>
          <a:off x="21323300" y="12722644"/>
          <a:ext cx="838200" cy="38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86707</xdr:rowOff>
    </xdr:from>
    <xdr:ext cx="534377" cy="259045"/>
    <xdr:sp macro="" textlink="">
      <xdr:nvSpPr>
        <xdr:cNvPr id="860" name="繰出金平均値テキスト"/>
        <xdr:cNvSpPr txBox="1"/>
      </xdr:nvSpPr>
      <xdr:spPr>
        <a:xfrm>
          <a:off x="22212300" y="1277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1" name="フローチャート: 判断 860"/>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35344</xdr:rowOff>
    </xdr:from>
    <xdr:to>
      <xdr:col>111</xdr:col>
      <xdr:colOff>177800</xdr:colOff>
      <xdr:row>74</xdr:row>
      <xdr:rowOff>65291</xdr:rowOff>
    </xdr:to>
    <xdr:cxnSp macro="">
      <xdr:nvCxnSpPr>
        <xdr:cNvPr id="862" name="直線コネクタ 861"/>
        <xdr:cNvCxnSpPr/>
      </xdr:nvCxnSpPr>
      <xdr:spPr>
        <a:xfrm flipV="1">
          <a:off x="20434300" y="12722644"/>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3" name="フローチャート: 判断 862"/>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161777</xdr:rowOff>
    </xdr:from>
    <xdr:ext cx="534377" cy="259045"/>
    <xdr:sp macro="" textlink="">
      <xdr:nvSpPr>
        <xdr:cNvPr id="864" name="テキスト ボックス 863"/>
        <xdr:cNvSpPr txBox="1"/>
      </xdr:nvSpPr>
      <xdr:spPr>
        <a:xfrm>
          <a:off x="21056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65291</xdr:rowOff>
    </xdr:from>
    <xdr:to>
      <xdr:col>107</xdr:col>
      <xdr:colOff>50800</xdr:colOff>
      <xdr:row>74</xdr:row>
      <xdr:rowOff>114821</xdr:rowOff>
    </xdr:to>
    <xdr:cxnSp macro="">
      <xdr:nvCxnSpPr>
        <xdr:cNvPr id="865" name="直線コネクタ 864"/>
        <xdr:cNvCxnSpPr/>
      </xdr:nvCxnSpPr>
      <xdr:spPr>
        <a:xfrm flipV="1">
          <a:off x="19545300" y="12752591"/>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83223</xdr:rowOff>
    </xdr:from>
    <xdr:to>
      <xdr:col>107</xdr:col>
      <xdr:colOff>101600</xdr:colOff>
      <xdr:row>76</xdr:row>
      <xdr:rowOff>13373</xdr:rowOff>
    </xdr:to>
    <xdr:sp macro="" textlink="">
      <xdr:nvSpPr>
        <xdr:cNvPr id="866" name="フローチャート: 判断 865"/>
        <xdr:cNvSpPr/>
      </xdr:nvSpPr>
      <xdr:spPr>
        <a:xfrm>
          <a:off x="20383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4500</xdr:rowOff>
    </xdr:from>
    <xdr:ext cx="534377" cy="259045"/>
    <xdr:sp macro="" textlink="">
      <xdr:nvSpPr>
        <xdr:cNvPr id="867" name="テキスト ボックス 866"/>
        <xdr:cNvSpPr txBox="1"/>
      </xdr:nvSpPr>
      <xdr:spPr>
        <a:xfrm>
          <a:off x="20167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42088</xdr:rowOff>
    </xdr:from>
    <xdr:to>
      <xdr:col>102</xdr:col>
      <xdr:colOff>114300</xdr:colOff>
      <xdr:row>74</xdr:row>
      <xdr:rowOff>114821</xdr:rowOff>
    </xdr:to>
    <xdr:cxnSp macro="">
      <xdr:nvCxnSpPr>
        <xdr:cNvPr id="868" name="直線コネクタ 867"/>
        <xdr:cNvCxnSpPr/>
      </xdr:nvCxnSpPr>
      <xdr:spPr>
        <a:xfrm>
          <a:off x="18656300" y="12729388"/>
          <a:ext cx="889000" cy="7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52057</xdr:rowOff>
    </xdr:from>
    <xdr:to>
      <xdr:col>102</xdr:col>
      <xdr:colOff>165100</xdr:colOff>
      <xdr:row>75</xdr:row>
      <xdr:rowOff>153657</xdr:rowOff>
    </xdr:to>
    <xdr:sp macro="" textlink="">
      <xdr:nvSpPr>
        <xdr:cNvPr id="869" name="フローチャート: 判断 868"/>
        <xdr:cNvSpPr/>
      </xdr:nvSpPr>
      <xdr:spPr>
        <a:xfrm>
          <a:off x="19494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144784</xdr:rowOff>
    </xdr:from>
    <xdr:ext cx="534377" cy="259045"/>
    <xdr:sp macro="" textlink="">
      <xdr:nvSpPr>
        <xdr:cNvPr id="870" name="テキスト ボックス 869"/>
        <xdr:cNvSpPr txBox="1"/>
      </xdr:nvSpPr>
      <xdr:spPr>
        <a:xfrm>
          <a:off x="19278111" y="130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59830</xdr:rowOff>
    </xdr:from>
    <xdr:to>
      <xdr:col>98</xdr:col>
      <xdr:colOff>38100</xdr:colOff>
      <xdr:row>75</xdr:row>
      <xdr:rowOff>161429</xdr:rowOff>
    </xdr:to>
    <xdr:sp macro="" textlink="">
      <xdr:nvSpPr>
        <xdr:cNvPr id="871" name="フローチャート: 判断 870"/>
        <xdr:cNvSpPr/>
      </xdr:nvSpPr>
      <xdr:spPr>
        <a:xfrm>
          <a:off x="18605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152557</xdr:rowOff>
    </xdr:from>
    <xdr:ext cx="534377" cy="259045"/>
    <xdr:sp macro="" textlink="">
      <xdr:nvSpPr>
        <xdr:cNvPr id="872" name="テキスト ボックス 871"/>
        <xdr:cNvSpPr txBox="1"/>
      </xdr:nvSpPr>
      <xdr:spPr>
        <a:xfrm>
          <a:off x="18389111" y="130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22530</xdr:rowOff>
    </xdr:from>
    <xdr:to>
      <xdr:col>116</xdr:col>
      <xdr:colOff>114300</xdr:colOff>
      <xdr:row>76</xdr:row>
      <xdr:rowOff>124130</xdr:rowOff>
    </xdr:to>
    <xdr:sp macro="" textlink="">
      <xdr:nvSpPr>
        <xdr:cNvPr id="878" name="楕円 877"/>
        <xdr:cNvSpPr/>
      </xdr:nvSpPr>
      <xdr:spPr>
        <a:xfrm>
          <a:off x="22110700" y="1305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957</xdr:rowOff>
    </xdr:from>
    <xdr:ext cx="534377" cy="259045"/>
    <xdr:sp macro="" textlink="">
      <xdr:nvSpPr>
        <xdr:cNvPr id="879" name="繰出金該当値テキスト"/>
        <xdr:cNvSpPr txBox="1"/>
      </xdr:nvSpPr>
      <xdr:spPr>
        <a:xfrm>
          <a:off x="22212300" y="1303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155994</xdr:rowOff>
    </xdr:from>
    <xdr:to>
      <xdr:col>112</xdr:col>
      <xdr:colOff>38100</xdr:colOff>
      <xdr:row>74</xdr:row>
      <xdr:rowOff>86144</xdr:rowOff>
    </xdr:to>
    <xdr:sp macro="" textlink="">
      <xdr:nvSpPr>
        <xdr:cNvPr id="880" name="楕円 879"/>
        <xdr:cNvSpPr/>
      </xdr:nvSpPr>
      <xdr:spPr>
        <a:xfrm>
          <a:off x="21272500" y="126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102671</xdr:rowOff>
    </xdr:from>
    <xdr:ext cx="534377" cy="259045"/>
    <xdr:sp macro="" textlink="">
      <xdr:nvSpPr>
        <xdr:cNvPr id="881" name="テキスト ボックス 880"/>
        <xdr:cNvSpPr txBox="1"/>
      </xdr:nvSpPr>
      <xdr:spPr>
        <a:xfrm>
          <a:off x="21056111" y="1244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14491</xdr:rowOff>
    </xdr:from>
    <xdr:to>
      <xdr:col>107</xdr:col>
      <xdr:colOff>101600</xdr:colOff>
      <xdr:row>74</xdr:row>
      <xdr:rowOff>116091</xdr:rowOff>
    </xdr:to>
    <xdr:sp macro="" textlink="">
      <xdr:nvSpPr>
        <xdr:cNvPr id="882" name="楕円 881"/>
        <xdr:cNvSpPr/>
      </xdr:nvSpPr>
      <xdr:spPr>
        <a:xfrm>
          <a:off x="20383500" y="1270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132618</xdr:rowOff>
    </xdr:from>
    <xdr:ext cx="534377" cy="259045"/>
    <xdr:sp macro="" textlink="">
      <xdr:nvSpPr>
        <xdr:cNvPr id="883" name="テキスト ボックス 882"/>
        <xdr:cNvSpPr txBox="1"/>
      </xdr:nvSpPr>
      <xdr:spPr>
        <a:xfrm>
          <a:off x="20167111" y="1247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64021</xdr:rowOff>
    </xdr:from>
    <xdr:to>
      <xdr:col>102</xdr:col>
      <xdr:colOff>165100</xdr:colOff>
      <xdr:row>74</xdr:row>
      <xdr:rowOff>165621</xdr:rowOff>
    </xdr:to>
    <xdr:sp macro="" textlink="">
      <xdr:nvSpPr>
        <xdr:cNvPr id="884" name="楕円 883"/>
        <xdr:cNvSpPr/>
      </xdr:nvSpPr>
      <xdr:spPr>
        <a:xfrm>
          <a:off x="19494500" y="1275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10698</xdr:rowOff>
    </xdr:from>
    <xdr:ext cx="534377" cy="259045"/>
    <xdr:sp macro="" textlink="">
      <xdr:nvSpPr>
        <xdr:cNvPr id="885" name="テキスト ボックス 884"/>
        <xdr:cNvSpPr txBox="1"/>
      </xdr:nvSpPr>
      <xdr:spPr>
        <a:xfrm>
          <a:off x="19278111" y="1252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162738</xdr:rowOff>
    </xdr:from>
    <xdr:to>
      <xdr:col>98</xdr:col>
      <xdr:colOff>38100</xdr:colOff>
      <xdr:row>74</xdr:row>
      <xdr:rowOff>92888</xdr:rowOff>
    </xdr:to>
    <xdr:sp macro="" textlink="">
      <xdr:nvSpPr>
        <xdr:cNvPr id="886" name="楕円 885"/>
        <xdr:cNvSpPr/>
      </xdr:nvSpPr>
      <xdr:spPr>
        <a:xfrm>
          <a:off x="18605500" y="1267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109415</xdr:rowOff>
    </xdr:from>
    <xdr:ext cx="534377" cy="259045"/>
    <xdr:sp macro="" textlink="">
      <xdr:nvSpPr>
        <xdr:cNvPr id="887" name="テキスト ボックス 886"/>
        <xdr:cNvSpPr txBox="1"/>
      </xdr:nvSpPr>
      <xdr:spPr>
        <a:xfrm>
          <a:off x="18389111" y="1245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歳出決算総額の</a:t>
          </a:r>
          <a:r>
            <a:rPr kumimoji="1" lang="en-US" altLang="ja-JP" sz="1300">
              <a:latin typeface="ＭＳ ゴシック" panose="020B0609070205080204" pitchFamily="49" charset="-128"/>
              <a:ea typeface="ＭＳ ゴシック" panose="020B0609070205080204" pitchFamily="49" charset="-128"/>
            </a:rPr>
            <a:t>27.4</a:t>
          </a:r>
          <a:r>
            <a:rPr kumimoji="1" lang="ja-JP" altLang="en-US" sz="1300">
              <a:latin typeface="ＭＳ ゴシック" panose="020B0609070205080204" pitchFamily="49" charset="-128"/>
              <a:ea typeface="ＭＳ ゴシック" panose="020B0609070205080204" pitchFamily="49" charset="-128"/>
            </a:rPr>
            <a:t>％を占める扶助費は増加しており、住民一人当たりのコストは</a:t>
          </a:r>
          <a:r>
            <a:rPr kumimoji="1" lang="en-US" altLang="ja-JP" sz="1300">
              <a:latin typeface="ＭＳ ゴシック" panose="020B0609070205080204" pitchFamily="49" charset="-128"/>
              <a:ea typeface="ＭＳ ゴシック" panose="020B0609070205080204" pitchFamily="49" charset="-128"/>
            </a:rPr>
            <a:t>128,351</a:t>
          </a:r>
          <a:r>
            <a:rPr kumimoji="1" lang="ja-JP" altLang="en-US" sz="1300">
              <a:latin typeface="ＭＳ ゴシック" panose="020B0609070205080204" pitchFamily="49" charset="-128"/>
              <a:ea typeface="ＭＳ ゴシック" panose="020B0609070205080204" pitchFamily="49" charset="-128"/>
            </a:rPr>
            <a:t>円となっている。類似団体平均と比べ高い水準となった。これは、主に子育て支援施策の充実によるものであり、児童福祉費の住民一人当たり決算額が、類似団体平均対比</a:t>
          </a:r>
          <a:r>
            <a:rPr kumimoji="1" lang="en-US" altLang="ja-JP" sz="1300">
              <a:latin typeface="ＭＳ ゴシック" panose="020B0609070205080204" pitchFamily="49" charset="-128"/>
              <a:ea typeface="ＭＳ ゴシック" panose="020B0609070205080204" pitchFamily="49" charset="-128"/>
            </a:rPr>
            <a:t>25.6</a:t>
          </a:r>
          <a:r>
            <a:rPr kumimoji="1" lang="ja-JP" altLang="en-US" sz="1300">
              <a:latin typeface="ＭＳ ゴシック" panose="020B0609070205080204" pitchFamily="49" charset="-128"/>
              <a:ea typeface="ＭＳ ゴシック" panose="020B0609070205080204" pitchFamily="49" charset="-128"/>
            </a:rPr>
            <a:t>％と大きくなっていることが主な要因である。</a:t>
          </a:r>
        </a:p>
        <a:p>
          <a:r>
            <a:rPr kumimoji="1" lang="ja-JP" altLang="en-US" sz="1300">
              <a:latin typeface="ＭＳ ゴシック" panose="020B0609070205080204" pitchFamily="49" charset="-128"/>
              <a:ea typeface="ＭＳ ゴシック" panose="020B0609070205080204" pitchFamily="49" charset="-128"/>
            </a:rPr>
            <a:t>　また、投資及び出資金について、類似団体平均と比較して高い水準となった。これは、下水道事業が公営企業会計に移行したことにより、出資金が皆増となったことによるものである。</a:t>
          </a:r>
        </a:p>
        <a:p>
          <a:r>
            <a:rPr kumimoji="1" lang="ja-JP" altLang="en-US" sz="1300">
              <a:latin typeface="ＭＳ ゴシック" panose="020B0609070205080204" pitchFamily="49" charset="-128"/>
              <a:ea typeface="ＭＳ ゴシック" panose="020B0609070205080204" pitchFamily="49" charset="-128"/>
            </a:rPr>
            <a:t>一方で、人件費は住民一人当たり</a:t>
          </a:r>
          <a:r>
            <a:rPr kumimoji="1" lang="en-US" altLang="ja-JP" sz="1300">
              <a:latin typeface="ＭＳ ゴシック" panose="020B0609070205080204" pitchFamily="49" charset="-128"/>
              <a:ea typeface="ＭＳ ゴシック" panose="020B0609070205080204" pitchFamily="49" charset="-128"/>
            </a:rPr>
            <a:t>49,684</a:t>
          </a:r>
          <a:r>
            <a:rPr kumimoji="1" lang="ja-JP" altLang="en-US" sz="1300">
              <a:latin typeface="ＭＳ ゴシック" panose="020B0609070205080204" pitchFamily="49" charset="-128"/>
              <a:ea typeface="ＭＳ ゴシック" panose="020B0609070205080204" pitchFamily="49" charset="-128"/>
            </a:rPr>
            <a:t>円となっており、類似団体平均と比較して低い水準にある。これは、行財政改革の取組により、人口</a:t>
          </a:r>
          <a:r>
            <a:rPr kumimoji="1" lang="en-US" altLang="ja-JP" sz="1300">
              <a:latin typeface="ＭＳ ゴシック" panose="020B0609070205080204" pitchFamily="49" charset="-128"/>
              <a:ea typeface="ＭＳ ゴシック" panose="020B0609070205080204" pitchFamily="49" charset="-128"/>
            </a:rPr>
            <a:t>1,000</a:t>
          </a:r>
          <a:r>
            <a:rPr kumimoji="1" lang="ja-JP" altLang="en-US" sz="1300">
              <a:latin typeface="ＭＳ ゴシック" panose="020B0609070205080204" pitchFamily="49" charset="-128"/>
              <a:ea typeface="ＭＳ ゴシック" panose="020B0609070205080204" pitchFamily="49" charset="-128"/>
            </a:rPr>
            <a:t>人当たり職員数及びラスパイレス指数が、ともに類似団体平均を下回っていることが要因である。</a:t>
          </a:r>
        </a:p>
        <a:p>
          <a:r>
            <a:rPr kumimoji="1" lang="ja-JP" altLang="en-US" sz="1300">
              <a:latin typeface="ＭＳ ゴシック" panose="020B0609070205080204" pitchFamily="49" charset="-128"/>
              <a:ea typeface="ＭＳ ゴシック" panose="020B0609070205080204" pitchFamily="49" charset="-128"/>
            </a:rPr>
            <a:t>また、繰出金について、類似団体平均を下回った。これは、下水道事業が公営企業会計に移行したことにより繰出金が皆減になったほか、国民健康保険事業特別会計への繰出金が減少したこと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561,828
548,691
186.38
270,945,307
262,920,201
6,151,651
110,243,791
136,315,232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7112</xdr:rowOff>
    </xdr:from>
    <xdr:to>
      <xdr:col>24</xdr:col>
      <xdr:colOff>63500</xdr:colOff>
      <xdr:row>38</xdr:row>
      <xdr:rowOff>12446</xdr:rowOff>
    </xdr:to>
    <xdr:cxnSp macro="">
      <xdr:nvCxnSpPr>
        <xdr:cNvPr id="61" name="直線コネクタ 60"/>
        <xdr:cNvCxnSpPr/>
      </xdr:nvCxnSpPr>
      <xdr:spPr>
        <a:xfrm>
          <a:off x="3797300" y="6522212"/>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81297</xdr:rowOff>
    </xdr:from>
    <xdr:ext cx="469744" cy="259045"/>
    <xdr:sp macro="" textlink="">
      <xdr:nvSpPr>
        <xdr:cNvPr id="62" name="議会費平均値テキスト"/>
        <xdr:cNvSpPr txBox="1"/>
      </xdr:nvSpPr>
      <xdr:spPr>
        <a:xfrm>
          <a:off x="4686300" y="5910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7112</xdr:rowOff>
    </xdr:from>
    <xdr:to>
      <xdr:col>19</xdr:col>
      <xdr:colOff>177800</xdr:colOff>
      <xdr:row>38</xdr:row>
      <xdr:rowOff>37592</xdr:rowOff>
    </xdr:to>
    <xdr:cxnSp macro="">
      <xdr:nvCxnSpPr>
        <xdr:cNvPr id="64" name="直線コネクタ 63"/>
        <xdr:cNvCxnSpPr/>
      </xdr:nvCxnSpPr>
      <xdr:spPr>
        <a:xfrm flipV="1">
          <a:off x="2908300" y="6522212"/>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139209</xdr:rowOff>
    </xdr:from>
    <xdr:ext cx="469744" cy="259045"/>
    <xdr:sp macro="" textlink="">
      <xdr:nvSpPr>
        <xdr:cNvPr id="66" name="テキスト ボックス 65"/>
        <xdr:cNvSpPr txBox="1"/>
      </xdr:nvSpPr>
      <xdr:spPr>
        <a:xfrm>
          <a:off x="3562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154940</xdr:rowOff>
    </xdr:from>
    <xdr:to>
      <xdr:col>15</xdr:col>
      <xdr:colOff>50800</xdr:colOff>
      <xdr:row>38</xdr:row>
      <xdr:rowOff>37592</xdr:rowOff>
    </xdr:to>
    <xdr:cxnSp macro="">
      <xdr:nvCxnSpPr>
        <xdr:cNvPr id="67" name="直線コネクタ 66"/>
        <xdr:cNvCxnSpPr/>
      </xdr:nvCxnSpPr>
      <xdr:spPr>
        <a:xfrm>
          <a:off x="2019300" y="6498590"/>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68" name="フローチャート: 判断 67"/>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147591</xdr:rowOff>
    </xdr:from>
    <xdr:ext cx="469744" cy="259045"/>
    <xdr:sp macro="" textlink="">
      <xdr:nvSpPr>
        <xdr:cNvPr id="69" name="テキスト ボックス 68"/>
        <xdr:cNvSpPr txBox="1"/>
      </xdr:nvSpPr>
      <xdr:spPr>
        <a:xfrm>
          <a:off x="2673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114554</xdr:rowOff>
    </xdr:from>
    <xdr:to>
      <xdr:col>10</xdr:col>
      <xdr:colOff>114300</xdr:colOff>
      <xdr:row>37</xdr:row>
      <xdr:rowOff>154940</xdr:rowOff>
    </xdr:to>
    <xdr:cxnSp macro="">
      <xdr:nvCxnSpPr>
        <xdr:cNvPr id="70" name="直線コネクタ 69"/>
        <xdr:cNvCxnSpPr/>
      </xdr:nvCxnSpPr>
      <xdr:spPr>
        <a:xfrm>
          <a:off x="1130300" y="6458204"/>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143781</xdr:rowOff>
    </xdr:from>
    <xdr:ext cx="469744" cy="259045"/>
    <xdr:sp macro="" textlink="">
      <xdr:nvSpPr>
        <xdr:cNvPr id="72" name="テキスト ボックス 71"/>
        <xdr:cNvSpPr txBox="1"/>
      </xdr:nvSpPr>
      <xdr:spPr>
        <a:xfrm>
          <a:off x="1784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143781</xdr:rowOff>
    </xdr:from>
    <xdr:ext cx="469744" cy="259045"/>
    <xdr:sp macro="" textlink="">
      <xdr:nvSpPr>
        <xdr:cNvPr id="74" name="テキスト ボックス 73"/>
        <xdr:cNvSpPr txBox="1"/>
      </xdr:nvSpPr>
      <xdr:spPr>
        <a:xfrm>
          <a:off x="895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133096</xdr:rowOff>
    </xdr:from>
    <xdr:to>
      <xdr:col>24</xdr:col>
      <xdr:colOff>114300</xdr:colOff>
      <xdr:row>38</xdr:row>
      <xdr:rowOff>63246</xdr:rowOff>
    </xdr:to>
    <xdr:sp macro="" textlink="">
      <xdr:nvSpPr>
        <xdr:cNvPr id="80" name="楕円 79"/>
        <xdr:cNvSpPr/>
      </xdr:nvSpPr>
      <xdr:spPr>
        <a:xfrm>
          <a:off x="4584700" y="647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48023</xdr:rowOff>
    </xdr:from>
    <xdr:ext cx="469744" cy="259045"/>
    <xdr:sp macro="" textlink="">
      <xdr:nvSpPr>
        <xdr:cNvPr id="81" name="議会費該当値テキスト"/>
        <xdr:cNvSpPr txBox="1"/>
      </xdr:nvSpPr>
      <xdr:spPr>
        <a:xfrm>
          <a:off x="4686300" y="639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127762</xdr:rowOff>
    </xdr:from>
    <xdr:to>
      <xdr:col>20</xdr:col>
      <xdr:colOff>38100</xdr:colOff>
      <xdr:row>38</xdr:row>
      <xdr:rowOff>57912</xdr:rowOff>
    </xdr:to>
    <xdr:sp macro="" textlink="">
      <xdr:nvSpPr>
        <xdr:cNvPr id="82" name="楕円 81"/>
        <xdr:cNvSpPr/>
      </xdr:nvSpPr>
      <xdr:spPr>
        <a:xfrm>
          <a:off x="37465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49039</xdr:rowOff>
    </xdr:from>
    <xdr:ext cx="469744" cy="259045"/>
    <xdr:sp macro="" textlink="">
      <xdr:nvSpPr>
        <xdr:cNvPr id="83" name="テキスト ボックス 82"/>
        <xdr:cNvSpPr txBox="1"/>
      </xdr:nvSpPr>
      <xdr:spPr>
        <a:xfrm>
          <a:off x="3562428" y="656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158242</xdr:rowOff>
    </xdr:from>
    <xdr:to>
      <xdr:col>15</xdr:col>
      <xdr:colOff>101600</xdr:colOff>
      <xdr:row>38</xdr:row>
      <xdr:rowOff>88392</xdr:rowOff>
    </xdr:to>
    <xdr:sp macro="" textlink="">
      <xdr:nvSpPr>
        <xdr:cNvPr id="84" name="楕円 83"/>
        <xdr:cNvSpPr/>
      </xdr:nvSpPr>
      <xdr:spPr>
        <a:xfrm>
          <a:off x="2857500" y="650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79519</xdr:rowOff>
    </xdr:from>
    <xdr:ext cx="469744" cy="259045"/>
    <xdr:sp macro="" textlink="">
      <xdr:nvSpPr>
        <xdr:cNvPr id="85" name="テキスト ボックス 84"/>
        <xdr:cNvSpPr txBox="1"/>
      </xdr:nvSpPr>
      <xdr:spPr>
        <a:xfrm>
          <a:off x="2673428"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104140</xdr:rowOff>
    </xdr:from>
    <xdr:to>
      <xdr:col>10</xdr:col>
      <xdr:colOff>165100</xdr:colOff>
      <xdr:row>38</xdr:row>
      <xdr:rowOff>34290</xdr:rowOff>
    </xdr:to>
    <xdr:sp macro="" textlink="">
      <xdr:nvSpPr>
        <xdr:cNvPr id="86" name="楕円 85"/>
        <xdr:cNvSpPr/>
      </xdr:nvSpPr>
      <xdr:spPr>
        <a:xfrm>
          <a:off x="1968500" y="64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25417</xdr:rowOff>
    </xdr:from>
    <xdr:ext cx="469744" cy="259045"/>
    <xdr:sp macro="" textlink="">
      <xdr:nvSpPr>
        <xdr:cNvPr id="87" name="テキスト ボックス 86"/>
        <xdr:cNvSpPr txBox="1"/>
      </xdr:nvSpPr>
      <xdr:spPr>
        <a:xfrm>
          <a:off x="1784428" y="65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63754</xdr:rowOff>
    </xdr:from>
    <xdr:to>
      <xdr:col>6</xdr:col>
      <xdr:colOff>38100</xdr:colOff>
      <xdr:row>37</xdr:row>
      <xdr:rowOff>165354</xdr:rowOff>
    </xdr:to>
    <xdr:sp macro="" textlink="">
      <xdr:nvSpPr>
        <xdr:cNvPr id="88" name="楕円 87"/>
        <xdr:cNvSpPr/>
      </xdr:nvSpPr>
      <xdr:spPr>
        <a:xfrm>
          <a:off x="1079500" y="640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156481</xdr:rowOff>
    </xdr:from>
    <xdr:ext cx="469744" cy="259045"/>
    <xdr:sp macro="" textlink="">
      <xdr:nvSpPr>
        <xdr:cNvPr id="89" name="テキスト ボックス 88"/>
        <xdr:cNvSpPr txBox="1"/>
      </xdr:nvSpPr>
      <xdr:spPr>
        <a:xfrm>
          <a:off x="895428" y="650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37070</xdr:rowOff>
    </xdr:from>
    <xdr:to>
      <xdr:col>24</xdr:col>
      <xdr:colOff>63500</xdr:colOff>
      <xdr:row>59</xdr:row>
      <xdr:rowOff>68007</xdr:rowOff>
    </xdr:to>
    <xdr:cxnSp macro="">
      <xdr:nvCxnSpPr>
        <xdr:cNvPr id="121" name="直線コネクタ 120"/>
        <xdr:cNvCxnSpPr/>
      </xdr:nvCxnSpPr>
      <xdr:spPr>
        <a:xfrm flipV="1">
          <a:off x="3797300" y="9123920"/>
          <a:ext cx="838200" cy="105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60668</xdr:rowOff>
    </xdr:from>
    <xdr:ext cx="599010" cy="259045"/>
    <xdr:sp macro="" textlink="">
      <xdr:nvSpPr>
        <xdr:cNvPr id="122" name="総務費平均値テキスト"/>
        <xdr:cNvSpPr txBox="1"/>
      </xdr:nvSpPr>
      <xdr:spPr>
        <a:xfrm>
          <a:off x="4686300" y="8804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68007</xdr:rowOff>
    </xdr:from>
    <xdr:to>
      <xdr:col>19</xdr:col>
      <xdr:colOff>177800</xdr:colOff>
      <xdr:row>59</xdr:row>
      <xdr:rowOff>104049</xdr:rowOff>
    </xdr:to>
    <xdr:cxnSp macro="">
      <xdr:nvCxnSpPr>
        <xdr:cNvPr id="124" name="直線コネクタ 123"/>
        <xdr:cNvCxnSpPr/>
      </xdr:nvCxnSpPr>
      <xdr:spPr>
        <a:xfrm flipV="1">
          <a:off x="2908300" y="10183557"/>
          <a:ext cx="889000" cy="3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131800</xdr:rowOff>
    </xdr:from>
    <xdr:to>
      <xdr:col>20</xdr:col>
      <xdr:colOff>38100</xdr:colOff>
      <xdr:row>59</xdr:row>
      <xdr:rowOff>61950</xdr:rowOff>
    </xdr:to>
    <xdr:sp macro="" textlink="">
      <xdr:nvSpPr>
        <xdr:cNvPr id="125" name="フローチャート: 判断 124"/>
        <xdr:cNvSpPr/>
      </xdr:nvSpPr>
      <xdr:spPr>
        <a:xfrm>
          <a:off x="3746500" y="100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78477</xdr:rowOff>
    </xdr:from>
    <xdr:ext cx="534377" cy="259045"/>
    <xdr:sp macro="" textlink="">
      <xdr:nvSpPr>
        <xdr:cNvPr id="126" name="テキスト ボックス 125"/>
        <xdr:cNvSpPr txBox="1"/>
      </xdr:nvSpPr>
      <xdr:spPr>
        <a:xfrm>
          <a:off x="3530111" y="985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104049</xdr:rowOff>
    </xdr:from>
    <xdr:to>
      <xdr:col>15</xdr:col>
      <xdr:colOff>50800</xdr:colOff>
      <xdr:row>59</xdr:row>
      <xdr:rowOff>109971</xdr:rowOff>
    </xdr:to>
    <xdr:cxnSp macro="">
      <xdr:nvCxnSpPr>
        <xdr:cNvPr id="127" name="直線コネクタ 126"/>
        <xdr:cNvCxnSpPr/>
      </xdr:nvCxnSpPr>
      <xdr:spPr>
        <a:xfrm flipV="1">
          <a:off x="2019300" y="10219599"/>
          <a:ext cx="889000" cy="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157121</xdr:rowOff>
    </xdr:from>
    <xdr:to>
      <xdr:col>15</xdr:col>
      <xdr:colOff>101600</xdr:colOff>
      <xdr:row>59</xdr:row>
      <xdr:rowOff>87271</xdr:rowOff>
    </xdr:to>
    <xdr:sp macro="" textlink="">
      <xdr:nvSpPr>
        <xdr:cNvPr id="128" name="フローチャート: 判断 127"/>
        <xdr:cNvSpPr/>
      </xdr:nvSpPr>
      <xdr:spPr>
        <a:xfrm>
          <a:off x="2857500" y="1010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103798</xdr:rowOff>
    </xdr:from>
    <xdr:ext cx="534377" cy="259045"/>
    <xdr:sp macro="" textlink="">
      <xdr:nvSpPr>
        <xdr:cNvPr id="129" name="テキスト ボックス 128"/>
        <xdr:cNvSpPr txBox="1"/>
      </xdr:nvSpPr>
      <xdr:spPr>
        <a:xfrm>
          <a:off x="2641111" y="987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61018</xdr:rowOff>
    </xdr:from>
    <xdr:to>
      <xdr:col>10</xdr:col>
      <xdr:colOff>114300</xdr:colOff>
      <xdr:row>59</xdr:row>
      <xdr:rowOff>109971</xdr:rowOff>
    </xdr:to>
    <xdr:cxnSp macro="">
      <xdr:nvCxnSpPr>
        <xdr:cNvPr id="130" name="直線コネクタ 129"/>
        <xdr:cNvCxnSpPr/>
      </xdr:nvCxnSpPr>
      <xdr:spPr>
        <a:xfrm>
          <a:off x="1130300" y="10176568"/>
          <a:ext cx="889000" cy="4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166298</xdr:rowOff>
    </xdr:from>
    <xdr:to>
      <xdr:col>10</xdr:col>
      <xdr:colOff>165100</xdr:colOff>
      <xdr:row>59</xdr:row>
      <xdr:rowOff>96448</xdr:rowOff>
    </xdr:to>
    <xdr:sp macro="" textlink="">
      <xdr:nvSpPr>
        <xdr:cNvPr id="131" name="フローチャート: 判断 130"/>
        <xdr:cNvSpPr/>
      </xdr:nvSpPr>
      <xdr:spPr>
        <a:xfrm>
          <a:off x="1968500" y="1011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112975</xdr:rowOff>
    </xdr:from>
    <xdr:ext cx="534377" cy="259045"/>
    <xdr:sp macro="" textlink="">
      <xdr:nvSpPr>
        <xdr:cNvPr id="132" name="テキスト ボックス 131"/>
        <xdr:cNvSpPr txBox="1"/>
      </xdr:nvSpPr>
      <xdr:spPr>
        <a:xfrm>
          <a:off x="1752111" y="988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147900</xdr:rowOff>
    </xdr:from>
    <xdr:to>
      <xdr:col>6</xdr:col>
      <xdr:colOff>38100</xdr:colOff>
      <xdr:row>59</xdr:row>
      <xdr:rowOff>78050</xdr:rowOff>
    </xdr:to>
    <xdr:sp macro="" textlink="">
      <xdr:nvSpPr>
        <xdr:cNvPr id="133" name="フローチャート: 判断 132"/>
        <xdr:cNvSpPr/>
      </xdr:nvSpPr>
      <xdr:spPr>
        <a:xfrm>
          <a:off x="10795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94577</xdr:rowOff>
    </xdr:from>
    <xdr:ext cx="534377" cy="259045"/>
    <xdr:sp macro="" textlink="">
      <xdr:nvSpPr>
        <xdr:cNvPr id="134" name="テキスト ボックス 133"/>
        <xdr:cNvSpPr txBox="1"/>
      </xdr:nvSpPr>
      <xdr:spPr>
        <a:xfrm>
          <a:off x="863111" y="986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157720</xdr:rowOff>
    </xdr:from>
    <xdr:to>
      <xdr:col>24</xdr:col>
      <xdr:colOff>114300</xdr:colOff>
      <xdr:row>53</xdr:row>
      <xdr:rowOff>87870</xdr:rowOff>
    </xdr:to>
    <xdr:sp macro="" textlink="">
      <xdr:nvSpPr>
        <xdr:cNvPr id="140" name="楕円 139"/>
        <xdr:cNvSpPr/>
      </xdr:nvSpPr>
      <xdr:spPr>
        <a:xfrm>
          <a:off x="4584700" y="907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72647</xdr:rowOff>
    </xdr:from>
    <xdr:ext cx="599010" cy="259045"/>
    <xdr:sp macro="" textlink="">
      <xdr:nvSpPr>
        <xdr:cNvPr id="141" name="総務費該当値テキスト"/>
        <xdr:cNvSpPr txBox="1"/>
      </xdr:nvSpPr>
      <xdr:spPr>
        <a:xfrm>
          <a:off x="4686300" y="898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17207</xdr:rowOff>
    </xdr:from>
    <xdr:to>
      <xdr:col>20</xdr:col>
      <xdr:colOff>38100</xdr:colOff>
      <xdr:row>59</xdr:row>
      <xdr:rowOff>118807</xdr:rowOff>
    </xdr:to>
    <xdr:sp macro="" textlink="">
      <xdr:nvSpPr>
        <xdr:cNvPr id="142" name="楕円 141"/>
        <xdr:cNvSpPr/>
      </xdr:nvSpPr>
      <xdr:spPr>
        <a:xfrm>
          <a:off x="3746500" y="1013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109934</xdr:rowOff>
    </xdr:from>
    <xdr:ext cx="534377" cy="259045"/>
    <xdr:sp macro="" textlink="">
      <xdr:nvSpPr>
        <xdr:cNvPr id="143" name="テキスト ボックス 142"/>
        <xdr:cNvSpPr txBox="1"/>
      </xdr:nvSpPr>
      <xdr:spPr>
        <a:xfrm>
          <a:off x="3530111" y="1022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53249</xdr:rowOff>
    </xdr:from>
    <xdr:to>
      <xdr:col>15</xdr:col>
      <xdr:colOff>101600</xdr:colOff>
      <xdr:row>59</xdr:row>
      <xdr:rowOff>154849</xdr:rowOff>
    </xdr:to>
    <xdr:sp macro="" textlink="">
      <xdr:nvSpPr>
        <xdr:cNvPr id="144" name="楕円 143"/>
        <xdr:cNvSpPr/>
      </xdr:nvSpPr>
      <xdr:spPr>
        <a:xfrm>
          <a:off x="2857500" y="1016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145976</xdr:rowOff>
    </xdr:from>
    <xdr:ext cx="534377" cy="259045"/>
    <xdr:sp macro="" textlink="">
      <xdr:nvSpPr>
        <xdr:cNvPr id="145" name="テキスト ボックス 144"/>
        <xdr:cNvSpPr txBox="1"/>
      </xdr:nvSpPr>
      <xdr:spPr>
        <a:xfrm>
          <a:off x="2641111" y="1026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59171</xdr:rowOff>
    </xdr:from>
    <xdr:to>
      <xdr:col>10</xdr:col>
      <xdr:colOff>165100</xdr:colOff>
      <xdr:row>59</xdr:row>
      <xdr:rowOff>160771</xdr:rowOff>
    </xdr:to>
    <xdr:sp macro="" textlink="">
      <xdr:nvSpPr>
        <xdr:cNvPr id="146" name="楕円 145"/>
        <xdr:cNvSpPr/>
      </xdr:nvSpPr>
      <xdr:spPr>
        <a:xfrm>
          <a:off x="1968500" y="1017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151898</xdr:rowOff>
    </xdr:from>
    <xdr:ext cx="534377" cy="259045"/>
    <xdr:sp macro="" textlink="">
      <xdr:nvSpPr>
        <xdr:cNvPr id="147" name="テキスト ボックス 146"/>
        <xdr:cNvSpPr txBox="1"/>
      </xdr:nvSpPr>
      <xdr:spPr>
        <a:xfrm>
          <a:off x="1752111" y="102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10218</xdr:rowOff>
    </xdr:from>
    <xdr:to>
      <xdr:col>6</xdr:col>
      <xdr:colOff>38100</xdr:colOff>
      <xdr:row>59</xdr:row>
      <xdr:rowOff>111818</xdr:rowOff>
    </xdr:to>
    <xdr:sp macro="" textlink="">
      <xdr:nvSpPr>
        <xdr:cNvPr id="148" name="楕円 147"/>
        <xdr:cNvSpPr/>
      </xdr:nvSpPr>
      <xdr:spPr>
        <a:xfrm>
          <a:off x="1079500" y="1012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102945</xdr:rowOff>
    </xdr:from>
    <xdr:ext cx="534377" cy="259045"/>
    <xdr:sp macro="" textlink="">
      <xdr:nvSpPr>
        <xdr:cNvPr id="149" name="テキスト ボックス 148"/>
        <xdr:cNvSpPr txBox="1"/>
      </xdr:nvSpPr>
      <xdr:spPr>
        <a:xfrm>
          <a:off x="863111" y="1021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134116</xdr:rowOff>
    </xdr:from>
    <xdr:to>
      <xdr:col>24</xdr:col>
      <xdr:colOff>63500</xdr:colOff>
      <xdr:row>75</xdr:row>
      <xdr:rowOff>140277</xdr:rowOff>
    </xdr:to>
    <xdr:cxnSp macro="">
      <xdr:nvCxnSpPr>
        <xdr:cNvPr id="181" name="直線コネクタ 180"/>
        <xdr:cNvCxnSpPr/>
      </xdr:nvCxnSpPr>
      <xdr:spPr>
        <a:xfrm>
          <a:off x="3797300" y="12992866"/>
          <a:ext cx="838200" cy="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115290</xdr:rowOff>
    </xdr:from>
    <xdr:ext cx="599010" cy="259045"/>
    <xdr:sp macro="" textlink="">
      <xdr:nvSpPr>
        <xdr:cNvPr id="182" name="民生費平均値テキスト"/>
        <xdr:cNvSpPr txBox="1"/>
      </xdr:nvSpPr>
      <xdr:spPr>
        <a:xfrm>
          <a:off x="4686300" y="129740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134116</xdr:rowOff>
    </xdr:from>
    <xdr:to>
      <xdr:col>19</xdr:col>
      <xdr:colOff>177800</xdr:colOff>
      <xdr:row>76</xdr:row>
      <xdr:rowOff>17214</xdr:rowOff>
    </xdr:to>
    <xdr:cxnSp macro="">
      <xdr:nvCxnSpPr>
        <xdr:cNvPr id="184" name="直線コネクタ 183"/>
        <xdr:cNvCxnSpPr/>
      </xdr:nvCxnSpPr>
      <xdr:spPr>
        <a:xfrm flipV="1">
          <a:off x="2908300" y="12992866"/>
          <a:ext cx="889000" cy="5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5" name="フローチャート: 判断 184"/>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125990</xdr:rowOff>
    </xdr:from>
    <xdr:ext cx="599010" cy="259045"/>
    <xdr:sp macro="" textlink="">
      <xdr:nvSpPr>
        <xdr:cNvPr id="186" name="テキスト ボックス 185"/>
        <xdr:cNvSpPr txBox="1"/>
      </xdr:nvSpPr>
      <xdr:spPr>
        <a:xfrm>
          <a:off x="3497795" y="1315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17214</xdr:rowOff>
    </xdr:from>
    <xdr:to>
      <xdr:col>15</xdr:col>
      <xdr:colOff>50800</xdr:colOff>
      <xdr:row>76</xdr:row>
      <xdr:rowOff>21437</xdr:rowOff>
    </xdr:to>
    <xdr:cxnSp macro="">
      <xdr:nvCxnSpPr>
        <xdr:cNvPr id="187" name="直線コネクタ 186"/>
        <xdr:cNvCxnSpPr/>
      </xdr:nvCxnSpPr>
      <xdr:spPr>
        <a:xfrm flipV="1">
          <a:off x="2019300" y="13047414"/>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90827</xdr:rowOff>
    </xdr:from>
    <xdr:to>
      <xdr:col>15</xdr:col>
      <xdr:colOff>101600</xdr:colOff>
      <xdr:row>77</xdr:row>
      <xdr:rowOff>20977</xdr:rowOff>
    </xdr:to>
    <xdr:sp macro="" textlink="">
      <xdr:nvSpPr>
        <xdr:cNvPr id="188" name="フローチャート: 判断 187"/>
        <xdr:cNvSpPr/>
      </xdr:nvSpPr>
      <xdr:spPr>
        <a:xfrm>
          <a:off x="2857500" y="1312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12104</xdr:rowOff>
    </xdr:from>
    <xdr:ext cx="599010" cy="259045"/>
    <xdr:sp macro="" textlink="">
      <xdr:nvSpPr>
        <xdr:cNvPr id="189" name="テキスト ボックス 188"/>
        <xdr:cNvSpPr txBox="1"/>
      </xdr:nvSpPr>
      <xdr:spPr>
        <a:xfrm>
          <a:off x="2608795" y="13213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21437</xdr:rowOff>
    </xdr:from>
    <xdr:to>
      <xdr:col>10</xdr:col>
      <xdr:colOff>114300</xdr:colOff>
      <xdr:row>76</xdr:row>
      <xdr:rowOff>39334</xdr:rowOff>
    </xdr:to>
    <xdr:cxnSp macro="">
      <xdr:nvCxnSpPr>
        <xdr:cNvPr id="190" name="直線コネクタ 189"/>
        <xdr:cNvCxnSpPr/>
      </xdr:nvCxnSpPr>
      <xdr:spPr>
        <a:xfrm flipV="1">
          <a:off x="1130300" y="13051637"/>
          <a:ext cx="889000" cy="1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100025</xdr:rowOff>
    </xdr:from>
    <xdr:to>
      <xdr:col>10</xdr:col>
      <xdr:colOff>165100</xdr:colOff>
      <xdr:row>77</xdr:row>
      <xdr:rowOff>30175</xdr:rowOff>
    </xdr:to>
    <xdr:sp macro="" textlink="">
      <xdr:nvSpPr>
        <xdr:cNvPr id="191" name="フローチャート: 判断 190"/>
        <xdr:cNvSpPr/>
      </xdr:nvSpPr>
      <xdr:spPr>
        <a:xfrm>
          <a:off x="1968500" y="1313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21302</xdr:rowOff>
    </xdr:from>
    <xdr:ext cx="599010" cy="259045"/>
    <xdr:sp macro="" textlink="">
      <xdr:nvSpPr>
        <xdr:cNvPr id="192" name="テキスト ボックス 191"/>
        <xdr:cNvSpPr txBox="1"/>
      </xdr:nvSpPr>
      <xdr:spPr>
        <a:xfrm>
          <a:off x="1719795" y="13222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111085</xdr:rowOff>
    </xdr:from>
    <xdr:to>
      <xdr:col>6</xdr:col>
      <xdr:colOff>38100</xdr:colOff>
      <xdr:row>77</xdr:row>
      <xdr:rowOff>41235</xdr:rowOff>
    </xdr:to>
    <xdr:sp macro="" textlink="">
      <xdr:nvSpPr>
        <xdr:cNvPr id="193" name="フローチャート: 判断 192"/>
        <xdr:cNvSpPr/>
      </xdr:nvSpPr>
      <xdr:spPr>
        <a:xfrm>
          <a:off x="1079500" y="1314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32362</xdr:rowOff>
    </xdr:from>
    <xdr:ext cx="599010" cy="259045"/>
    <xdr:sp macro="" textlink="">
      <xdr:nvSpPr>
        <xdr:cNvPr id="194" name="テキスト ボックス 193"/>
        <xdr:cNvSpPr txBox="1"/>
      </xdr:nvSpPr>
      <xdr:spPr>
        <a:xfrm>
          <a:off x="830795" y="13234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89477</xdr:rowOff>
    </xdr:from>
    <xdr:to>
      <xdr:col>24</xdr:col>
      <xdr:colOff>114300</xdr:colOff>
      <xdr:row>76</xdr:row>
      <xdr:rowOff>19627</xdr:rowOff>
    </xdr:to>
    <xdr:sp macro="" textlink="">
      <xdr:nvSpPr>
        <xdr:cNvPr id="200" name="楕円 199"/>
        <xdr:cNvSpPr/>
      </xdr:nvSpPr>
      <xdr:spPr>
        <a:xfrm>
          <a:off x="4584700" y="1294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112354</xdr:rowOff>
    </xdr:from>
    <xdr:ext cx="599010" cy="259045"/>
    <xdr:sp macro="" textlink="">
      <xdr:nvSpPr>
        <xdr:cNvPr id="201" name="民生費該当値テキスト"/>
        <xdr:cNvSpPr txBox="1"/>
      </xdr:nvSpPr>
      <xdr:spPr>
        <a:xfrm>
          <a:off x="4686300" y="12799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83316</xdr:rowOff>
    </xdr:from>
    <xdr:to>
      <xdr:col>20</xdr:col>
      <xdr:colOff>38100</xdr:colOff>
      <xdr:row>76</xdr:row>
      <xdr:rowOff>13466</xdr:rowOff>
    </xdr:to>
    <xdr:sp macro="" textlink="">
      <xdr:nvSpPr>
        <xdr:cNvPr id="202" name="楕円 201"/>
        <xdr:cNvSpPr/>
      </xdr:nvSpPr>
      <xdr:spPr>
        <a:xfrm>
          <a:off x="3746500" y="12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29993</xdr:rowOff>
    </xdr:from>
    <xdr:ext cx="599010" cy="259045"/>
    <xdr:sp macro="" textlink="">
      <xdr:nvSpPr>
        <xdr:cNvPr id="203" name="テキスト ボックス 202"/>
        <xdr:cNvSpPr txBox="1"/>
      </xdr:nvSpPr>
      <xdr:spPr>
        <a:xfrm>
          <a:off x="3497795" y="12717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137864</xdr:rowOff>
    </xdr:from>
    <xdr:to>
      <xdr:col>15</xdr:col>
      <xdr:colOff>101600</xdr:colOff>
      <xdr:row>76</xdr:row>
      <xdr:rowOff>68014</xdr:rowOff>
    </xdr:to>
    <xdr:sp macro="" textlink="">
      <xdr:nvSpPr>
        <xdr:cNvPr id="204" name="楕円 203"/>
        <xdr:cNvSpPr/>
      </xdr:nvSpPr>
      <xdr:spPr>
        <a:xfrm>
          <a:off x="2857500" y="1299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84541</xdr:rowOff>
    </xdr:from>
    <xdr:ext cx="599010" cy="259045"/>
    <xdr:sp macro="" textlink="">
      <xdr:nvSpPr>
        <xdr:cNvPr id="205" name="テキスト ボックス 204"/>
        <xdr:cNvSpPr txBox="1"/>
      </xdr:nvSpPr>
      <xdr:spPr>
        <a:xfrm>
          <a:off x="2608795" y="1277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142087</xdr:rowOff>
    </xdr:from>
    <xdr:to>
      <xdr:col>10</xdr:col>
      <xdr:colOff>165100</xdr:colOff>
      <xdr:row>76</xdr:row>
      <xdr:rowOff>72237</xdr:rowOff>
    </xdr:to>
    <xdr:sp macro="" textlink="">
      <xdr:nvSpPr>
        <xdr:cNvPr id="206" name="楕円 205"/>
        <xdr:cNvSpPr/>
      </xdr:nvSpPr>
      <xdr:spPr>
        <a:xfrm>
          <a:off x="1968500" y="1300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88764</xdr:rowOff>
    </xdr:from>
    <xdr:ext cx="599010" cy="259045"/>
    <xdr:sp macro="" textlink="">
      <xdr:nvSpPr>
        <xdr:cNvPr id="207" name="テキスト ボックス 206"/>
        <xdr:cNvSpPr txBox="1"/>
      </xdr:nvSpPr>
      <xdr:spPr>
        <a:xfrm>
          <a:off x="1719795" y="12776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159984</xdr:rowOff>
    </xdr:from>
    <xdr:to>
      <xdr:col>6</xdr:col>
      <xdr:colOff>38100</xdr:colOff>
      <xdr:row>76</xdr:row>
      <xdr:rowOff>90134</xdr:rowOff>
    </xdr:to>
    <xdr:sp macro="" textlink="">
      <xdr:nvSpPr>
        <xdr:cNvPr id="208" name="楕円 207"/>
        <xdr:cNvSpPr/>
      </xdr:nvSpPr>
      <xdr:spPr>
        <a:xfrm>
          <a:off x="1079500" y="130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106661</xdr:rowOff>
    </xdr:from>
    <xdr:ext cx="599010" cy="259045"/>
    <xdr:sp macro="" textlink="">
      <xdr:nvSpPr>
        <xdr:cNvPr id="209" name="テキスト ボックス 208"/>
        <xdr:cNvSpPr txBox="1"/>
      </xdr:nvSpPr>
      <xdr:spPr>
        <a:xfrm>
          <a:off x="830795" y="12793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155408</xdr:rowOff>
    </xdr:from>
    <xdr:to>
      <xdr:col>24</xdr:col>
      <xdr:colOff>62865</xdr:colOff>
      <xdr:row>98</xdr:row>
      <xdr:rowOff>160699</xdr:rowOff>
    </xdr:to>
    <xdr:cxnSp macro="">
      <xdr:nvCxnSpPr>
        <xdr:cNvPr id="236" name="直線コネクタ 235"/>
        <xdr:cNvCxnSpPr/>
      </xdr:nvCxnSpPr>
      <xdr:spPr>
        <a:xfrm flipV="1">
          <a:off x="4633595" y="15414458"/>
          <a:ext cx="1270" cy="154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164526</xdr:rowOff>
    </xdr:from>
    <xdr:ext cx="534377" cy="259045"/>
    <xdr:sp macro="" textlink="">
      <xdr:nvSpPr>
        <xdr:cNvPr id="237" name="衛生費最小値テキスト"/>
        <xdr:cNvSpPr txBox="1"/>
      </xdr:nvSpPr>
      <xdr:spPr>
        <a:xfrm>
          <a:off x="4686300" y="169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160699</xdr:rowOff>
    </xdr:from>
    <xdr:to>
      <xdr:col>24</xdr:col>
      <xdr:colOff>152400</xdr:colOff>
      <xdr:row>98</xdr:row>
      <xdr:rowOff>160699</xdr:rowOff>
    </xdr:to>
    <xdr:cxnSp macro="">
      <xdr:nvCxnSpPr>
        <xdr:cNvPr id="238" name="直線コネクタ 237"/>
        <xdr:cNvCxnSpPr/>
      </xdr:nvCxnSpPr>
      <xdr:spPr>
        <a:xfrm>
          <a:off x="4546600" y="1696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102085</xdr:rowOff>
    </xdr:from>
    <xdr:ext cx="534377" cy="259045"/>
    <xdr:sp macro="" textlink="">
      <xdr:nvSpPr>
        <xdr:cNvPr id="239" name="衛生費最大値テキスト"/>
        <xdr:cNvSpPr txBox="1"/>
      </xdr:nvSpPr>
      <xdr:spPr>
        <a:xfrm>
          <a:off x="4686300" y="151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70,769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155408</xdr:rowOff>
    </xdr:from>
    <xdr:to>
      <xdr:col>24</xdr:col>
      <xdr:colOff>152400</xdr:colOff>
      <xdr:row>89</xdr:row>
      <xdr:rowOff>155408</xdr:rowOff>
    </xdr:to>
    <xdr:cxnSp macro="">
      <xdr:nvCxnSpPr>
        <xdr:cNvPr id="240" name="直線コネクタ 239"/>
        <xdr:cNvCxnSpPr/>
      </xdr:nvCxnSpPr>
      <xdr:spPr>
        <a:xfrm>
          <a:off x="4546600" y="1541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125233</xdr:rowOff>
    </xdr:from>
    <xdr:to>
      <xdr:col>24</xdr:col>
      <xdr:colOff>63500</xdr:colOff>
      <xdr:row>97</xdr:row>
      <xdr:rowOff>19718</xdr:rowOff>
    </xdr:to>
    <xdr:cxnSp macro="">
      <xdr:nvCxnSpPr>
        <xdr:cNvPr id="241" name="直線コネクタ 240"/>
        <xdr:cNvCxnSpPr/>
      </xdr:nvCxnSpPr>
      <xdr:spPr>
        <a:xfrm flipV="1">
          <a:off x="3797300" y="16584433"/>
          <a:ext cx="838200" cy="6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74156</xdr:rowOff>
    </xdr:from>
    <xdr:ext cx="534377" cy="259045"/>
    <xdr:sp macro="" textlink="">
      <xdr:nvSpPr>
        <xdr:cNvPr id="242" name="衛生費平均値テキスト"/>
        <xdr:cNvSpPr txBox="1"/>
      </xdr:nvSpPr>
      <xdr:spPr>
        <a:xfrm>
          <a:off x="4686300" y="1636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51279</xdr:rowOff>
    </xdr:from>
    <xdr:to>
      <xdr:col>24</xdr:col>
      <xdr:colOff>114300</xdr:colOff>
      <xdr:row>96</xdr:row>
      <xdr:rowOff>152879</xdr:rowOff>
    </xdr:to>
    <xdr:sp macro="" textlink="">
      <xdr:nvSpPr>
        <xdr:cNvPr id="243" name="フローチャート: 判断 242"/>
        <xdr:cNvSpPr/>
      </xdr:nvSpPr>
      <xdr:spPr>
        <a:xfrm>
          <a:off x="4584700" y="165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8483</xdr:rowOff>
    </xdr:from>
    <xdr:to>
      <xdr:col>19</xdr:col>
      <xdr:colOff>177800</xdr:colOff>
      <xdr:row>97</xdr:row>
      <xdr:rowOff>19718</xdr:rowOff>
    </xdr:to>
    <xdr:cxnSp macro="">
      <xdr:nvCxnSpPr>
        <xdr:cNvPr id="244" name="直線コネクタ 243"/>
        <xdr:cNvCxnSpPr/>
      </xdr:nvCxnSpPr>
      <xdr:spPr>
        <a:xfrm>
          <a:off x="2908300" y="16639133"/>
          <a:ext cx="889000" cy="1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74040</xdr:rowOff>
    </xdr:from>
    <xdr:to>
      <xdr:col>20</xdr:col>
      <xdr:colOff>38100</xdr:colOff>
      <xdr:row>97</xdr:row>
      <xdr:rowOff>4190</xdr:rowOff>
    </xdr:to>
    <xdr:sp macro="" textlink="">
      <xdr:nvSpPr>
        <xdr:cNvPr id="245" name="フローチャート: 判断 244"/>
        <xdr:cNvSpPr/>
      </xdr:nvSpPr>
      <xdr:spPr>
        <a:xfrm>
          <a:off x="3746500" y="165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20717</xdr:rowOff>
    </xdr:from>
    <xdr:ext cx="534377" cy="259045"/>
    <xdr:sp macro="" textlink="">
      <xdr:nvSpPr>
        <xdr:cNvPr id="246" name="テキスト ボックス 245"/>
        <xdr:cNvSpPr txBox="1"/>
      </xdr:nvSpPr>
      <xdr:spPr>
        <a:xfrm>
          <a:off x="3530111" y="1630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8483</xdr:rowOff>
    </xdr:from>
    <xdr:to>
      <xdr:col>15</xdr:col>
      <xdr:colOff>50800</xdr:colOff>
      <xdr:row>97</xdr:row>
      <xdr:rowOff>130034</xdr:rowOff>
    </xdr:to>
    <xdr:cxnSp macro="">
      <xdr:nvCxnSpPr>
        <xdr:cNvPr id="247" name="直線コネクタ 246"/>
        <xdr:cNvCxnSpPr/>
      </xdr:nvCxnSpPr>
      <xdr:spPr>
        <a:xfrm flipV="1">
          <a:off x="2019300" y="16639133"/>
          <a:ext cx="889000" cy="12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95856</xdr:rowOff>
    </xdr:from>
    <xdr:to>
      <xdr:col>15</xdr:col>
      <xdr:colOff>101600</xdr:colOff>
      <xdr:row>97</xdr:row>
      <xdr:rowOff>26006</xdr:rowOff>
    </xdr:to>
    <xdr:sp macro="" textlink="">
      <xdr:nvSpPr>
        <xdr:cNvPr id="248" name="フローチャート: 判断 247"/>
        <xdr:cNvSpPr/>
      </xdr:nvSpPr>
      <xdr:spPr>
        <a:xfrm>
          <a:off x="28575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42533</xdr:rowOff>
    </xdr:from>
    <xdr:ext cx="534377" cy="259045"/>
    <xdr:sp macro="" textlink="">
      <xdr:nvSpPr>
        <xdr:cNvPr id="249" name="テキスト ボックス 248"/>
        <xdr:cNvSpPr txBox="1"/>
      </xdr:nvSpPr>
      <xdr:spPr>
        <a:xfrm>
          <a:off x="2641111" y="1633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130034</xdr:rowOff>
    </xdr:from>
    <xdr:to>
      <xdr:col>10</xdr:col>
      <xdr:colOff>114300</xdr:colOff>
      <xdr:row>97</xdr:row>
      <xdr:rowOff>145807</xdr:rowOff>
    </xdr:to>
    <xdr:cxnSp macro="">
      <xdr:nvCxnSpPr>
        <xdr:cNvPr id="250" name="直線コネクタ 249"/>
        <xdr:cNvCxnSpPr/>
      </xdr:nvCxnSpPr>
      <xdr:spPr>
        <a:xfrm flipV="1">
          <a:off x="1130300" y="16760684"/>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155456</xdr:rowOff>
    </xdr:from>
    <xdr:to>
      <xdr:col>10</xdr:col>
      <xdr:colOff>165100</xdr:colOff>
      <xdr:row>97</xdr:row>
      <xdr:rowOff>85606</xdr:rowOff>
    </xdr:to>
    <xdr:sp macro="" textlink="">
      <xdr:nvSpPr>
        <xdr:cNvPr id="251" name="フローチャート: 判断 250"/>
        <xdr:cNvSpPr/>
      </xdr:nvSpPr>
      <xdr:spPr>
        <a:xfrm>
          <a:off x="1968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102133</xdr:rowOff>
    </xdr:from>
    <xdr:ext cx="534377" cy="259045"/>
    <xdr:sp macro="" textlink="">
      <xdr:nvSpPr>
        <xdr:cNvPr id="252" name="テキスト ボックス 251"/>
        <xdr:cNvSpPr txBox="1"/>
      </xdr:nvSpPr>
      <xdr:spPr>
        <a:xfrm>
          <a:off x="1752111" y="163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154736</xdr:rowOff>
    </xdr:from>
    <xdr:to>
      <xdr:col>6</xdr:col>
      <xdr:colOff>38100</xdr:colOff>
      <xdr:row>97</xdr:row>
      <xdr:rowOff>84886</xdr:rowOff>
    </xdr:to>
    <xdr:sp macro="" textlink="">
      <xdr:nvSpPr>
        <xdr:cNvPr id="253" name="フローチャート: 判断 252"/>
        <xdr:cNvSpPr/>
      </xdr:nvSpPr>
      <xdr:spPr>
        <a:xfrm>
          <a:off x="1079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101413</xdr:rowOff>
    </xdr:from>
    <xdr:ext cx="534377" cy="259045"/>
    <xdr:sp macro="" textlink="">
      <xdr:nvSpPr>
        <xdr:cNvPr id="254" name="テキスト ボックス 253"/>
        <xdr:cNvSpPr txBox="1"/>
      </xdr:nvSpPr>
      <xdr:spPr>
        <a:xfrm>
          <a:off x="863111" y="163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74433</xdr:rowOff>
    </xdr:from>
    <xdr:to>
      <xdr:col>24</xdr:col>
      <xdr:colOff>114300</xdr:colOff>
      <xdr:row>97</xdr:row>
      <xdr:rowOff>4583</xdr:rowOff>
    </xdr:to>
    <xdr:sp macro="" textlink="">
      <xdr:nvSpPr>
        <xdr:cNvPr id="260" name="楕円 259"/>
        <xdr:cNvSpPr/>
      </xdr:nvSpPr>
      <xdr:spPr>
        <a:xfrm>
          <a:off x="4584700" y="1653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52860</xdr:rowOff>
    </xdr:from>
    <xdr:ext cx="534377" cy="259045"/>
    <xdr:sp macro="" textlink="">
      <xdr:nvSpPr>
        <xdr:cNvPr id="261" name="衛生費該当値テキスト"/>
        <xdr:cNvSpPr txBox="1"/>
      </xdr:nvSpPr>
      <xdr:spPr>
        <a:xfrm>
          <a:off x="4686300" y="1651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140368</xdr:rowOff>
    </xdr:from>
    <xdr:to>
      <xdr:col>20</xdr:col>
      <xdr:colOff>38100</xdr:colOff>
      <xdr:row>97</xdr:row>
      <xdr:rowOff>70518</xdr:rowOff>
    </xdr:to>
    <xdr:sp macro="" textlink="">
      <xdr:nvSpPr>
        <xdr:cNvPr id="262" name="楕円 261"/>
        <xdr:cNvSpPr/>
      </xdr:nvSpPr>
      <xdr:spPr>
        <a:xfrm>
          <a:off x="3746500" y="1659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61645</xdr:rowOff>
    </xdr:from>
    <xdr:ext cx="534377" cy="259045"/>
    <xdr:sp macro="" textlink="">
      <xdr:nvSpPr>
        <xdr:cNvPr id="263" name="テキスト ボックス 262"/>
        <xdr:cNvSpPr txBox="1"/>
      </xdr:nvSpPr>
      <xdr:spPr>
        <a:xfrm>
          <a:off x="3530111" y="1669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129133</xdr:rowOff>
    </xdr:from>
    <xdr:to>
      <xdr:col>15</xdr:col>
      <xdr:colOff>101600</xdr:colOff>
      <xdr:row>97</xdr:row>
      <xdr:rowOff>59283</xdr:rowOff>
    </xdr:to>
    <xdr:sp macro="" textlink="">
      <xdr:nvSpPr>
        <xdr:cNvPr id="264" name="楕円 263"/>
        <xdr:cNvSpPr/>
      </xdr:nvSpPr>
      <xdr:spPr>
        <a:xfrm>
          <a:off x="2857500" y="1658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50410</xdr:rowOff>
    </xdr:from>
    <xdr:ext cx="534377" cy="259045"/>
    <xdr:sp macro="" textlink="">
      <xdr:nvSpPr>
        <xdr:cNvPr id="265" name="テキスト ボックス 264"/>
        <xdr:cNvSpPr txBox="1"/>
      </xdr:nvSpPr>
      <xdr:spPr>
        <a:xfrm>
          <a:off x="2641111" y="1668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79234</xdr:rowOff>
    </xdr:from>
    <xdr:to>
      <xdr:col>10</xdr:col>
      <xdr:colOff>165100</xdr:colOff>
      <xdr:row>98</xdr:row>
      <xdr:rowOff>9384</xdr:rowOff>
    </xdr:to>
    <xdr:sp macro="" textlink="">
      <xdr:nvSpPr>
        <xdr:cNvPr id="266" name="楕円 265"/>
        <xdr:cNvSpPr/>
      </xdr:nvSpPr>
      <xdr:spPr>
        <a:xfrm>
          <a:off x="1968500" y="1670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511</xdr:rowOff>
    </xdr:from>
    <xdr:ext cx="534377" cy="259045"/>
    <xdr:sp macro="" textlink="">
      <xdr:nvSpPr>
        <xdr:cNvPr id="267" name="テキスト ボックス 266"/>
        <xdr:cNvSpPr txBox="1"/>
      </xdr:nvSpPr>
      <xdr:spPr>
        <a:xfrm>
          <a:off x="1752111" y="1680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95007</xdr:rowOff>
    </xdr:from>
    <xdr:to>
      <xdr:col>6</xdr:col>
      <xdr:colOff>38100</xdr:colOff>
      <xdr:row>98</xdr:row>
      <xdr:rowOff>25157</xdr:rowOff>
    </xdr:to>
    <xdr:sp macro="" textlink="">
      <xdr:nvSpPr>
        <xdr:cNvPr id="268" name="楕円 267"/>
        <xdr:cNvSpPr/>
      </xdr:nvSpPr>
      <xdr:spPr>
        <a:xfrm>
          <a:off x="1079500" y="1672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16284</xdr:rowOff>
    </xdr:from>
    <xdr:ext cx="534377" cy="259045"/>
    <xdr:sp macro="" textlink="">
      <xdr:nvSpPr>
        <xdr:cNvPr id="269" name="テキスト ボックス 268"/>
        <xdr:cNvSpPr txBox="1"/>
      </xdr:nvSpPr>
      <xdr:spPr>
        <a:xfrm>
          <a:off x="863111" y="1681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91" name="直線コネクタ 290"/>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4" name="労働費最大値テキスト"/>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5" name="直線コネクタ 294"/>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59690</xdr:rowOff>
    </xdr:from>
    <xdr:to>
      <xdr:col>55</xdr:col>
      <xdr:colOff>0</xdr:colOff>
      <xdr:row>36</xdr:row>
      <xdr:rowOff>103581</xdr:rowOff>
    </xdr:to>
    <xdr:cxnSp macro="">
      <xdr:nvCxnSpPr>
        <xdr:cNvPr id="296" name="直線コネクタ 295"/>
        <xdr:cNvCxnSpPr/>
      </xdr:nvCxnSpPr>
      <xdr:spPr>
        <a:xfrm flipV="1">
          <a:off x="9639300" y="6231890"/>
          <a:ext cx="8382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75099</xdr:rowOff>
    </xdr:from>
    <xdr:ext cx="378565" cy="259045"/>
    <xdr:sp macro="" textlink="">
      <xdr:nvSpPr>
        <xdr:cNvPr id="297" name="労働費平均値テキスト"/>
        <xdr:cNvSpPr txBox="1"/>
      </xdr:nvSpPr>
      <xdr:spPr>
        <a:xfrm>
          <a:off x="10528300" y="6247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8" name="フローチャート: 判断 297"/>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103581</xdr:rowOff>
    </xdr:from>
    <xdr:to>
      <xdr:col>50</xdr:col>
      <xdr:colOff>114300</xdr:colOff>
      <xdr:row>36</xdr:row>
      <xdr:rowOff>106325</xdr:rowOff>
    </xdr:to>
    <xdr:cxnSp macro="">
      <xdr:nvCxnSpPr>
        <xdr:cNvPr id="299" name="直線コネクタ 298"/>
        <xdr:cNvCxnSpPr/>
      </xdr:nvCxnSpPr>
      <xdr:spPr>
        <a:xfrm flipV="1">
          <a:off x="8750300" y="6275781"/>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300" name="フローチャート: 判断 299"/>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32123</xdr:rowOff>
    </xdr:from>
    <xdr:ext cx="378565" cy="259045"/>
    <xdr:sp macro="" textlink="">
      <xdr:nvSpPr>
        <xdr:cNvPr id="301" name="テキスト ボックス 300"/>
        <xdr:cNvSpPr txBox="1"/>
      </xdr:nvSpPr>
      <xdr:spPr>
        <a:xfrm>
          <a:off x="9450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106325</xdr:rowOff>
    </xdr:from>
    <xdr:to>
      <xdr:col>45</xdr:col>
      <xdr:colOff>177800</xdr:colOff>
      <xdr:row>36</xdr:row>
      <xdr:rowOff>129184</xdr:rowOff>
    </xdr:to>
    <xdr:cxnSp macro="">
      <xdr:nvCxnSpPr>
        <xdr:cNvPr id="302" name="直線コネクタ 301"/>
        <xdr:cNvCxnSpPr/>
      </xdr:nvCxnSpPr>
      <xdr:spPr>
        <a:xfrm flipV="1">
          <a:off x="7861300" y="627852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134620</xdr:rowOff>
    </xdr:from>
    <xdr:to>
      <xdr:col>46</xdr:col>
      <xdr:colOff>38100</xdr:colOff>
      <xdr:row>37</xdr:row>
      <xdr:rowOff>64770</xdr:rowOff>
    </xdr:to>
    <xdr:sp macro="" textlink="">
      <xdr:nvSpPr>
        <xdr:cNvPr id="303" name="フローチャート: 判断 302"/>
        <xdr:cNvSpPr/>
      </xdr:nvSpPr>
      <xdr:spPr>
        <a:xfrm>
          <a:off x="8699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55897</xdr:rowOff>
    </xdr:from>
    <xdr:ext cx="378565" cy="259045"/>
    <xdr:sp macro="" textlink="">
      <xdr:nvSpPr>
        <xdr:cNvPr id="304" name="テキスト ボックス 303"/>
        <xdr:cNvSpPr txBox="1"/>
      </xdr:nvSpPr>
      <xdr:spPr>
        <a:xfrm>
          <a:off x="8561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129184</xdr:rowOff>
    </xdr:from>
    <xdr:to>
      <xdr:col>41</xdr:col>
      <xdr:colOff>50800</xdr:colOff>
      <xdr:row>36</xdr:row>
      <xdr:rowOff>153416</xdr:rowOff>
    </xdr:to>
    <xdr:cxnSp macro="">
      <xdr:nvCxnSpPr>
        <xdr:cNvPr id="305" name="直線コネクタ 304"/>
        <xdr:cNvCxnSpPr/>
      </xdr:nvCxnSpPr>
      <xdr:spPr>
        <a:xfrm flipV="1">
          <a:off x="6972300" y="6301384"/>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129134</xdr:rowOff>
    </xdr:from>
    <xdr:to>
      <xdr:col>41</xdr:col>
      <xdr:colOff>101600</xdr:colOff>
      <xdr:row>37</xdr:row>
      <xdr:rowOff>59284</xdr:rowOff>
    </xdr:to>
    <xdr:sp macro="" textlink="">
      <xdr:nvSpPr>
        <xdr:cNvPr id="306" name="フローチャート: 判断 305"/>
        <xdr:cNvSpPr/>
      </xdr:nvSpPr>
      <xdr:spPr>
        <a:xfrm>
          <a:off x="7810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50411</xdr:rowOff>
    </xdr:from>
    <xdr:ext cx="378565" cy="259045"/>
    <xdr:sp macro="" textlink="">
      <xdr:nvSpPr>
        <xdr:cNvPr id="307" name="テキスト ボックス 306"/>
        <xdr:cNvSpPr txBox="1"/>
      </xdr:nvSpPr>
      <xdr:spPr>
        <a:xfrm>
          <a:off x="7672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117246</xdr:rowOff>
    </xdr:from>
    <xdr:to>
      <xdr:col>36</xdr:col>
      <xdr:colOff>165100</xdr:colOff>
      <xdr:row>37</xdr:row>
      <xdr:rowOff>47396</xdr:rowOff>
    </xdr:to>
    <xdr:sp macro="" textlink="">
      <xdr:nvSpPr>
        <xdr:cNvPr id="308" name="フローチャート: 判断 307"/>
        <xdr:cNvSpPr/>
      </xdr:nvSpPr>
      <xdr:spPr>
        <a:xfrm>
          <a:off x="6921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38523</xdr:rowOff>
    </xdr:from>
    <xdr:ext cx="378565" cy="259045"/>
    <xdr:sp macro="" textlink="">
      <xdr:nvSpPr>
        <xdr:cNvPr id="309" name="テキスト ボックス 308"/>
        <xdr:cNvSpPr txBox="1"/>
      </xdr:nvSpPr>
      <xdr:spPr>
        <a:xfrm>
          <a:off x="6783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8890</xdr:rowOff>
    </xdr:from>
    <xdr:to>
      <xdr:col>55</xdr:col>
      <xdr:colOff>50800</xdr:colOff>
      <xdr:row>36</xdr:row>
      <xdr:rowOff>110490</xdr:rowOff>
    </xdr:to>
    <xdr:sp macro="" textlink="">
      <xdr:nvSpPr>
        <xdr:cNvPr id="315" name="楕円 314"/>
        <xdr:cNvSpPr/>
      </xdr:nvSpPr>
      <xdr:spPr>
        <a:xfrm>
          <a:off x="10426700" y="61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31767</xdr:rowOff>
    </xdr:from>
    <xdr:ext cx="378565" cy="259045"/>
    <xdr:sp macro="" textlink="">
      <xdr:nvSpPr>
        <xdr:cNvPr id="316" name="労働費該当値テキスト"/>
        <xdr:cNvSpPr txBox="1"/>
      </xdr:nvSpPr>
      <xdr:spPr>
        <a:xfrm>
          <a:off x="10528300" y="603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52781</xdr:rowOff>
    </xdr:from>
    <xdr:to>
      <xdr:col>50</xdr:col>
      <xdr:colOff>165100</xdr:colOff>
      <xdr:row>36</xdr:row>
      <xdr:rowOff>154381</xdr:rowOff>
    </xdr:to>
    <xdr:sp macro="" textlink="">
      <xdr:nvSpPr>
        <xdr:cNvPr id="317" name="楕円 316"/>
        <xdr:cNvSpPr/>
      </xdr:nvSpPr>
      <xdr:spPr>
        <a:xfrm>
          <a:off x="9588500" y="622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170908</xdr:rowOff>
    </xdr:from>
    <xdr:ext cx="378565" cy="259045"/>
    <xdr:sp macro="" textlink="">
      <xdr:nvSpPr>
        <xdr:cNvPr id="318" name="テキスト ボックス 317"/>
        <xdr:cNvSpPr txBox="1"/>
      </xdr:nvSpPr>
      <xdr:spPr>
        <a:xfrm>
          <a:off x="9450017" y="6000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55525</xdr:rowOff>
    </xdr:from>
    <xdr:to>
      <xdr:col>46</xdr:col>
      <xdr:colOff>38100</xdr:colOff>
      <xdr:row>36</xdr:row>
      <xdr:rowOff>157125</xdr:rowOff>
    </xdr:to>
    <xdr:sp macro="" textlink="">
      <xdr:nvSpPr>
        <xdr:cNvPr id="319" name="楕円 318"/>
        <xdr:cNvSpPr/>
      </xdr:nvSpPr>
      <xdr:spPr>
        <a:xfrm>
          <a:off x="8699500" y="62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2202</xdr:rowOff>
    </xdr:from>
    <xdr:ext cx="378565" cy="259045"/>
    <xdr:sp macro="" textlink="">
      <xdr:nvSpPr>
        <xdr:cNvPr id="320" name="テキスト ボックス 319"/>
        <xdr:cNvSpPr txBox="1"/>
      </xdr:nvSpPr>
      <xdr:spPr>
        <a:xfrm>
          <a:off x="8561017" y="6002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78384</xdr:rowOff>
    </xdr:from>
    <xdr:to>
      <xdr:col>41</xdr:col>
      <xdr:colOff>101600</xdr:colOff>
      <xdr:row>37</xdr:row>
      <xdr:rowOff>8534</xdr:rowOff>
    </xdr:to>
    <xdr:sp macro="" textlink="">
      <xdr:nvSpPr>
        <xdr:cNvPr id="321" name="楕円 320"/>
        <xdr:cNvSpPr/>
      </xdr:nvSpPr>
      <xdr:spPr>
        <a:xfrm>
          <a:off x="7810500" y="625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25061</xdr:rowOff>
    </xdr:from>
    <xdr:ext cx="378565" cy="259045"/>
    <xdr:sp macro="" textlink="">
      <xdr:nvSpPr>
        <xdr:cNvPr id="322" name="テキスト ボックス 321"/>
        <xdr:cNvSpPr txBox="1"/>
      </xdr:nvSpPr>
      <xdr:spPr>
        <a:xfrm>
          <a:off x="7672017" y="6025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102616</xdr:rowOff>
    </xdr:from>
    <xdr:to>
      <xdr:col>36</xdr:col>
      <xdr:colOff>165100</xdr:colOff>
      <xdr:row>37</xdr:row>
      <xdr:rowOff>32766</xdr:rowOff>
    </xdr:to>
    <xdr:sp macro="" textlink="">
      <xdr:nvSpPr>
        <xdr:cNvPr id="323" name="楕円 322"/>
        <xdr:cNvSpPr/>
      </xdr:nvSpPr>
      <xdr:spPr>
        <a:xfrm>
          <a:off x="6921500" y="627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49293</xdr:rowOff>
    </xdr:from>
    <xdr:ext cx="378565" cy="259045"/>
    <xdr:sp macro="" textlink="">
      <xdr:nvSpPr>
        <xdr:cNvPr id="324" name="テキスト ボックス 323"/>
        <xdr:cNvSpPr txBox="1"/>
      </xdr:nvSpPr>
      <xdr:spPr>
        <a:xfrm>
          <a:off x="6783017" y="6050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40" name="テキスト ボックス 339"/>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4" name="直線コネクタ 343"/>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5" name="農林水産業費最小値テキスト"/>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6" name="直線コネクタ 345"/>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7" name="農林水産業費最大値テキスト"/>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8" name="直線コネクタ 347"/>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154502</xdr:rowOff>
    </xdr:from>
    <xdr:to>
      <xdr:col>55</xdr:col>
      <xdr:colOff>0</xdr:colOff>
      <xdr:row>57</xdr:row>
      <xdr:rowOff>159131</xdr:rowOff>
    </xdr:to>
    <xdr:cxnSp macro="">
      <xdr:nvCxnSpPr>
        <xdr:cNvPr id="349" name="直線コネクタ 348"/>
        <xdr:cNvCxnSpPr/>
      </xdr:nvCxnSpPr>
      <xdr:spPr>
        <a:xfrm>
          <a:off x="9639300" y="9927152"/>
          <a:ext cx="8382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16851</xdr:rowOff>
    </xdr:from>
    <xdr:ext cx="469744" cy="259045"/>
    <xdr:sp macro="" textlink="">
      <xdr:nvSpPr>
        <xdr:cNvPr id="350" name="農林水産業費平均値テキスト"/>
        <xdr:cNvSpPr txBox="1"/>
      </xdr:nvSpPr>
      <xdr:spPr>
        <a:xfrm>
          <a:off x="10528300" y="9446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51" name="フローチャート: 判断 350"/>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154502</xdr:rowOff>
    </xdr:from>
    <xdr:to>
      <xdr:col>50</xdr:col>
      <xdr:colOff>114300</xdr:colOff>
      <xdr:row>57</xdr:row>
      <xdr:rowOff>154845</xdr:rowOff>
    </xdr:to>
    <xdr:cxnSp macro="">
      <xdr:nvCxnSpPr>
        <xdr:cNvPr id="352" name="直線コネクタ 351"/>
        <xdr:cNvCxnSpPr/>
      </xdr:nvCxnSpPr>
      <xdr:spPr>
        <a:xfrm flipV="1">
          <a:off x="8750300" y="9927152"/>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53" name="フローチャート: 判断 352"/>
        <xdr:cNvSpPr/>
      </xdr:nvSpPr>
      <xdr:spPr>
        <a:xfrm>
          <a:off x="9588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129246</xdr:rowOff>
    </xdr:from>
    <xdr:ext cx="469744" cy="259045"/>
    <xdr:sp macro="" textlink="">
      <xdr:nvSpPr>
        <xdr:cNvPr id="354" name="テキスト ボックス 353"/>
        <xdr:cNvSpPr txBox="1"/>
      </xdr:nvSpPr>
      <xdr:spPr>
        <a:xfrm>
          <a:off x="9404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153473</xdr:rowOff>
    </xdr:from>
    <xdr:to>
      <xdr:col>45</xdr:col>
      <xdr:colOff>177800</xdr:colOff>
      <xdr:row>57</xdr:row>
      <xdr:rowOff>154845</xdr:rowOff>
    </xdr:to>
    <xdr:cxnSp macro="">
      <xdr:nvCxnSpPr>
        <xdr:cNvPr id="355" name="直線コネクタ 354"/>
        <xdr:cNvCxnSpPr/>
      </xdr:nvCxnSpPr>
      <xdr:spPr>
        <a:xfrm>
          <a:off x="7861300" y="992612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14548</xdr:rowOff>
    </xdr:from>
    <xdr:to>
      <xdr:col>46</xdr:col>
      <xdr:colOff>38100</xdr:colOff>
      <xdr:row>56</xdr:row>
      <xdr:rowOff>116148</xdr:rowOff>
    </xdr:to>
    <xdr:sp macro="" textlink="">
      <xdr:nvSpPr>
        <xdr:cNvPr id="356" name="フローチャート: 判断 355"/>
        <xdr:cNvSpPr/>
      </xdr:nvSpPr>
      <xdr:spPr>
        <a:xfrm>
          <a:off x="8699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132675</xdr:rowOff>
    </xdr:from>
    <xdr:ext cx="469744" cy="259045"/>
    <xdr:sp macro="" textlink="">
      <xdr:nvSpPr>
        <xdr:cNvPr id="357" name="テキスト ボックス 356"/>
        <xdr:cNvSpPr txBox="1"/>
      </xdr:nvSpPr>
      <xdr:spPr>
        <a:xfrm>
          <a:off x="8515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149873</xdr:rowOff>
    </xdr:from>
    <xdr:to>
      <xdr:col>41</xdr:col>
      <xdr:colOff>50800</xdr:colOff>
      <xdr:row>57</xdr:row>
      <xdr:rowOff>153473</xdr:rowOff>
    </xdr:to>
    <xdr:cxnSp macro="">
      <xdr:nvCxnSpPr>
        <xdr:cNvPr id="358" name="直線コネクタ 357"/>
        <xdr:cNvCxnSpPr/>
      </xdr:nvCxnSpPr>
      <xdr:spPr>
        <a:xfrm>
          <a:off x="6972300" y="9922523"/>
          <a:ext cx="889000" cy="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40494</xdr:rowOff>
    </xdr:from>
    <xdr:to>
      <xdr:col>41</xdr:col>
      <xdr:colOff>101600</xdr:colOff>
      <xdr:row>56</xdr:row>
      <xdr:rowOff>142094</xdr:rowOff>
    </xdr:to>
    <xdr:sp macro="" textlink="">
      <xdr:nvSpPr>
        <xdr:cNvPr id="359" name="フローチャート: 判断 358"/>
        <xdr:cNvSpPr/>
      </xdr:nvSpPr>
      <xdr:spPr>
        <a:xfrm>
          <a:off x="7810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158621</xdr:rowOff>
    </xdr:from>
    <xdr:ext cx="469744" cy="259045"/>
    <xdr:sp macro="" textlink="">
      <xdr:nvSpPr>
        <xdr:cNvPr id="360" name="テキスト ボックス 359"/>
        <xdr:cNvSpPr txBox="1"/>
      </xdr:nvSpPr>
      <xdr:spPr>
        <a:xfrm>
          <a:off x="7626428" y="94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31293</xdr:rowOff>
    </xdr:from>
    <xdr:to>
      <xdr:col>36</xdr:col>
      <xdr:colOff>165100</xdr:colOff>
      <xdr:row>56</xdr:row>
      <xdr:rowOff>132893</xdr:rowOff>
    </xdr:to>
    <xdr:sp macro="" textlink="">
      <xdr:nvSpPr>
        <xdr:cNvPr id="361" name="フローチャート: 判断 360"/>
        <xdr:cNvSpPr/>
      </xdr:nvSpPr>
      <xdr:spPr>
        <a:xfrm>
          <a:off x="6921500" y="963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149420</xdr:rowOff>
    </xdr:from>
    <xdr:ext cx="469744" cy="259045"/>
    <xdr:sp macro="" textlink="">
      <xdr:nvSpPr>
        <xdr:cNvPr id="362" name="テキスト ボックス 361"/>
        <xdr:cNvSpPr txBox="1"/>
      </xdr:nvSpPr>
      <xdr:spPr>
        <a:xfrm>
          <a:off x="6737428" y="940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108331</xdr:rowOff>
    </xdr:from>
    <xdr:to>
      <xdr:col>55</xdr:col>
      <xdr:colOff>50800</xdr:colOff>
      <xdr:row>58</xdr:row>
      <xdr:rowOff>38481</xdr:rowOff>
    </xdr:to>
    <xdr:sp macro="" textlink="">
      <xdr:nvSpPr>
        <xdr:cNvPr id="368" name="楕円 367"/>
        <xdr:cNvSpPr/>
      </xdr:nvSpPr>
      <xdr:spPr>
        <a:xfrm>
          <a:off x="10426700" y="988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23258</xdr:rowOff>
    </xdr:from>
    <xdr:ext cx="378565" cy="259045"/>
    <xdr:sp macro="" textlink="">
      <xdr:nvSpPr>
        <xdr:cNvPr id="369" name="農林水産業費該当値テキスト"/>
        <xdr:cNvSpPr txBox="1"/>
      </xdr:nvSpPr>
      <xdr:spPr>
        <a:xfrm>
          <a:off x="10528300" y="9795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103702</xdr:rowOff>
    </xdr:from>
    <xdr:to>
      <xdr:col>50</xdr:col>
      <xdr:colOff>165100</xdr:colOff>
      <xdr:row>58</xdr:row>
      <xdr:rowOff>33852</xdr:rowOff>
    </xdr:to>
    <xdr:sp macro="" textlink="">
      <xdr:nvSpPr>
        <xdr:cNvPr id="370" name="楕円 369"/>
        <xdr:cNvSpPr/>
      </xdr:nvSpPr>
      <xdr:spPr>
        <a:xfrm>
          <a:off x="9588500" y="987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24979</xdr:rowOff>
    </xdr:from>
    <xdr:ext cx="378565" cy="259045"/>
    <xdr:sp macro="" textlink="">
      <xdr:nvSpPr>
        <xdr:cNvPr id="371" name="テキスト ボックス 370"/>
        <xdr:cNvSpPr txBox="1"/>
      </xdr:nvSpPr>
      <xdr:spPr>
        <a:xfrm>
          <a:off x="9450017" y="9969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104045</xdr:rowOff>
    </xdr:from>
    <xdr:to>
      <xdr:col>46</xdr:col>
      <xdr:colOff>38100</xdr:colOff>
      <xdr:row>58</xdr:row>
      <xdr:rowOff>34195</xdr:rowOff>
    </xdr:to>
    <xdr:sp macro="" textlink="">
      <xdr:nvSpPr>
        <xdr:cNvPr id="372" name="楕円 371"/>
        <xdr:cNvSpPr/>
      </xdr:nvSpPr>
      <xdr:spPr>
        <a:xfrm>
          <a:off x="8699500" y="98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25322</xdr:rowOff>
    </xdr:from>
    <xdr:ext cx="378565" cy="259045"/>
    <xdr:sp macro="" textlink="">
      <xdr:nvSpPr>
        <xdr:cNvPr id="373" name="テキスト ボックス 372"/>
        <xdr:cNvSpPr txBox="1"/>
      </xdr:nvSpPr>
      <xdr:spPr>
        <a:xfrm>
          <a:off x="8561017" y="9969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102673</xdr:rowOff>
    </xdr:from>
    <xdr:to>
      <xdr:col>41</xdr:col>
      <xdr:colOff>101600</xdr:colOff>
      <xdr:row>58</xdr:row>
      <xdr:rowOff>32823</xdr:rowOff>
    </xdr:to>
    <xdr:sp macro="" textlink="">
      <xdr:nvSpPr>
        <xdr:cNvPr id="374" name="楕円 373"/>
        <xdr:cNvSpPr/>
      </xdr:nvSpPr>
      <xdr:spPr>
        <a:xfrm>
          <a:off x="7810500" y="98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23950</xdr:rowOff>
    </xdr:from>
    <xdr:ext cx="378565" cy="259045"/>
    <xdr:sp macro="" textlink="">
      <xdr:nvSpPr>
        <xdr:cNvPr id="375" name="テキスト ボックス 374"/>
        <xdr:cNvSpPr txBox="1"/>
      </xdr:nvSpPr>
      <xdr:spPr>
        <a:xfrm>
          <a:off x="7672017" y="9968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99073</xdr:rowOff>
    </xdr:from>
    <xdr:to>
      <xdr:col>36</xdr:col>
      <xdr:colOff>165100</xdr:colOff>
      <xdr:row>58</xdr:row>
      <xdr:rowOff>29223</xdr:rowOff>
    </xdr:to>
    <xdr:sp macro="" textlink="">
      <xdr:nvSpPr>
        <xdr:cNvPr id="376" name="楕円 375"/>
        <xdr:cNvSpPr/>
      </xdr:nvSpPr>
      <xdr:spPr>
        <a:xfrm>
          <a:off x="6921500" y="987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20350</xdr:rowOff>
    </xdr:from>
    <xdr:ext cx="378565" cy="259045"/>
    <xdr:sp macro="" textlink="">
      <xdr:nvSpPr>
        <xdr:cNvPr id="377" name="テキスト ボックス 376"/>
        <xdr:cNvSpPr txBox="1"/>
      </xdr:nvSpPr>
      <xdr:spPr>
        <a:xfrm>
          <a:off x="6783017" y="9964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401" name="直線コネクタ 400"/>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402" name="商工費最小値テキスト"/>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403" name="直線コネクタ 402"/>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4" name="商工費最大値テキスト"/>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5" name="直線コネクタ 404"/>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99225</xdr:rowOff>
    </xdr:from>
    <xdr:to>
      <xdr:col>55</xdr:col>
      <xdr:colOff>0</xdr:colOff>
      <xdr:row>78</xdr:row>
      <xdr:rowOff>168326</xdr:rowOff>
    </xdr:to>
    <xdr:cxnSp macro="">
      <xdr:nvCxnSpPr>
        <xdr:cNvPr id="406" name="直線コネクタ 405"/>
        <xdr:cNvCxnSpPr/>
      </xdr:nvCxnSpPr>
      <xdr:spPr>
        <a:xfrm flipV="1">
          <a:off x="9639300" y="13472325"/>
          <a:ext cx="838200" cy="6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108932</xdr:rowOff>
    </xdr:from>
    <xdr:ext cx="534377" cy="259045"/>
    <xdr:sp macro="" textlink="">
      <xdr:nvSpPr>
        <xdr:cNvPr id="407" name="商工費平均値テキスト"/>
        <xdr:cNvSpPr txBox="1"/>
      </xdr:nvSpPr>
      <xdr:spPr>
        <a:xfrm>
          <a:off x="10528300" y="13139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8" name="フローチャート: 判断 407"/>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168326</xdr:rowOff>
    </xdr:from>
    <xdr:to>
      <xdr:col>50</xdr:col>
      <xdr:colOff>114300</xdr:colOff>
      <xdr:row>79</xdr:row>
      <xdr:rowOff>6147</xdr:rowOff>
    </xdr:to>
    <xdr:cxnSp macro="">
      <xdr:nvCxnSpPr>
        <xdr:cNvPr id="409" name="直線コネクタ 408"/>
        <xdr:cNvCxnSpPr/>
      </xdr:nvCxnSpPr>
      <xdr:spPr>
        <a:xfrm flipV="1">
          <a:off x="8750300" y="13541426"/>
          <a:ext cx="889000" cy="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10" name="フローチャート: 判断 409"/>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142143</xdr:rowOff>
    </xdr:from>
    <xdr:ext cx="534377" cy="259045"/>
    <xdr:sp macro="" textlink="">
      <xdr:nvSpPr>
        <xdr:cNvPr id="411" name="テキスト ボックス 410"/>
        <xdr:cNvSpPr txBox="1"/>
      </xdr:nvSpPr>
      <xdr:spPr>
        <a:xfrm>
          <a:off x="9372111" y="1317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3784</xdr:rowOff>
    </xdr:from>
    <xdr:to>
      <xdr:col>45</xdr:col>
      <xdr:colOff>177800</xdr:colOff>
      <xdr:row>79</xdr:row>
      <xdr:rowOff>6147</xdr:rowOff>
    </xdr:to>
    <xdr:cxnSp macro="">
      <xdr:nvCxnSpPr>
        <xdr:cNvPr id="412" name="直線コネクタ 411"/>
        <xdr:cNvCxnSpPr/>
      </xdr:nvCxnSpPr>
      <xdr:spPr>
        <a:xfrm>
          <a:off x="7861300" y="13548334"/>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32829</xdr:rowOff>
    </xdr:from>
    <xdr:to>
      <xdr:col>46</xdr:col>
      <xdr:colOff>38100</xdr:colOff>
      <xdr:row>78</xdr:row>
      <xdr:rowOff>134429</xdr:rowOff>
    </xdr:to>
    <xdr:sp macro="" textlink="">
      <xdr:nvSpPr>
        <xdr:cNvPr id="413" name="フローチャート: 判断 412"/>
        <xdr:cNvSpPr/>
      </xdr:nvSpPr>
      <xdr:spPr>
        <a:xfrm>
          <a:off x="8699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150956</xdr:rowOff>
    </xdr:from>
    <xdr:ext cx="534377" cy="259045"/>
    <xdr:sp macro="" textlink="">
      <xdr:nvSpPr>
        <xdr:cNvPr id="414" name="テキスト ボックス 413"/>
        <xdr:cNvSpPr txBox="1"/>
      </xdr:nvSpPr>
      <xdr:spPr>
        <a:xfrm>
          <a:off x="8483111" y="1318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3784</xdr:rowOff>
    </xdr:from>
    <xdr:to>
      <xdr:col>41</xdr:col>
      <xdr:colOff>50800</xdr:colOff>
      <xdr:row>79</xdr:row>
      <xdr:rowOff>6172</xdr:rowOff>
    </xdr:to>
    <xdr:cxnSp macro="">
      <xdr:nvCxnSpPr>
        <xdr:cNvPr id="415" name="直線コネクタ 414"/>
        <xdr:cNvCxnSpPr/>
      </xdr:nvCxnSpPr>
      <xdr:spPr>
        <a:xfrm flipV="1">
          <a:off x="6972300" y="13548334"/>
          <a:ext cx="889000" cy="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29463</xdr:rowOff>
    </xdr:from>
    <xdr:to>
      <xdr:col>41</xdr:col>
      <xdr:colOff>101600</xdr:colOff>
      <xdr:row>78</xdr:row>
      <xdr:rowOff>131063</xdr:rowOff>
    </xdr:to>
    <xdr:sp macro="" textlink="">
      <xdr:nvSpPr>
        <xdr:cNvPr id="416" name="フローチャート: 判断 415"/>
        <xdr:cNvSpPr/>
      </xdr:nvSpPr>
      <xdr:spPr>
        <a:xfrm>
          <a:off x="7810500" y="1340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147590</xdr:rowOff>
    </xdr:from>
    <xdr:ext cx="534377" cy="259045"/>
    <xdr:sp macro="" textlink="">
      <xdr:nvSpPr>
        <xdr:cNvPr id="417" name="テキスト ボックス 416"/>
        <xdr:cNvSpPr txBox="1"/>
      </xdr:nvSpPr>
      <xdr:spPr>
        <a:xfrm>
          <a:off x="7594111" y="1317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22568</xdr:rowOff>
    </xdr:from>
    <xdr:to>
      <xdr:col>36</xdr:col>
      <xdr:colOff>165100</xdr:colOff>
      <xdr:row>78</xdr:row>
      <xdr:rowOff>124168</xdr:rowOff>
    </xdr:to>
    <xdr:sp macro="" textlink="">
      <xdr:nvSpPr>
        <xdr:cNvPr id="418" name="フローチャート: 判断 417"/>
        <xdr:cNvSpPr/>
      </xdr:nvSpPr>
      <xdr:spPr>
        <a:xfrm>
          <a:off x="6921500" y="1339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140695</xdr:rowOff>
    </xdr:from>
    <xdr:ext cx="534377" cy="259045"/>
    <xdr:sp macro="" textlink="">
      <xdr:nvSpPr>
        <xdr:cNvPr id="419" name="テキスト ボックス 418"/>
        <xdr:cNvSpPr txBox="1"/>
      </xdr:nvSpPr>
      <xdr:spPr>
        <a:xfrm>
          <a:off x="6705111" y="1317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48425</xdr:rowOff>
    </xdr:from>
    <xdr:to>
      <xdr:col>55</xdr:col>
      <xdr:colOff>50800</xdr:colOff>
      <xdr:row>78</xdr:row>
      <xdr:rowOff>150025</xdr:rowOff>
    </xdr:to>
    <xdr:sp macro="" textlink="">
      <xdr:nvSpPr>
        <xdr:cNvPr id="425" name="楕円 424"/>
        <xdr:cNvSpPr/>
      </xdr:nvSpPr>
      <xdr:spPr>
        <a:xfrm>
          <a:off x="10426700" y="1342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134802</xdr:rowOff>
    </xdr:from>
    <xdr:ext cx="469744" cy="259045"/>
    <xdr:sp macro="" textlink="">
      <xdr:nvSpPr>
        <xdr:cNvPr id="426" name="商工費該当値テキスト"/>
        <xdr:cNvSpPr txBox="1"/>
      </xdr:nvSpPr>
      <xdr:spPr>
        <a:xfrm>
          <a:off x="10528300" y="13336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117526</xdr:rowOff>
    </xdr:from>
    <xdr:to>
      <xdr:col>50</xdr:col>
      <xdr:colOff>165100</xdr:colOff>
      <xdr:row>79</xdr:row>
      <xdr:rowOff>47676</xdr:rowOff>
    </xdr:to>
    <xdr:sp macro="" textlink="">
      <xdr:nvSpPr>
        <xdr:cNvPr id="427" name="楕円 426"/>
        <xdr:cNvSpPr/>
      </xdr:nvSpPr>
      <xdr:spPr>
        <a:xfrm>
          <a:off x="9588500" y="1349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38803</xdr:rowOff>
    </xdr:from>
    <xdr:ext cx="469744" cy="259045"/>
    <xdr:sp macro="" textlink="">
      <xdr:nvSpPr>
        <xdr:cNvPr id="428" name="テキスト ボックス 427"/>
        <xdr:cNvSpPr txBox="1"/>
      </xdr:nvSpPr>
      <xdr:spPr>
        <a:xfrm>
          <a:off x="9404428" y="1358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126797</xdr:rowOff>
    </xdr:from>
    <xdr:to>
      <xdr:col>46</xdr:col>
      <xdr:colOff>38100</xdr:colOff>
      <xdr:row>79</xdr:row>
      <xdr:rowOff>56947</xdr:rowOff>
    </xdr:to>
    <xdr:sp macro="" textlink="">
      <xdr:nvSpPr>
        <xdr:cNvPr id="429" name="楕円 428"/>
        <xdr:cNvSpPr/>
      </xdr:nvSpPr>
      <xdr:spPr>
        <a:xfrm>
          <a:off x="8699500" y="1349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48074</xdr:rowOff>
    </xdr:from>
    <xdr:ext cx="469744" cy="259045"/>
    <xdr:sp macro="" textlink="">
      <xdr:nvSpPr>
        <xdr:cNvPr id="430" name="テキスト ボックス 429"/>
        <xdr:cNvSpPr txBox="1"/>
      </xdr:nvSpPr>
      <xdr:spPr>
        <a:xfrm>
          <a:off x="8515428" y="1359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124434</xdr:rowOff>
    </xdr:from>
    <xdr:to>
      <xdr:col>41</xdr:col>
      <xdr:colOff>101600</xdr:colOff>
      <xdr:row>79</xdr:row>
      <xdr:rowOff>54584</xdr:rowOff>
    </xdr:to>
    <xdr:sp macro="" textlink="">
      <xdr:nvSpPr>
        <xdr:cNvPr id="431" name="楕円 430"/>
        <xdr:cNvSpPr/>
      </xdr:nvSpPr>
      <xdr:spPr>
        <a:xfrm>
          <a:off x="7810500" y="1349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45711</xdr:rowOff>
    </xdr:from>
    <xdr:ext cx="469744" cy="259045"/>
    <xdr:sp macro="" textlink="">
      <xdr:nvSpPr>
        <xdr:cNvPr id="432" name="テキスト ボックス 431"/>
        <xdr:cNvSpPr txBox="1"/>
      </xdr:nvSpPr>
      <xdr:spPr>
        <a:xfrm>
          <a:off x="7626428" y="1359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126822</xdr:rowOff>
    </xdr:from>
    <xdr:to>
      <xdr:col>36</xdr:col>
      <xdr:colOff>165100</xdr:colOff>
      <xdr:row>79</xdr:row>
      <xdr:rowOff>56972</xdr:rowOff>
    </xdr:to>
    <xdr:sp macro="" textlink="">
      <xdr:nvSpPr>
        <xdr:cNvPr id="433" name="楕円 432"/>
        <xdr:cNvSpPr/>
      </xdr:nvSpPr>
      <xdr:spPr>
        <a:xfrm>
          <a:off x="6921500" y="1349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48099</xdr:rowOff>
    </xdr:from>
    <xdr:ext cx="469744" cy="259045"/>
    <xdr:sp macro="" textlink="">
      <xdr:nvSpPr>
        <xdr:cNvPr id="434" name="テキスト ボックス 433"/>
        <xdr:cNvSpPr txBox="1"/>
      </xdr:nvSpPr>
      <xdr:spPr>
        <a:xfrm>
          <a:off x="6737428" y="1359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59" name="直線コネクタ 458"/>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60" name="土木費最小値テキスト"/>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61" name="直線コネクタ 460"/>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62" name="土木費最大値テキスト"/>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63" name="直線コネクタ 462"/>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98913</xdr:rowOff>
    </xdr:from>
    <xdr:to>
      <xdr:col>55</xdr:col>
      <xdr:colOff>0</xdr:colOff>
      <xdr:row>98</xdr:row>
      <xdr:rowOff>49118</xdr:rowOff>
    </xdr:to>
    <xdr:cxnSp macro="">
      <xdr:nvCxnSpPr>
        <xdr:cNvPr id="464" name="直線コネクタ 463"/>
        <xdr:cNvCxnSpPr/>
      </xdr:nvCxnSpPr>
      <xdr:spPr>
        <a:xfrm>
          <a:off x="9639300" y="16729563"/>
          <a:ext cx="838200" cy="12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54588</xdr:rowOff>
    </xdr:from>
    <xdr:ext cx="534377" cy="259045"/>
    <xdr:sp macro="" textlink="">
      <xdr:nvSpPr>
        <xdr:cNvPr id="465" name="土木費平均値テキスト"/>
        <xdr:cNvSpPr txBox="1"/>
      </xdr:nvSpPr>
      <xdr:spPr>
        <a:xfrm>
          <a:off x="10528300" y="1634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6" name="フローチャート: 判断 465"/>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98913</xdr:rowOff>
    </xdr:from>
    <xdr:to>
      <xdr:col>50</xdr:col>
      <xdr:colOff>114300</xdr:colOff>
      <xdr:row>97</xdr:row>
      <xdr:rowOff>149034</xdr:rowOff>
    </xdr:to>
    <xdr:cxnSp macro="">
      <xdr:nvCxnSpPr>
        <xdr:cNvPr id="467" name="直線コネクタ 466"/>
        <xdr:cNvCxnSpPr/>
      </xdr:nvCxnSpPr>
      <xdr:spPr>
        <a:xfrm flipV="1">
          <a:off x="8750300" y="16729563"/>
          <a:ext cx="889000" cy="5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68" name="フローチャート: 判断 467"/>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4487</xdr:rowOff>
    </xdr:from>
    <xdr:ext cx="534377" cy="259045"/>
    <xdr:sp macro="" textlink="">
      <xdr:nvSpPr>
        <xdr:cNvPr id="469" name="テキスト ボックス 468"/>
        <xdr:cNvSpPr txBox="1"/>
      </xdr:nvSpPr>
      <xdr:spPr>
        <a:xfrm>
          <a:off x="9372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149034</xdr:rowOff>
    </xdr:from>
    <xdr:to>
      <xdr:col>45</xdr:col>
      <xdr:colOff>177800</xdr:colOff>
      <xdr:row>97</xdr:row>
      <xdr:rowOff>158617</xdr:rowOff>
    </xdr:to>
    <xdr:cxnSp macro="">
      <xdr:nvCxnSpPr>
        <xdr:cNvPr id="470" name="直線コネクタ 469"/>
        <xdr:cNvCxnSpPr/>
      </xdr:nvCxnSpPr>
      <xdr:spPr>
        <a:xfrm flipV="1">
          <a:off x="7861300" y="16779684"/>
          <a:ext cx="889000" cy="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63715</xdr:rowOff>
    </xdr:from>
    <xdr:to>
      <xdr:col>46</xdr:col>
      <xdr:colOff>38100</xdr:colOff>
      <xdr:row>96</xdr:row>
      <xdr:rowOff>165315</xdr:rowOff>
    </xdr:to>
    <xdr:sp macro="" textlink="">
      <xdr:nvSpPr>
        <xdr:cNvPr id="471" name="フローチャート: 判断 470"/>
        <xdr:cNvSpPr/>
      </xdr:nvSpPr>
      <xdr:spPr>
        <a:xfrm>
          <a:off x="8699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10392</xdr:rowOff>
    </xdr:from>
    <xdr:ext cx="534377" cy="259045"/>
    <xdr:sp macro="" textlink="">
      <xdr:nvSpPr>
        <xdr:cNvPr id="472" name="テキスト ボックス 471"/>
        <xdr:cNvSpPr txBox="1"/>
      </xdr:nvSpPr>
      <xdr:spPr>
        <a:xfrm>
          <a:off x="8483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74340</xdr:rowOff>
    </xdr:from>
    <xdr:to>
      <xdr:col>41</xdr:col>
      <xdr:colOff>50800</xdr:colOff>
      <xdr:row>97</xdr:row>
      <xdr:rowOff>158617</xdr:rowOff>
    </xdr:to>
    <xdr:cxnSp macro="">
      <xdr:nvCxnSpPr>
        <xdr:cNvPr id="473" name="直線コネクタ 472"/>
        <xdr:cNvCxnSpPr/>
      </xdr:nvCxnSpPr>
      <xdr:spPr>
        <a:xfrm>
          <a:off x="6972300" y="16704990"/>
          <a:ext cx="889000" cy="8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45371</xdr:rowOff>
    </xdr:from>
    <xdr:to>
      <xdr:col>41</xdr:col>
      <xdr:colOff>101600</xdr:colOff>
      <xdr:row>96</xdr:row>
      <xdr:rowOff>146971</xdr:rowOff>
    </xdr:to>
    <xdr:sp macro="" textlink="">
      <xdr:nvSpPr>
        <xdr:cNvPr id="474" name="フローチャート: 判断 473"/>
        <xdr:cNvSpPr/>
      </xdr:nvSpPr>
      <xdr:spPr>
        <a:xfrm>
          <a:off x="7810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163498</xdr:rowOff>
    </xdr:from>
    <xdr:ext cx="534377" cy="259045"/>
    <xdr:sp macro="" textlink="">
      <xdr:nvSpPr>
        <xdr:cNvPr id="475" name="テキスト ボックス 474"/>
        <xdr:cNvSpPr txBox="1"/>
      </xdr:nvSpPr>
      <xdr:spPr>
        <a:xfrm>
          <a:off x="7594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59677</xdr:rowOff>
    </xdr:from>
    <xdr:to>
      <xdr:col>36</xdr:col>
      <xdr:colOff>165100</xdr:colOff>
      <xdr:row>96</xdr:row>
      <xdr:rowOff>161277</xdr:rowOff>
    </xdr:to>
    <xdr:sp macro="" textlink="">
      <xdr:nvSpPr>
        <xdr:cNvPr id="476" name="フローチャート: 判断 475"/>
        <xdr:cNvSpPr/>
      </xdr:nvSpPr>
      <xdr:spPr>
        <a:xfrm>
          <a:off x="6921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6354</xdr:rowOff>
    </xdr:from>
    <xdr:ext cx="534377" cy="259045"/>
    <xdr:sp macro="" textlink="">
      <xdr:nvSpPr>
        <xdr:cNvPr id="477" name="テキスト ボックス 476"/>
        <xdr:cNvSpPr txBox="1"/>
      </xdr:nvSpPr>
      <xdr:spPr>
        <a:xfrm>
          <a:off x="6705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169768</xdr:rowOff>
    </xdr:from>
    <xdr:to>
      <xdr:col>55</xdr:col>
      <xdr:colOff>50800</xdr:colOff>
      <xdr:row>98</xdr:row>
      <xdr:rowOff>99918</xdr:rowOff>
    </xdr:to>
    <xdr:sp macro="" textlink="">
      <xdr:nvSpPr>
        <xdr:cNvPr id="483" name="楕円 482"/>
        <xdr:cNvSpPr/>
      </xdr:nvSpPr>
      <xdr:spPr>
        <a:xfrm>
          <a:off x="10426700" y="168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84695</xdr:rowOff>
    </xdr:from>
    <xdr:ext cx="534377" cy="259045"/>
    <xdr:sp macro="" textlink="">
      <xdr:nvSpPr>
        <xdr:cNvPr id="484" name="土木費該当値テキスト"/>
        <xdr:cNvSpPr txBox="1"/>
      </xdr:nvSpPr>
      <xdr:spPr>
        <a:xfrm>
          <a:off x="10528300" y="1671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48113</xdr:rowOff>
    </xdr:from>
    <xdr:to>
      <xdr:col>50</xdr:col>
      <xdr:colOff>165100</xdr:colOff>
      <xdr:row>97</xdr:row>
      <xdr:rowOff>149713</xdr:rowOff>
    </xdr:to>
    <xdr:sp macro="" textlink="">
      <xdr:nvSpPr>
        <xdr:cNvPr id="485" name="楕円 484"/>
        <xdr:cNvSpPr/>
      </xdr:nvSpPr>
      <xdr:spPr>
        <a:xfrm>
          <a:off x="9588500" y="1667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140840</xdr:rowOff>
    </xdr:from>
    <xdr:ext cx="534377" cy="259045"/>
    <xdr:sp macro="" textlink="">
      <xdr:nvSpPr>
        <xdr:cNvPr id="486" name="テキスト ボックス 485"/>
        <xdr:cNvSpPr txBox="1"/>
      </xdr:nvSpPr>
      <xdr:spPr>
        <a:xfrm>
          <a:off x="9372111" y="1677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98234</xdr:rowOff>
    </xdr:from>
    <xdr:to>
      <xdr:col>46</xdr:col>
      <xdr:colOff>38100</xdr:colOff>
      <xdr:row>98</xdr:row>
      <xdr:rowOff>28384</xdr:rowOff>
    </xdr:to>
    <xdr:sp macro="" textlink="">
      <xdr:nvSpPr>
        <xdr:cNvPr id="487" name="楕円 486"/>
        <xdr:cNvSpPr/>
      </xdr:nvSpPr>
      <xdr:spPr>
        <a:xfrm>
          <a:off x="8699500" y="1672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19511</xdr:rowOff>
    </xdr:from>
    <xdr:ext cx="534377" cy="259045"/>
    <xdr:sp macro="" textlink="">
      <xdr:nvSpPr>
        <xdr:cNvPr id="488" name="テキスト ボックス 487"/>
        <xdr:cNvSpPr txBox="1"/>
      </xdr:nvSpPr>
      <xdr:spPr>
        <a:xfrm>
          <a:off x="8483111" y="1682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107817</xdr:rowOff>
    </xdr:from>
    <xdr:to>
      <xdr:col>41</xdr:col>
      <xdr:colOff>101600</xdr:colOff>
      <xdr:row>98</xdr:row>
      <xdr:rowOff>37967</xdr:rowOff>
    </xdr:to>
    <xdr:sp macro="" textlink="">
      <xdr:nvSpPr>
        <xdr:cNvPr id="489" name="楕円 488"/>
        <xdr:cNvSpPr/>
      </xdr:nvSpPr>
      <xdr:spPr>
        <a:xfrm>
          <a:off x="7810500" y="1673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29094</xdr:rowOff>
    </xdr:from>
    <xdr:ext cx="534377" cy="259045"/>
    <xdr:sp macro="" textlink="">
      <xdr:nvSpPr>
        <xdr:cNvPr id="490" name="テキスト ボックス 489"/>
        <xdr:cNvSpPr txBox="1"/>
      </xdr:nvSpPr>
      <xdr:spPr>
        <a:xfrm>
          <a:off x="7594111" y="1683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23540</xdr:rowOff>
    </xdr:from>
    <xdr:to>
      <xdr:col>36</xdr:col>
      <xdr:colOff>165100</xdr:colOff>
      <xdr:row>97</xdr:row>
      <xdr:rowOff>125140</xdr:rowOff>
    </xdr:to>
    <xdr:sp macro="" textlink="">
      <xdr:nvSpPr>
        <xdr:cNvPr id="491" name="楕円 490"/>
        <xdr:cNvSpPr/>
      </xdr:nvSpPr>
      <xdr:spPr>
        <a:xfrm>
          <a:off x="6921500" y="1665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116267</xdr:rowOff>
    </xdr:from>
    <xdr:ext cx="534377" cy="259045"/>
    <xdr:sp macro="" textlink="">
      <xdr:nvSpPr>
        <xdr:cNvPr id="492" name="テキスト ボックス 491"/>
        <xdr:cNvSpPr txBox="1"/>
      </xdr:nvSpPr>
      <xdr:spPr>
        <a:xfrm>
          <a:off x="6705111" y="1674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19" name="直線コネクタ 518"/>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20" name="消防費最小値テキスト"/>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21" name="直線コネクタ 520"/>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22" name="消防費最大値テキスト"/>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23" name="直線コネクタ 522"/>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109329</xdr:rowOff>
    </xdr:from>
    <xdr:to>
      <xdr:col>85</xdr:col>
      <xdr:colOff>127000</xdr:colOff>
      <xdr:row>37</xdr:row>
      <xdr:rowOff>149606</xdr:rowOff>
    </xdr:to>
    <xdr:cxnSp macro="">
      <xdr:nvCxnSpPr>
        <xdr:cNvPr id="524" name="直線コネクタ 523"/>
        <xdr:cNvCxnSpPr/>
      </xdr:nvCxnSpPr>
      <xdr:spPr>
        <a:xfrm>
          <a:off x="15481300" y="6452979"/>
          <a:ext cx="83820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39278</xdr:rowOff>
    </xdr:from>
    <xdr:ext cx="534377" cy="259045"/>
    <xdr:sp macro="" textlink="">
      <xdr:nvSpPr>
        <xdr:cNvPr id="525" name="消防費平均値テキスト"/>
        <xdr:cNvSpPr txBox="1"/>
      </xdr:nvSpPr>
      <xdr:spPr>
        <a:xfrm>
          <a:off x="16370300" y="6211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6" name="フローチャート: 判断 525"/>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109329</xdr:rowOff>
    </xdr:from>
    <xdr:to>
      <xdr:col>81</xdr:col>
      <xdr:colOff>50800</xdr:colOff>
      <xdr:row>37</xdr:row>
      <xdr:rowOff>136216</xdr:rowOff>
    </xdr:to>
    <xdr:cxnSp macro="">
      <xdr:nvCxnSpPr>
        <xdr:cNvPr id="527" name="直線コネクタ 526"/>
        <xdr:cNvCxnSpPr/>
      </xdr:nvCxnSpPr>
      <xdr:spPr>
        <a:xfrm flipV="1">
          <a:off x="14592300" y="6452979"/>
          <a:ext cx="889000" cy="2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28" name="フローチャート: 判断 527"/>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150857</xdr:rowOff>
    </xdr:from>
    <xdr:ext cx="534377" cy="259045"/>
    <xdr:sp macro="" textlink="">
      <xdr:nvSpPr>
        <xdr:cNvPr id="529" name="テキスト ボックス 528"/>
        <xdr:cNvSpPr txBox="1"/>
      </xdr:nvSpPr>
      <xdr:spPr>
        <a:xfrm>
          <a:off x="15214111" y="615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112050</xdr:rowOff>
    </xdr:from>
    <xdr:to>
      <xdr:col>76</xdr:col>
      <xdr:colOff>114300</xdr:colOff>
      <xdr:row>37</xdr:row>
      <xdr:rowOff>136216</xdr:rowOff>
    </xdr:to>
    <xdr:cxnSp macro="">
      <xdr:nvCxnSpPr>
        <xdr:cNvPr id="530" name="直線コネクタ 529"/>
        <xdr:cNvCxnSpPr/>
      </xdr:nvCxnSpPr>
      <xdr:spPr>
        <a:xfrm>
          <a:off x="13703300" y="6455700"/>
          <a:ext cx="8890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67237</xdr:rowOff>
    </xdr:from>
    <xdr:to>
      <xdr:col>76</xdr:col>
      <xdr:colOff>165100</xdr:colOff>
      <xdr:row>37</xdr:row>
      <xdr:rowOff>168838</xdr:rowOff>
    </xdr:to>
    <xdr:sp macro="" textlink="">
      <xdr:nvSpPr>
        <xdr:cNvPr id="531" name="フローチャート: 判断 530"/>
        <xdr:cNvSpPr/>
      </xdr:nvSpPr>
      <xdr:spPr>
        <a:xfrm>
          <a:off x="14541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13914</xdr:rowOff>
    </xdr:from>
    <xdr:ext cx="534377" cy="259045"/>
    <xdr:sp macro="" textlink="">
      <xdr:nvSpPr>
        <xdr:cNvPr id="532" name="テキスト ボックス 531"/>
        <xdr:cNvSpPr txBox="1"/>
      </xdr:nvSpPr>
      <xdr:spPr>
        <a:xfrm>
          <a:off x="14325111" y="618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111288</xdr:rowOff>
    </xdr:from>
    <xdr:to>
      <xdr:col>71</xdr:col>
      <xdr:colOff>177800</xdr:colOff>
      <xdr:row>37</xdr:row>
      <xdr:rowOff>112050</xdr:rowOff>
    </xdr:to>
    <xdr:cxnSp macro="">
      <xdr:nvCxnSpPr>
        <xdr:cNvPr id="533" name="直線コネクタ 532"/>
        <xdr:cNvCxnSpPr/>
      </xdr:nvCxnSpPr>
      <xdr:spPr>
        <a:xfrm>
          <a:off x="12814300" y="645493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74422</xdr:rowOff>
    </xdr:from>
    <xdr:to>
      <xdr:col>72</xdr:col>
      <xdr:colOff>38100</xdr:colOff>
      <xdr:row>38</xdr:row>
      <xdr:rowOff>4572</xdr:rowOff>
    </xdr:to>
    <xdr:sp macro="" textlink="">
      <xdr:nvSpPr>
        <xdr:cNvPr id="534" name="フローチャート: 判断 533"/>
        <xdr:cNvSpPr/>
      </xdr:nvSpPr>
      <xdr:spPr>
        <a:xfrm>
          <a:off x="13652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167149</xdr:rowOff>
    </xdr:from>
    <xdr:ext cx="534377" cy="259045"/>
    <xdr:sp macro="" textlink="">
      <xdr:nvSpPr>
        <xdr:cNvPr id="535" name="テキスト ボックス 534"/>
        <xdr:cNvSpPr txBox="1"/>
      </xdr:nvSpPr>
      <xdr:spPr>
        <a:xfrm>
          <a:off x="13436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89227</xdr:rowOff>
    </xdr:from>
    <xdr:to>
      <xdr:col>67</xdr:col>
      <xdr:colOff>101600</xdr:colOff>
      <xdr:row>38</xdr:row>
      <xdr:rowOff>19377</xdr:rowOff>
    </xdr:to>
    <xdr:sp macro="" textlink="">
      <xdr:nvSpPr>
        <xdr:cNvPr id="536" name="フローチャート: 判断 535"/>
        <xdr:cNvSpPr/>
      </xdr:nvSpPr>
      <xdr:spPr>
        <a:xfrm>
          <a:off x="12763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10503</xdr:rowOff>
    </xdr:from>
    <xdr:ext cx="534377" cy="259045"/>
    <xdr:sp macro="" textlink="">
      <xdr:nvSpPr>
        <xdr:cNvPr id="537" name="テキスト ボックス 536"/>
        <xdr:cNvSpPr txBox="1"/>
      </xdr:nvSpPr>
      <xdr:spPr>
        <a:xfrm>
          <a:off x="12547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98806</xdr:rowOff>
    </xdr:from>
    <xdr:to>
      <xdr:col>85</xdr:col>
      <xdr:colOff>177800</xdr:colOff>
      <xdr:row>38</xdr:row>
      <xdr:rowOff>28956</xdr:rowOff>
    </xdr:to>
    <xdr:sp macro="" textlink="">
      <xdr:nvSpPr>
        <xdr:cNvPr id="543" name="楕円 542"/>
        <xdr:cNvSpPr/>
      </xdr:nvSpPr>
      <xdr:spPr>
        <a:xfrm>
          <a:off x="16268700" y="644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77233</xdr:rowOff>
    </xdr:from>
    <xdr:ext cx="534377" cy="259045"/>
    <xdr:sp macro="" textlink="">
      <xdr:nvSpPr>
        <xdr:cNvPr id="544" name="消防費該当値テキスト"/>
        <xdr:cNvSpPr txBox="1"/>
      </xdr:nvSpPr>
      <xdr:spPr>
        <a:xfrm>
          <a:off x="16370300" y="642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58529</xdr:rowOff>
    </xdr:from>
    <xdr:to>
      <xdr:col>81</xdr:col>
      <xdr:colOff>101600</xdr:colOff>
      <xdr:row>37</xdr:row>
      <xdr:rowOff>160129</xdr:rowOff>
    </xdr:to>
    <xdr:sp macro="" textlink="">
      <xdr:nvSpPr>
        <xdr:cNvPr id="545" name="楕円 544"/>
        <xdr:cNvSpPr/>
      </xdr:nvSpPr>
      <xdr:spPr>
        <a:xfrm>
          <a:off x="15430500" y="640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151256</xdr:rowOff>
    </xdr:from>
    <xdr:ext cx="534377" cy="259045"/>
    <xdr:sp macro="" textlink="">
      <xdr:nvSpPr>
        <xdr:cNvPr id="546" name="テキスト ボックス 545"/>
        <xdr:cNvSpPr txBox="1"/>
      </xdr:nvSpPr>
      <xdr:spPr>
        <a:xfrm>
          <a:off x="15214111" y="649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85416</xdr:rowOff>
    </xdr:from>
    <xdr:to>
      <xdr:col>76</xdr:col>
      <xdr:colOff>165100</xdr:colOff>
      <xdr:row>38</xdr:row>
      <xdr:rowOff>15566</xdr:rowOff>
    </xdr:to>
    <xdr:sp macro="" textlink="">
      <xdr:nvSpPr>
        <xdr:cNvPr id="547" name="楕円 546"/>
        <xdr:cNvSpPr/>
      </xdr:nvSpPr>
      <xdr:spPr>
        <a:xfrm>
          <a:off x="14541500" y="642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6693</xdr:rowOff>
    </xdr:from>
    <xdr:ext cx="534377" cy="259045"/>
    <xdr:sp macro="" textlink="">
      <xdr:nvSpPr>
        <xdr:cNvPr id="548" name="テキスト ボックス 547"/>
        <xdr:cNvSpPr txBox="1"/>
      </xdr:nvSpPr>
      <xdr:spPr>
        <a:xfrm>
          <a:off x="14325111" y="652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61250</xdr:rowOff>
    </xdr:from>
    <xdr:to>
      <xdr:col>72</xdr:col>
      <xdr:colOff>38100</xdr:colOff>
      <xdr:row>37</xdr:row>
      <xdr:rowOff>162851</xdr:rowOff>
    </xdr:to>
    <xdr:sp macro="" textlink="">
      <xdr:nvSpPr>
        <xdr:cNvPr id="549" name="楕円 548"/>
        <xdr:cNvSpPr/>
      </xdr:nvSpPr>
      <xdr:spPr>
        <a:xfrm>
          <a:off x="13652500" y="64049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7927</xdr:rowOff>
    </xdr:from>
    <xdr:ext cx="534377" cy="259045"/>
    <xdr:sp macro="" textlink="">
      <xdr:nvSpPr>
        <xdr:cNvPr id="550" name="テキスト ボックス 549"/>
        <xdr:cNvSpPr txBox="1"/>
      </xdr:nvSpPr>
      <xdr:spPr>
        <a:xfrm>
          <a:off x="13436111" y="618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60488</xdr:rowOff>
    </xdr:from>
    <xdr:to>
      <xdr:col>67</xdr:col>
      <xdr:colOff>101600</xdr:colOff>
      <xdr:row>37</xdr:row>
      <xdr:rowOff>162088</xdr:rowOff>
    </xdr:to>
    <xdr:sp macro="" textlink="">
      <xdr:nvSpPr>
        <xdr:cNvPr id="551" name="楕円 550"/>
        <xdr:cNvSpPr/>
      </xdr:nvSpPr>
      <xdr:spPr>
        <a:xfrm>
          <a:off x="12763500" y="640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7165</xdr:rowOff>
    </xdr:from>
    <xdr:ext cx="534377" cy="259045"/>
    <xdr:sp macro="" textlink="">
      <xdr:nvSpPr>
        <xdr:cNvPr id="552" name="テキスト ボックス 551"/>
        <xdr:cNvSpPr txBox="1"/>
      </xdr:nvSpPr>
      <xdr:spPr>
        <a:xfrm>
          <a:off x="12547111" y="617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3" name="テキスト ボックス 572"/>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7" name="直線コネクタ 576"/>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78" name="教育費最小値テキスト"/>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79" name="直線コネクタ 578"/>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80" name="教育費最大値テキスト"/>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81" name="直線コネクタ 580"/>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25476</xdr:rowOff>
    </xdr:from>
    <xdr:to>
      <xdr:col>85</xdr:col>
      <xdr:colOff>127000</xdr:colOff>
      <xdr:row>56</xdr:row>
      <xdr:rowOff>47536</xdr:rowOff>
    </xdr:to>
    <xdr:cxnSp macro="">
      <xdr:nvCxnSpPr>
        <xdr:cNvPr id="582" name="直線コネクタ 581"/>
        <xdr:cNvCxnSpPr/>
      </xdr:nvCxnSpPr>
      <xdr:spPr>
        <a:xfrm flipV="1">
          <a:off x="15481300" y="9455226"/>
          <a:ext cx="838200" cy="19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128478</xdr:rowOff>
    </xdr:from>
    <xdr:ext cx="534377" cy="259045"/>
    <xdr:sp macro="" textlink="">
      <xdr:nvSpPr>
        <xdr:cNvPr id="583" name="教育費平均値テキスト"/>
        <xdr:cNvSpPr txBox="1"/>
      </xdr:nvSpPr>
      <xdr:spPr>
        <a:xfrm>
          <a:off x="16370300" y="938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4" name="フローチャート: 判断 583"/>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47536</xdr:rowOff>
    </xdr:from>
    <xdr:to>
      <xdr:col>81</xdr:col>
      <xdr:colOff>50800</xdr:colOff>
      <xdr:row>58</xdr:row>
      <xdr:rowOff>27000</xdr:rowOff>
    </xdr:to>
    <xdr:cxnSp macro="">
      <xdr:nvCxnSpPr>
        <xdr:cNvPr id="585" name="直線コネクタ 584"/>
        <xdr:cNvCxnSpPr/>
      </xdr:nvCxnSpPr>
      <xdr:spPr>
        <a:xfrm flipV="1">
          <a:off x="14592300" y="9648736"/>
          <a:ext cx="889000" cy="32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122162</xdr:rowOff>
    </xdr:from>
    <xdr:to>
      <xdr:col>81</xdr:col>
      <xdr:colOff>101600</xdr:colOff>
      <xdr:row>56</xdr:row>
      <xdr:rowOff>52312</xdr:rowOff>
    </xdr:to>
    <xdr:sp macro="" textlink="">
      <xdr:nvSpPr>
        <xdr:cNvPr id="586" name="フローチャート: 判断 585"/>
        <xdr:cNvSpPr/>
      </xdr:nvSpPr>
      <xdr:spPr>
        <a:xfrm>
          <a:off x="15430500" y="955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68839</xdr:rowOff>
    </xdr:from>
    <xdr:ext cx="534377" cy="259045"/>
    <xdr:sp macro="" textlink="">
      <xdr:nvSpPr>
        <xdr:cNvPr id="587" name="テキスト ボックス 586"/>
        <xdr:cNvSpPr txBox="1"/>
      </xdr:nvSpPr>
      <xdr:spPr>
        <a:xfrm>
          <a:off x="15214111" y="932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27000</xdr:rowOff>
    </xdr:from>
    <xdr:to>
      <xdr:col>76</xdr:col>
      <xdr:colOff>114300</xdr:colOff>
      <xdr:row>58</xdr:row>
      <xdr:rowOff>107162</xdr:rowOff>
    </xdr:to>
    <xdr:cxnSp macro="">
      <xdr:nvCxnSpPr>
        <xdr:cNvPr id="588" name="直線コネクタ 587"/>
        <xdr:cNvCxnSpPr/>
      </xdr:nvCxnSpPr>
      <xdr:spPr>
        <a:xfrm flipV="1">
          <a:off x="13703300" y="9971100"/>
          <a:ext cx="889000" cy="8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127609</xdr:rowOff>
    </xdr:from>
    <xdr:to>
      <xdr:col>76</xdr:col>
      <xdr:colOff>165100</xdr:colOff>
      <xdr:row>57</xdr:row>
      <xdr:rowOff>57759</xdr:rowOff>
    </xdr:to>
    <xdr:sp macro="" textlink="">
      <xdr:nvSpPr>
        <xdr:cNvPr id="589" name="フローチャート: 判断 588"/>
        <xdr:cNvSpPr/>
      </xdr:nvSpPr>
      <xdr:spPr>
        <a:xfrm>
          <a:off x="14541500" y="972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74286</xdr:rowOff>
    </xdr:from>
    <xdr:ext cx="534377" cy="259045"/>
    <xdr:sp macro="" textlink="">
      <xdr:nvSpPr>
        <xdr:cNvPr id="590" name="テキスト ボックス 589"/>
        <xdr:cNvSpPr txBox="1"/>
      </xdr:nvSpPr>
      <xdr:spPr>
        <a:xfrm>
          <a:off x="14325111" y="950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107162</xdr:rowOff>
    </xdr:from>
    <xdr:to>
      <xdr:col>71</xdr:col>
      <xdr:colOff>177800</xdr:colOff>
      <xdr:row>58</xdr:row>
      <xdr:rowOff>130366</xdr:rowOff>
    </xdr:to>
    <xdr:cxnSp macro="">
      <xdr:nvCxnSpPr>
        <xdr:cNvPr id="591" name="直線コネクタ 590"/>
        <xdr:cNvCxnSpPr/>
      </xdr:nvCxnSpPr>
      <xdr:spPr>
        <a:xfrm flipV="1">
          <a:off x="12814300" y="10051262"/>
          <a:ext cx="889000" cy="2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71945</xdr:rowOff>
    </xdr:from>
    <xdr:to>
      <xdr:col>72</xdr:col>
      <xdr:colOff>38100</xdr:colOff>
      <xdr:row>57</xdr:row>
      <xdr:rowOff>2095</xdr:rowOff>
    </xdr:to>
    <xdr:sp macro="" textlink="">
      <xdr:nvSpPr>
        <xdr:cNvPr id="592" name="フローチャート: 判断 591"/>
        <xdr:cNvSpPr/>
      </xdr:nvSpPr>
      <xdr:spPr>
        <a:xfrm>
          <a:off x="13652500" y="967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18622</xdr:rowOff>
    </xdr:from>
    <xdr:ext cx="534377" cy="259045"/>
    <xdr:sp macro="" textlink="">
      <xdr:nvSpPr>
        <xdr:cNvPr id="593" name="テキスト ボックス 592"/>
        <xdr:cNvSpPr txBox="1"/>
      </xdr:nvSpPr>
      <xdr:spPr>
        <a:xfrm>
          <a:off x="13436111" y="944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116675</xdr:rowOff>
    </xdr:from>
    <xdr:to>
      <xdr:col>67</xdr:col>
      <xdr:colOff>101600</xdr:colOff>
      <xdr:row>57</xdr:row>
      <xdr:rowOff>46825</xdr:rowOff>
    </xdr:to>
    <xdr:sp macro="" textlink="">
      <xdr:nvSpPr>
        <xdr:cNvPr id="594" name="フローチャート: 判断 593"/>
        <xdr:cNvSpPr/>
      </xdr:nvSpPr>
      <xdr:spPr>
        <a:xfrm>
          <a:off x="12763500" y="971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63352</xdr:rowOff>
    </xdr:from>
    <xdr:ext cx="534377" cy="259045"/>
    <xdr:sp macro="" textlink="">
      <xdr:nvSpPr>
        <xdr:cNvPr id="595" name="テキスト ボックス 594"/>
        <xdr:cNvSpPr txBox="1"/>
      </xdr:nvSpPr>
      <xdr:spPr>
        <a:xfrm>
          <a:off x="12547111" y="949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146126</xdr:rowOff>
    </xdr:from>
    <xdr:to>
      <xdr:col>85</xdr:col>
      <xdr:colOff>177800</xdr:colOff>
      <xdr:row>55</xdr:row>
      <xdr:rowOff>76276</xdr:rowOff>
    </xdr:to>
    <xdr:sp macro="" textlink="">
      <xdr:nvSpPr>
        <xdr:cNvPr id="601" name="楕円 600"/>
        <xdr:cNvSpPr/>
      </xdr:nvSpPr>
      <xdr:spPr>
        <a:xfrm>
          <a:off x="16268700" y="940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169003</xdr:rowOff>
    </xdr:from>
    <xdr:ext cx="534377" cy="259045"/>
    <xdr:sp macro="" textlink="">
      <xdr:nvSpPr>
        <xdr:cNvPr id="602" name="教育費該当値テキスト"/>
        <xdr:cNvSpPr txBox="1"/>
      </xdr:nvSpPr>
      <xdr:spPr>
        <a:xfrm>
          <a:off x="16370300" y="925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168186</xdr:rowOff>
    </xdr:from>
    <xdr:to>
      <xdr:col>81</xdr:col>
      <xdr:colOff>101600</xdr:colOff>
      <xdr:row>56</xdr:row>
      <xdr:rowOff>98336</xdr:rowOff>
    </xdr:to>
    <xdr:sp macro="" textlink="">
      <xdr:nvSpPr>
        <xdr:cNvPr id="603" name="楕円 602"/>
        <xdr:cNvSpPr/>
      </xdr:nvSpPr>
      <xdr:spPr>
        <a:xfrm>
          <a:off x="15430500" y="959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89463</xdr:rowOff>
    </xdr:from>
    <xdr:ext cx="534377" cy="259045"/>
    <xdr:sp macro="" textlink="">
      <xdr:nvSpPr>
        <xdr:cNvPr id="604" name="テキスト ボックス 603"/>
        <xdr:cNvSpPr txBox="1"/>
      </xdr:nvSpPr>
      <xdr:spPr>
        <a:xfrm>
          <a:off x="15214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147650</xdr:rowOff>
    </xdr:from>
    <xdr:to>
      <xdr:col>76</xdr:col>
      <xdr:colOff>165100</xdr:colOff>
      <xdr:row>58</xdr:row>
      <xdr:rowOff>77800</xdr:rowOff>
    </xdr:to>
    <xdr:sp macro="" textlink="">
      <xdr:nvSpPr>
        <xdr:cNvPr id="605" name="楕円 604"/>
        <xdr:cNvSpPr/>
      </xdr:nvSpPr>
      <xdr:spPr>
        <a:xfrm>
          <a:off x="14541500" y="99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68927</xdr:rowOff>
    </xdr:from>
    <xdr:ext cx="534377" cy="259045"/>
    <xdr:sp macro="" textlink="">
      <xdr:nvSpPr>
        <xdr:cNvPr id="606" name="テキスト ボックス 605"/>
        <xdr:cNvSpPr txBox="1"/>
      </xdr:nvSpPr>
      <xdr:spPr>
        <a:xfrm>
          <a:off x="14325111" y="1001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56362</xdr:rowOff>
    </xdr:from>
    <xdr:to>
      <xdr:col>72</xdr:col>
      <xdr:colOff>38100</xdr:colOff>
      <xdr:row>58</xdr:row>
      <xdr:rowOff>157962</xdr:rowOff>
    </xdr:to>
    <xdr:sp macro="" textlink="">
      <xdr:nvSpPr>
        <xdr:cNvPr id="607" name="楕円 606"/>
        <xdr:cNvSpPr/>
      </xdr:nvSpPr>
      <xdr:spPr>
        <a:xfrm>
          <a:off x="13652500" y="1000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149089</xdr:rowOff>
    </xdr:from>
    <xdr:ext cx="534377" cy="259045"/>
    <xdr:sp macro="" textlink="">
      <xdr:nvSpPr>
        <xdr:cNvPr id="608" name="テキスト ボックス 607"/>
        <xdr:cNvSpPr txBox="1"/>
      </xdr:nvSpPr>
      <xdr:spPr>
        <a:xfrm>
          <a:off x="13436111" y="1009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79566</xdr:rowOff>
    </xdr:from>
    <xdr:to>
      <xdr:col>67</xdr:col>
      <xdr:colOff>101600</xdr:colOff>
      <xdr:row>59</xdr:row>
      <xdr:rowOff>9716</xdr:rowOff>
    </xdr:to>
    <xdr:sp macro="" textlink="">
      <xdr:nvSpPr>
        <xdr:cNvPr id="609" name="楕円 608"/>
        <xdr:cNvSpPr/>
      </xdr:nvSpPr>
      <xdr:spPr>
        <a:xfrm>
          <a:off x="12763500" y="1002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843</xdr:rowOff>
    </xdr:from>
    <xdr:ext cx="534377" cy="259045"/>
    <xdr:sp macro="" textlink="">
      <xdr:nvSpPr>
        <xdr:cNvPr id="610" name="テキスト ボックス 609"/>
        <xdr:cNvSpPr txBox="1"/>
      </xdr:nvSpPr>
      <xdr:spPr>
        <a:xfrm>
          <a:off x="12547111" y="101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4" name="直線コネクタ 633"/>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7" name="災害復旧費最大値テキスト"/>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8" name="直線コネクタ 637"/>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7055</xdr:rowOff>
    </xdr:from>
    <xdr:to>
      <xdr:col>85</xdr:col>
      <xdr:colOff>127000</xdr:colOff>
      <xdr:row>79</xdr:row>
      <xdr:rowOff>14979</xdr:rowOff>
    </xdr:to>
    <xdr:cxnSp macro="">
      <xdr:nvCxnSpPr>
        <xdr:cNvPr id="639" name="直線コネクタ 638"/>
        <xdr:cNvCxnSpPr/>
      </xdr:nvCxnSpPr>
      <xdr:spPr>
        <a:xfrm flipV="1">
          <a:off x="15481300" y="13551605"/>
          <a:ext cx="838200" cy="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130866</xdr:rowOff>
    </xdr:from>
    <xdr:ext cx="469744" cy="259045"/>
    <xdr:sp macro="" textlink="">
      <xdr:nvSpPr>
        <xdr:cNvPr id="640" name="災害復旧費平均値テキスト"/>
        <xdr:cNvSpPr txBox="1"/>
      </xdr:nvSpPr>
      <xdr:spPr>
        <a:xfrm>
          <a:off x="16370300" y="13332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41" name="フローチャート: 判断 640"/>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14979</xdr:rowOff>
    </xdr:from>
    <xdr:to>
      <xdr:col>81</xdr:col>
      <xdr:colOff>50800</xdr:colOff>
      <xdr:row>79</xdr:row>
      <xdr:rowOff>26563</xdr:rowOff>
    </xdr:to>
    <xdr:cxnSp macro="">
      <xdr:nvCxnSpPr>
        <xdr:cNvPr id="642" name="直線コネクタ 641"/>
        <xdr:cNvCxnSpPr/>
      </xdr:nvCxnSpPr>
      <xdr:spPr>
        <a:xfrm flipV="1">
          <a:off x="14592300" y="13559529"/>
          <a:ext cx="889000" cy="1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43" name="フローチャート: 判断 642"/>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62647</xdr:rowOff>
    </xdr:from>
    <xdr:ext cx="469744" cy="259045"/>
    <xdr:sp macro="" textlink="">
      <xdr:nvSpPr>
        <xdr:cNvPr id="644" name="テキスト ボックス 643"/>
        <xdr:cNvSpPr txBox="1"/>
      </xdr:nvSpPr>
      <xdr:spPr>
        <a:xfrm>
          <a:off x="15246428" y="1326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26563</xdr:rowOff>
    </xdr:from>
    <xdr:to>
      <xdr:col>76</xdr:col>
      <xdr:colOff>114300</xdr:colOff>
      <xdr:row>79</xdr:row>
      <xdr:rowOff>39326</xdr:rowOff>
    </xdr:to>
    <xdr:cxnSp macro="">
      <xdr:nvCxnSpPr>
        <xdr:cNvPr id="645" name="直線コネクタ 644"/>
        <xdr:cNvCxnSpPr/>
      </xdr:nvCxnSpPr>
      <xdr:spPr>
        <a:xfrm flipV="1">
          <a:off x="13703300" y="13571113"/>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124258</xdr:rowOff>
    </xdr:from>
    <xdr:to>
      <xdr:col>76</xdr:col>
      <xdr:colOff>165100</xdr:colOff>
      <xdr:row>79</xdr:row>
      <xdr:rowOff>54408</xdr:rowOff>
    </xdr:to>
    <xdr:sp macro="" textlink="">
      <xdr:nvSpPr>
        <xdr:cNvPr id="646" name="フローチャート: 判断 645"/>
        <xdr:cNvSpPr/>
      </xdr:nvSpPr>
      <xdr:spPr>
        <a:xfrm>
          <a:off x="14541500" y="13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70935</xdr:rowOff>
    </xdr:from>
    <xdr:ext cx="469744" cy="259045"/>
    <xdr:sp macro="" textlink="">
      <xdr:nvSpPr>
        <xdr:cNvPr id="647" name="テキスト ボックス 646"/>
        <xdr:cNvSpPr txBox="1"/>
      </xdr:nvSpPr>
      <xdr:spPr>
        <a:xfrm>
          <a:off x="14357428" y="1327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39326</xdr:rowOff>
    </xdr:from>
    <xdr:to>
      <xdr:col>71</xdr:col>
      <xdr:colOff>177800</xdr:colOff>
      <xdr:row>79</xdr:row>
      <xdr:rowOff>44450</xdr:rowOff>
    </xdr:to>
    <xdr:cxnSp macro="">
      <xdr:nvCxnSpPr>
        <xdr:cNvPr id="648" name="直線コネクタ 647"/>
        <xdr:cNvCxnSpPr/>
      </xdr:nvCxnSpPr>
      <xdr:spPr>
        <a:xfrm flipV="1">
          <a:off x="12814300" y="13583876"/>
          <a:ext cx="889000" cy="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138830</xdr:rowOff>
    </xdr:from>
    <xdr:to>
      <xdr:col>72</xdr:col>
      <xdr:colOff>38100</xdr:colOff>
      <xdr:row>79</xdr:row>
      <xdr:rowOff>68980</xdr:rowOff>
    </xdr:to>
    <xdr:sp macro="" textlink="">
      <xdr:nvSpPr>
        <xdr:cNvPr id="649" name="フローチャート: 判断 648"/>
        <xdr:cNvSpPr/>
      </xdr:nvSpPr>
      <xdr:spPr>
        <a:xfrm>
          <a:off x="13652500" y="135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85507</xdr:rowOff>
    </xdr:from>
    <xdr:ext cx="469744" cy="259045"/>
    <xdr:sp macro="" textlink="">
      <xdr:nvSpPr>
        <xdr:cNvPr id="650" name="テキスト ボックス 649"/>
        <xdr:cNvSpPr txBox="1"/>
      </xdr:nvSpPr>
      <xdr:spPr>
        <a:xfrm>
          <a:off x="13468428" y="1328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139058</xdr:rowOff>
    </xdr:from>
    <xdr:to>
      <xdr:col>67</xdr:col>
      <xdr:colOff>101600</xdr:colOff>
      <xdr:row>79</xdr:row>
      <xdr:rowOff>69208</xdr:rowOff>
    </xdr:to>
    <xdr:sp macro="" textlink="">
      <xdr:nvSpPr>
        <xdr:cNvPr id="651" name="フローチャート: 判断 650"/>
        <xdr:cNvSpPr/>
      </xdr:nvSpPr>
      <xdr:spPr>
        <a:xfrm>
          <a:off x="12763500" y="135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85735</xdr:rowOff>
    </xdr:from>
    <xdr:ext cx="469744" cy="259045"/>
    <xdr:sp macro="" textlink="">
      <xdr:nvSpPr>
        <xdr:cNvPr id="652" name="テキスト ボックス 651"/>
        <xdr:cNvSpPr txBox="1"/>
      </xdr:nvSpPr>
      <xdr:spPr>
        <a:xfrm>
          <a:off x="12579428" y="1328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127705</xdr:rowOff>
    </xdr:from>
    <xdr:to>
      <xdr:col>85</xdr:col>
      <xdr:colOff>177800</xdr:colOff>
      <xdr:row>79</xdr:row>
      <xdr:rowOff>57855</xdr:rowOff>
    </xdr:to>
    <xdr:sp macro="" textlink="">
      <xdr:nvSpPr>
        <xdr:cNvPr id="658" name="楕円 657"/>
        <xdr:cNvSpPr/>
      </xdr:nvSpPr>
      <xdr:spPr>
        <a:xfrm>
          <a:off x="16268700" y="1350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86415</xdr:rowOff>
    </xdr:from>
    <xdr:ext cx="469744" cy="259045"/>
    <xdr:sp macro="" textlink="">
      <xdr:nvSpPr>
        <xdr:cNvPr id="659" name="災害復旧費該当値テキスト"/>
        <xdr:cNvSpPr txBox="1"/>
      </xdr:nvSpPr>
      <xdr:spPr>
        <a:xfrm>
          <a:off x="16370300" y="1345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135629</xdr:rowOff>
    </xdr:from>
    <xdr:to>
      <xdr:col>81</xdr:col>
      <xdr:colOff>101600</xdr:colOff>
      <xdr:row>79</xdr:row>
      <xdr:rowOff>65779</xdr:rowOff>
    </xdr:to>
    <xdr:sp macro="" textlink="">
      <xdr:nvSpPr>
        <xdr:cNvPr id="660" name="楕円 659"/>
        <xdr:cNvSpPr/>
      </xdr:nvSpPr>
      <xdr:spPr>
        <a:xfrm>
          <a:off x="15430500" y="1350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56906</xdr:rowOff>
    </xdr:from>
    <xdr:ext cx="469744" cy="259045"/>
    <xdr:sp macro="" textlink="">
      <xdr:nvSpPr>
        <xdr:cNvPr id="661" name="テキスト ボックス 660"/>
        <xdr:cNvSpPr txBox="1"/>
      </xdr:nvSpPr>
      <xdr:spPr>
        <a:xfrm>
          <a:off x="15246428" y="1360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147213</xdr:rowOff>
    </xdr:from>
    <xdr:to>
      <xdr:col>76</xdr:col>
      <xdr:colOff>165100</xdr:colOff>
      <xdr:row>79</xdr:row>
      <xdr:rowOff>77363</xdr:rowOff>
    </xdr:to>
    <xdr:sp macro="" textlink="">
      <xdr:nvSpPr>
        <xdr:cNvPr id="662" name="楕円 661"/>
        <xdr:cNvSpPr/>
      </xdr:nvSpPr>
      <xdr:spPr>
        <a:xfrm>
          <a:off x="14541500" y="1352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68490</xdr:rowOff>
    </xdr:from>
    <xdr:ext cx="378565" cy="259045"/>
    <xdr:sp macro="" textlink="">
      <xdr:nvSpPr>
        <xdr:cNvPr id="663" name="テキスト ボックス 662"/>
        <xdr:cNvSpPr txBox="1"/>
      </xdr:nvSpPr>
      <xdr:spPr>
        <a:xfrm>
          <a:off x="14403017" y="13613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159976</xdr:rowOff>
    </xdr:from>
    <xdr:to>
      <xdr:col>72</xdr:col>
      <xdr:colOff>38100</xdr:colOff>
      <xdr:row>79</xdr:row>
      <xdr:rowOff>90126</xdr:rowOff>
    </xdr:to>
    <xdr:sp macro="" textlink="">
      <xdr:nvSpPr>
        <xdr:cNvPr id="664" name="楕円 663"/>
        <xdr:cNvSpPr/>
      </xdr:nvSpPr>
      <xdr:spPr>
        <a:xfrm>
          <a:off x="13652500" y="1353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81253</xdr:rowOff>
    </xdr:from>
    <xdr:ext cx="378565" cy="259045"/>
    <xdr:sp macro="" textlink="">
      <xdr:nvSpPr>
        <xdr:cNvPr id="665" name="テキスト ボックス 664"/>
        <xdr:cNvSpPr txBox="1"/>
      </xdr:nvSpPr>
      <xdr:spPr>
        <a:xfrm>
          <a:off x="13514017" y="13625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9" name="テキスト ボックス 67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89" name="直線コネクタ 688"/>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90" name="公債費最小値テキスト"/>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91" name="直線コネクタ 690"/>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92" name="公債費最大値テキスト"/>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93" name="直線コネクタ 692"/>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166218</xdr:rowOff>
    </xdr:from>
    <xdr:to>
      <xdr:col>85</xdr:col>
      <xdr:colOff>127000</xdr:colOff>
      <xdr:row>96</xdr:row>
      <xdr:rowOff>9032</xdr:rowOff>
    </xdr:to>
    <xdr:cxnSp macro="">
      <xdr:nvCxnSpPr>
        <xdr:cNvPr id="694" name="直線コネクタ 693"/>
        <xdr:cNvCxnSpPr/>
      </xdr:nvCxnSpPr>
      <xdr:spPr>
        <a:xfrm>
          <a:off x="15481300" y="16453968"/>
          <a:ext cx="838200" cy="1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129334</xdr:rowOff>
    </xdr:from>
    <xdr:ext cx="534377" cy="259045"/>
    <xdr:sp macro="" textlink="">
      <xdr:nvSpPr>
        <xdr:cNvPr id="695" name="公債費平均値テキスト"/>
        <xdr:cNvSpPr txBox="1"/>
      </xdr:nvSpPr>
      <xdr:spPr>
        <a:xfrm>
          <a:off x="16370300" y="15902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6" name="フローチャート: 判断 695"/>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71326</xdr:rowOff>
    </xdr:from>
    <xdr:to>
      <xdr:col>81</xdr:col>
      <xdr:colOff>50800</xdr:colOff>
      <xdr:row>95</xdr:row>
      <xdr:rowOff>166218</xdr:rowOff>
    </xdr:to>
    <xdr:cxnSp macro="">
      <xdr:nvCxnSpPr>
        <xdr:cNvPr id="697" name="直線コネクタ 696"/>
        <xdr:cNvCxnSpPr/>
      </xdr:nvCxnSpPr>
      <xdr:spPr>
        <a:xfrm>
          <a:off x="14592300" y="16359076"/>
          <a:ext cx="889000" cy="9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698" name="フローチャート: 判断 697"/>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37589</xdr:rowOff>
    </xdr:from>
    <xdr:ext cx="534377" cy="259045"/>
    <xdr:sp macro="" textlink="">
      <xdr:nvSpPr>
        <xdr:cNvPr id="699" name="テキスト ボックス 698"/>
        <xdr:cNvSpPr txBox="1"/>
      </xdr:nvSpPr>
      <xdr:spPr>
        <a:xfrm>
          <a:off x="15214111" y="1581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71326</xdr:rowOff>
    </xdr:from>
    <xdr:to>
      <xdr:col>76</xdr:col>
      <xdr:colOff>114300</xdr:colOff>
      <xdr:row>95</xdr:row>
      <xdr:rowOff>141185</xdr:rowOff>
    </xdr:to>
    <xdr:cxnSp macro="">
      <xdr:nvCxnSpPr>
        <xdr:cNvPr id="700" name="直線コネクタ 699"/>
        <xdr:cNvCxnSpPr/>
      </xdr:nvCxnSpPr>
      <xdr:spPr>
        <a:xfrm flipV="1">
          <a:off x="13703300" y="16359076"/>
          <a:ext cx="889000" cy="6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77264</xdr:rowOff>
    </xdr:from>
    <xdr:to>
      <xdr:col>76</xdr:col>
      <xdr:colOff>165100</xdr:colOff>
      <xdr:row>94</xdr:row>
      <xdr:rowOff>7414</xdr:rowOff>
    </xdr:to>
    <xdr:sp macro="" textlink="">
      <xdr:nvSpPr>
        <xdr:cNvPr id="701" name="フローチャート: 判断 700"/>
        <xdr:cNvSpPr/>
      </xdr:nvSpPr>
      <xdr:spPr>
        <a:xfrm>
          <a:off x="14541500" y="1602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23941</xdr:rowOff>
    </xdr:from>
    <xdr:ext cx="534377" cy="259045"/>
    <xdr:sp macro="" textlink="">
      <xdr:nvSpPr>
        <xdr:cNvPr id="702" name="テキスト ボックス 701"/>
        <xdr:cNvSpPr txBox="1"/>
      </xdr:nvSpPr>
      <xdr:spPr>
        <a:xfrm>
          <a:off x="14325111" y="1579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140706</xdr:rowOff>
    </xdr:from>
    <xdr:to>
      <xdr:col>71</xdr:col>
      <xdr:colOff>177800</xdr:colOff>
      <xdr:row>95</xdr:row>
      <xdr:rowOff>141185</xdr:rowOff>
    </xdr:to>
    <xdr:cxnSp macro="">
      <xdr:nvCxnSpPr>
        <xdr:cNvPr id="703" name="直線コネクタ 702"/>
        <xdr:cNvCxnSpPr/>
      </xdr:nvCxnSpPr>
      <xdr:spPr>
        <a:xfrm>
          <a:off x="12814300" y="16428456"/>
          <a:ext cx="889000"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76442</xdr:rowOff>
    </xdr:from>
    <xdr:to>
      <xdr:col>72</xdr:col>
      <xdr:colOff>38100</xdr:colOff>
      <xdr:row>94</xdr:row>
      <xdr:rowOff>6592</xdr:rowOff>
    </xdr:to>
    <xdr:sp macro="" textlink="">
      <xdr:nvSpPr>
        <xdr:cNvPr id="704" name="フローチャート: 判断 703"/>
        <xdr:cNvSpPr/>
      </xdr:nvSpPr>
      <xdr:spPr>
        <a:xfrm>
          <a:off x="13652500" y="1602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23119</xdr:rowOff>
    </xdr:from>
    <xdr:ext cx="534377" cy="259045"/>
    <xdr:sp macro="" textlink="">
      <xdr:nvSpPr>
        <xdr:cNvPr id="705" name="テキスト ボックス 704"/>
        <xdr:cNvSpPr txBox="1"/>
      </xdr:nvSpPr>
      <xdr:spPr>
        <a:xfrm>
          <a:off x="13436111" y="1579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67845</xdr:rowOff>
    </xdr:from>
    <xdr:to>
      <xdr:col>67</xdr:col>
      <xdr:colOff>101600</xdr:colOff>
      <xdr:row>93</xdr:row>
      <xdr:rowOff>169445</xdr:rowOff>
    </xdr:to>
    <xdr:sp macro="" textlink="">
      <xdr:nvSpPr>
        <xdr:cNvPr id="706" name="フローチャート: 判断 705"/>
        <xdr:cNvSpPr/>
      </xdr:nvSpPr>
      <xdr:spPr>
        <a:xfrm>
          <a:off x="12763500" y="160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14522</xdr:rowOff>
    </xdr:from>
    <xdr:ext cx="534377" cy="259045"/>
    <xdr:sp macro="" textlink="">
      <xdr:nvSpPr>
        <xdr:cNvPr id="707" name="テキスト ボックス 706"/>
        <xdr:cNvSpPr txBox="1"/>
      </xdr:nvSpPr>
      <xdr:spPr>
        <a:xfrm>
          <a:off x="12547111" y="1578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129682</xdr:rowOff>
    </xdr:from>
    <xdr:to>
      <xdr:col>85</xdr:col>
      <xdr:colOff>177800</xdr:colOff>
      <xdr:row>96</xdr:row>
      <xdr:rowOff>59832</xdr:rowOff>
    </xdr:to>
    <xdr:sp macro="" textlink="">
      <xdr:nvSpPr>
        <xdr:cNvPr id="713" name="楕円 712"/>
        <xdr:cNvSpPr/>
      </xdr:nvSpPr>
      <xdr:spPr>
        <a:xfrm>
          <a:off x="16268700" y="1641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108109</xdr:rowOff>
    </xdr:from>
    <xdr:ext cx="534377" cy="259045"/>
    <xdr:sp macro="" textlink="">
      <xdr:nvSpPr>
        <xdr:cNvPr id="714" name="公債費該当値テキスト"/>
        <xdr:cNvSpPr txBox="1"/>
      </xdr:nvSpPr>
      <xdr:spPr>
        <a:xfrm>
          <a:off x="16370300" y="1639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115418</xdr:rowOff>
    </xdr:from>
    <xdr:to>
      <xdr:col>81</xdr:col>
      <xdr:colOff>101600</xdr:colOff>
      <xdr:row>96</xdr:row>
      <xdr:rowOff>45568</xdr:rowOff>
    </xdr:to>
    <xdr:sp macro="" textlink="">
      <xdr:nvSpPr>
        <xdr:cNvPr id="715" name="楕円 714"/>
        <xdr:cNvSpPr/>
      </xdr:nvSpPr>
      <xdr:spPr>
        <a:xfrm>
          <a:off x="15430500" y="1640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36695</xdr:rowOff>
    </xdr:from>
    <xdr:ext cx="534377" cy="259045"/>
    <xdr:sp macro="" textlink="">
      <xdr:nvSpPr>
        <xdr:cNvPr id="716" name="テキスト ボックス 715"/>
        <xdr:cNvSpPr txBox="1"/>
      </xdr:nvSpPr>
      <xdr:spPr>
        <a:xfrm>
          <a:off x="15214111" y="1649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20526</xdr:rowOff>
    </xdr:from>
    <xdr:to>
      <xdr:col>76</xdr:col>
      <xdr:colOff>165100</xdr:colOff>
      <xdr:row>95</xdr:row>
      <xdr:rowOff>122126</xdr:rowOff>
    </xdr:to>
    <xdr:sp macro="" textlink="">
      <xdr:nvSpPr>
        <xdr:cNvPr id="717" name="楕円 716"/>
        <xdr:cNvSpPr/>
      </xdr:nvSpPr>
      <xdr:spPr>
        <a:xfrm>
          <a:off x="14541500" y="1630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113253</xdr:rowOff>
    </xdr:from>
    <xdr:ext cx="534377" cy="259045"/>
    <xdr:sp macro="" textlink="">
      <xdr:nvSpPr>
        <xdr:cNvPr id="718" name="テキスト ボックス 717"/>
        <xdr:cNvSpPr txBox="1"/>
      </xdr:nvSpPr>
      <xdr:spPr>
        <a:xfrm>
          <a:off x="14325111" y="1640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90385</xdr:rowOff>
    </xdr:from>
    <xdr:to>
      <xdr:col>72</xdr:col>
      <xdr:colOff>38100</xdr:colOff>
      <xdr:row>96</xdr:row>
      <xdr:rowOff>20535</xdr:rowOff>
    </xdr:to>
    <xdr:sp macro="" textlink="">
      <xdr:nvSpPr>
        <xdr:cNvPr id="719" name="楕円 718"/>
        <xdr:cNvSpPr/>
      </xdr:nvSpPr>
      <xdr:spPr>
        <a:xfrm>
          <a:off x="13652500" y="163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11662</xdr:rowOff>
    </xdr:from>
    <xdr:ext cx="534377" cy="259045"/>
    <xdr:sp macro="" textlink="">
      <xdr:nvSpPr>
        <xdr:cNvPr id="720" name="テキスト ボックス 719"/>
        <xdr:cNvSpPr txBox="1"/>
      </xdr:nvSpPr>
      <xdr:spPr>
        <a:xfrm>
          <a:off x="13436111" y="1647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89906</xdr:rowOff>
    </xdr:from>
    <xdr:to>
      <xdr:col>67</xdr:col>
      <xdr:colOff>101600</xdr:colOff>
      <xdr:row>96</xdr:row>
      <xdr:rowOff>20056</xdr:rowOff>
    </xdr:to>
    <xdr:sp macro="" textlink="">
      <xdr:nvSpPr>
        <xdr:cNvPr id="721" name="楕円 720"/>
        <xdr:cNvSpPr/>
      </xdr:nvSpPr>
      <xdr:spPr>
        <a:xfrm>
          <a:off x="12763500" y="1637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11183</xdr:rowOff>
    </xdr:from>
    <xdr:ext cx="534377" cy="259045"/>
    <xdr:sp macro="" textlink="">
      <xdr:nvSpPr>
        <xdr:cNvPr id="722" name="テキスト ボックス 721"/>
        <xdr:cNvSpPr txBox="1"/>
      </xdr:nvSpPr>
      <xdr:spPr>
        <a:xfrm>
          <a:off x="12547111" y="1647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6" name="直線コネクタ 745"/>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49" name="諸支出金最大値テキスト"/>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50" name="直線コネクタ 749"/>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80535</xdr:rowOff>
    </xdr:from>
    <xdr:ext cx="378565" cy="259045"/>
    <xdr:sp macro="" textlink="">
      <xdr:nvSpPr>
        <xdr:cNvPr id="752" name="諸支出金平均値テキスト"/>
        <xdr:cNvSpPr txBox="1"/>
      </xdr:nvSpPr>
      <xdr:spPr>
        <a:xfrm>
          <a:off x="22212300" y="6424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53" name="フローチャート: 判断 752"/>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5" name="フローチャート: 判断 754"/>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28338</xdr:rowOff>
    </xdr:from>
    <xdr:ext cx="378565" cy="259045"/>
    <xdr:sp macro="" textlink="">
      <xdr:nvSpPr>
        <xdr:cNvPr id="756" name="テキスト ボックス 755"/>
        <xdr:cNvSpPr txBox="1"/>
      </xdr:nvSpPr>
      <xdr:spPr>
        <a:xfrm>
          <a:off x="21134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53848</xdr:rowOff>
    </xdr:from>
    <xdr:to>
      <xdr:col>107</xdr:col>
      <xdr:colOff>101600</xdr:colOff>
      <xdr:row>38</xdr:row>
      <xdr:rowOff>155448</xdr:rowOff>
    </xdr:to>
    <xdr:sp macro="" textlink="">
      <xdr:nvSpPr>
        <xdr:cNvPr id="758" name="フローチャート: 判断 757"/>
        <xdr:cNvSpPr/>
      </xdr:nvSpPr>
      <xdr:spPr>
        <a:xfrm>
          <a:off x="20383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525</xdr:rowOff>
    </xdr:from>
    <xdr:ext cx="378565" cy="259045"/>
    <xdr:sp macro="" textlink="">
      <xdr:nvSpPr>
        <xdr:cNvPr id="759" name="テキスト ボックス 758"/>
        <xdr:cNvSpPr txBox="1"/>
      </xdr:nvSpPr>
      <xdr:spPr>
        <a:xfrm>
          <a:off x="20245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61" name="フローチャート: 判断 760"/>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115587</xdr:rowOff>
    </xdr:from>
    <xdr:ext cx="378565" cy="259045"/>
    <xdr:sp macro="" textlink="">
      <xdr:nvSpPr>
        <xdr:cNvPr id="762" name="テキスト ボックス 761"/>
        <xdr:cNvSpPr txBox="1"/>
      </xdr:nvSpPr>
      <xdr:spPr>
        <a:xfrm>
          <a:off x="19356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63" name="フローチャート: 判断 762"/>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12717</xdr:rowOff>
    </xdr:from>
    <xdr:ext cx="378565" cy="259045"/>
    <xdr:sp macro="" textlink="">
      <xdr:nvSpPr>
        <xdr:cNvPr id="764" name="テキスト ボックス 763"/>
        <xdr:cNvSpPr txBox="1"/>
      </xdr:nvSpPr>
      <xdr:spPr>
        <a:xfrm>
          <a:off x="18467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歳出決算総額の</a:t>
          </a:r>
          <a:r>
            <a:rPr kumimoji="1" lang="en-US" altLang="ja-JP" sz="1300">
              <a:latin typeface="ＭＳ Ｐゴシック" panose="020B0600070205080204" pitchFamily="50" charset="-128"/>
              <a:ea typeface="ＭＳ Ｐゴシック" panose="020B0600070205080204" pitchFamily="50" charset="-128"/>
            </a:rPr>
            <a:t>38.3</a:t>
          </a:r>
          <a:r>
            <a:rPr kumimoji="1" lang="ja-JP" altLang="en-US" sz="1300">
              <a:latin typeface="ＭＳ Ｐゴシック" panose="020B0600070205080204" pitchFamily="50" charset="-128"/>
              <a:ea typeface="ＭＳ Ｐゴシック" panose="020B0600070205080204" pitchFamily="50" charset="-128"/>
            </a:rPr>
            <a:t>％を占める民生費は、前年度と比較しやや減少しており、住民一人当たり</a:t>
          </a:r>
          <a:r>
            <a:rPr kumimoji="1" lang="en-US" altLang="ja-JP" sz="1300">
              <a:latin typeface="ＭＳ Ｐゴシック" panose="020B0600070205080204" pitchFamily="50" charset="-128"/>
              <a:ea typeface="ＭＳ Ｐゴシック" panose="020B0600070205080204" pitchFamily="50" charset="-128"/>
            </a:rPr>
            <a:t>179,197</a:t>
          </a:r>
          <a:r>
            <a:rPr kumimoji="1" lang="ja-JP" altLang="en-US" sz="1300">
              <a:latin typeface="ＭＳ Ｐゴシック" panose="020B0600070205080204" pitchFamily="50" charset="-128"/>
              <a:ea typeface="ＭＳ Ｐゴシック" panose="020B0600070205080204" pitchFamily="50" charset="-128"/>
            </a:rPr>
            <a:t>円となっている。平成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年度と比較し、民生費のうち老人福祉費が</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％、児童福祉費が</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％それぞれ増加している。これは、子育て世帯生活支援特別給付金の支給など、子育て支援施策等の充実を図ったこと、介護保険特別会計及び後期高齢者医療特別会計への繰出金の増によるものである。</a:t>
          </a:r>
        </a:p>
        <a:p>
          <a:r>
            <a:rPr kumimoji="1" lang="ja-JP" altLang="en-US" sz="1300">
              <a:latin typeface="ＭＳ Ｐゴシック" panose="020B0600070205080204" pitchFamily="50" charset="-128"/>
              <a:ea typeface="ＭＳ Ｐゴシック" panose="020B0600070205080204" pitchFamily="50" charset="-128"/>
            </a:rPr>
            <a:t>また、教育費は、情報教育の基盤整備やいずみの森義務教育学校整備の事業進捗などにより増加し、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48,498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r>
            <a:rPr kumimoji="1" lang="ja-JP" altLang="en-US" sz="1300">
              <a:latin typeface="ＭＳ Ｐゴシック" panose="020B0600070205080204" pitchFamily="50" charset="-128"/>
              <a:ea typeface="ＭＳ Ｐゴシック" panose="020B0600070205080204" pitchFamily="50" charset="-128"/>
            </a:rPr>
            <a:t>土木費は、マルベリーブリッジ延伸工事の完了などにより減少し、住民一人当たり</a:t>
          </a:r>
          <a:r>
            <a:rPr kumimoji="1" lang="en-US" altLang="ja-JP" sz="1300">
              <a:latin typeface="ＭＳ Ｐゴシック" panose="020B0600070205080204" pitchFamily="50" charset="-128"/>
              <a:ea typeface="ＭＳ Ｐゴシック" panose="020B0600070205080204" pitchFamily="50" charset="-128"/>
            </a:rPr>
            <a:t>28,755</a:t>
          </a:r>
          <a:r>
            <a:rPr kumimoji="1" lang="ja-JP" altLang="en-US" sz="1300">
              <a:latin typeface="ＭＳ Ｐゴシック" panose="020B0600070205080204" pitchFamily="50" charset="-128"/>
              <a:ea typeface="ＭＳ Ｐゴシック" panose="020B0600070205080204" pitchFamily="50" charset="-128"/>
            </a:rPr>
            <a:t>円となっている。</a:t>
          </a:r>
        </a:p>
        <a:p>
          <a:endParaRPr kumimoji="1" lang="ja-JP" altLang="en-US" sz="1300" u="sng">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東京都八王子市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bIns="0" rtlCol="0" anchor="t"/>
        <a:lstStyle/>
        <a:p>
          <a:r>
            <a:rPr kumimoji="1" lang="ja-JP" altLang="en-US" sz="1050">
              <a:latin typeface="ＭＳ ゴシック" pitchFamily="49" charset="-128"/>
              <a:ea typeface="ＭＳ ゴシック" pitchFamily="49" charset="-128"/>
            </a:rPr>
            <a:t>　</a:t>
          </a:r>
          <a:r>
            <a:rPr kumimoji="1" lang="ja-JP" altLang="en-US" sz="1000">
              <a:latin typeface="ＭＳ ゴシック" pitchFamily="49" charset="-128"/>
              <a:ea typeface="ＭＳ ゴシック" pitchFamily="49" charset="-128"/>
            </a:rPr>
            <a:t>実質収支は、</a:t>
          </a:r>
          <a:r>
            <a:rPr kumimoji="1" lang="en-US" altLang="ja-JP" sz="1000">
              <a:latin typeface="ＭＳ ゴシック" pitchFamily="49" charset="-128"/>
              <a:ea typeface="ＭＳ ゴシック" pitchFamily="49" charset="-128"/>
            </a:rPr>
            <a:t>61</a:t>
          </a:r>
          <a:r>
            <a:rPr kumimoji="1" lang="ja-JP" altLang="en-US" sz="1000">
              <a:latin typeface="ＭＳ ゴシック" pitchFamily="49" charset="-128"/>
              <a:ea typeface="ＭＳ ゴシック" pitchFamily="49" charset="-128"/>
            </a:rPr>
            <a:t>億</a:t>
          </a:r>
          <a:r>
            <a:rPr kumimoji="1" lang="en-US" altLang="ja-JP" sz="1000">
              <a:latin typeface="ＭＳ ゴシック" pitchFamily="49" charset="-128"/>
              <a:ea typeface="ＭＳ ゴシック" pitchFamily="49" charset="-128"/>
            </a:rPr>
            <a:t>5</a:t>
          </a:r>
          <a:r>
            <a:rPr kumimoji="1" lang="ja-JP" altLang="en-US" sz="1000">
              <a:latin typeface="ＭＳ ゴシック" pitchFamily="49" charset="-128"/>
              <a:ea typeface="ＭＳ ゴシック" pitchFamily="49" charset="-128"/>
            </a:rPr>
            <a:t>千万円の黒字になった。黒字要因は、歳入において、市税収入が前年度対比で減になったものの、最終予算額対比で</a:t>
          </a:r>
          <a:r>
            <a:rPr kumimoji="1" lang="en-US" altLang="ja-JP" sz="1000">
              <a:latin typeface="ＭＳ ゴシック" pitchFamily="49" charset="-128"/>
              <a:ea typeface="ＭＳ ゴシック" pitchFamily="49" charset="-128"/>
            </a:rPr>
            <a:t>3</a:t>
          </a:r>
          <a:r>
            <a:rPr kumimoji="1" lang="ja-JP" altLang="en-US" sz="1000">
              <a:latin typeface="ＭＳ ゴシック" pitchFamily="49" charset="-128"/>
              <a:ea typeface="ＭＳ ゴシック" pitchFamily="49" charset="-128"/>
            </a:rPr>
            <a:t>億</a:t>
          </a:r>
          <a:r>
            <a:rPr kumimoji="1" lang="en-US" altLang="ja-JP" sz="1000">
              <a:latin typeface="ＭＳ ゴシック" pitchFamily="49" charset="-128"/>
              <a:ea typeface="ＭＳ ゴシック" pitchFamily="49" charset="-128"/>
            </a:rPr>
            <a:t>4</a:t>
          </a:r>
          <a:r>
            <a:rPr kumimoji="1" lang="ja-JP" altLang="en-US" sz="1000">
              <a:latin typeface="ＭＳ ゴシック" pitchFamily="49" charset="-128"/>
              <a:ea typeface="ＭＳ ゴシック" pitchFamily="49" charset="-128"/>
            </a:rPr>
            <a:t>千万円増となったほか、事業費の確定に伴い、令和</a:t>
          </a:r>
          <a:r>
            <a:rPr kumimoji="1" lang="en-US" altLang="ja-JP" sz="1000">
              <a:latin typeface="ＭＳ ゴシック" pitchFamily="49" charset="-128"/>
              <a:ea typeface="ＭＳ ゴシック" pitchFamily="49" charset="-128"/>
            </a:rPr>
            <a:t>3</a:t>
          </a:r>
          <a:r>
            <a:rPr kumimoji="1" lang="ja-JP" altLang="en-US" sz="1000">
              <a:latin typeface="ＭＳ ゴシック" pitchFamily="49" charset="-128"/>
              <a:ea typeface="ＭＳ ゴシック" pitchFamily="49" charset="-128"/>
            </a:rPr>
            <a:t>年度に返還する国・都支出金の超過収入が</a:t>
          </a:r>
          <a:r>
            <a:rPr kumimoji="1" lang="en-US" altLang="ja-JP" sz="1000">
              <a:latin typeface="ＭＳ ゴシック" pitchFamily="49" charset="-128"/>
              <a:ea typeface="ＭＳ ゴシック" pitchFamily="49" charset="-128"/>
            </a:rPr>
            <a:t>19</a:t>
          </a:r>
          <a:r>
            <a:rPr kumimoji="1" lang="ja-JP" altLang="en-US" sz="1000">
              <a:latin typeface="ＭＳ ゴシック" pitchFamily="49" charset="-128"/>
              <a:ea typeface="ＭＳ ゴシック" pitchFamily="49" charset="-128"/>
            </a:rPr>
            <a:t>億</a:t>
          </a:r>
          <a:r>
            <a:rPr kumimoji="1" lang="en-US" altLang="ja-JP" sz="1000">
              <a:latin typeface="ＭＳ ゴシック" pitchFamily="49" charset="-128"/>
              <a:ea typeface="ＭＳ ゴシック" pitchFamily="49" charset="-128"/>
            </a:rPr>
            <a:t>3</a:t>
          </a:r>
          <a:r>
            <a:rPr kumimoji="1" lang="ja-JP" altLang="en-US" sz="1000">
              <a:latin typeface="ＭＳ ゴシック" pitchFamily="49" charset="-128"/>
              <a:ea typeface="ＭＳ ゴシック" pitchFamily="49" charset="-128"/>
            </a:rPr>
            <a:t>千万円となった。歳出においては、契約差金などで生じた不用額の執行抑制に取組んだほか、新型コロナウイルス感染症の影響による事業の中止、延期、縮小に伴い、不用額が生じた。さらに、</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新型コロナウイルス感染症対応地方創生臨時交付金などコロナ対策事業に係る国・都支出金が追加充当されることとなった。</a:t>
          </a:r>
          <a:endParaRPr kumimoji="1" lang="ja-JP" altLang="en-US"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基金は、財政調整基金において、予算計上した</a:t>
          </a:r>
          <a:r>
            <a:rPr kumimoji="1" lang="en-US" altLang="ja-JP" sz="1000">
              <a:latin typeface="ＭＳ ゴシック" pitchFamily="49" charset="-128"/>
              <a:ea typeface="ＭＳ ゴシック" pitchFamily="49" charset="-128"/>
            </a:rPr>
            <a:t>32</a:t>
          </a:r>
          <a:r>
            <a:rPr kumimoji="1" lang="ja-JP" altLang="en-US" sz="1000">
              <a:latin typeface="ＭＳ ゴシック" pitchFamily="49" charset="-128"/>
              <a:ea typeface="ＭＳ ゴシック" pitchFamily="49" charset="-128"/>
            </a:rPr>
            <a:t>億</a:t>
          </a:r>
          <a:r>
            <a:rPr kumimoji="1" lang="en-US" altLang="ja-JP" sz="1000">
              <a:latin typeface="ＭＳ ゴシック" pitchFamily="49" charset="-128"/>
              <a:ea typeface="ＭＳ ゴシック" pitchFamily="49" charset="-128"/>
            </a:rPr>
            <a:t>8</a:t>
          </a:r>
          <a:r>
            <a:rPr kumimoji="1" lang="ja-JP" altLang="en-US" sz="1000">
              <a:latin typeface="ＭＳ ゴシック" pitchFamily="49" charset="-128"/>
              <a:ea typeface="ＭＳ ゴシック" pitchFamily="49" charset="-128"/>
            </a:rPr>
            <a:t>千万円を全額留保したほか、新型コロナウイルス感染症の影響により事業計画の変更や中止を決定した事業に係る減額分を積み立て、後年度負担に備えた。結果、合計で前年度に比べ</a:t>
          </a:r>
          <a:r>
            <a:rPr kumimoji="1" lang="en-US" altLang="ja-JP" sz="1000">
              <a:latin typeface="ＭＳ ゴシック" pitchFamily="49" charset="-128"/>
              <a:ea typeface="ＭＳ ゴシック" pitchFamily="49" charset="-128"/>
            </a:rPr>
            <a:t>11</a:t>
          </a:r>
          <a:r>
            <a:rPr kumimoji="1" lang="ja-JP" altLang="en-US" sz="1000">
              <a:latin typeface="ＭＳ ゴシック" pitchFamily="49" charset="-128"/>
              <a:ea typeface="ＭＳ ゴシック" pitchFamily="49" charset="-128"/>
            </a:rPr>
            <a:t>億</a:t>
          </a:r>
          <a:r>
            <a:rPr kumimoji="1" lang="en-US" altLang="ja-JP" sz="1000">
              <a:latin typeface="ＭＳ ゴシック" pitchFamily="49" charset="-128"/>
              <a:ea typeface="ＭＳ ゴシック" pitchFamily="49" charset="-128"/>
            </a:rPr>
            <a:t>5</a:t>
          </a:r>
          <a:r>
            <a:rPr kumimoji="1" lang="ja-JP" altLang="en-US" sz="1000">
              <a:latin typeface="ＭＳ ゴシック" pitchFamily="49" charset="-128"/>
              <a:ea typeface="ＭＳ ゴシック" pitchFamily="49" charset="-128"/>
            </a:rPr>
            <a:t>千万円増の</a:t>
          </a:r>
          <a:r>
            <a:rPr kumimoji="1" lang="en-US" altLang="ja-JP" sz="1000">
              <a:latin typeface="ＭＳ ゴシック" pitchFamily="49" charset="-128"/>
              <a:ea typeface="ＭＳ ゴシック" pitchFamily="49" charset="-128"/>
            </a:rPr>
            <a:t>244</a:t>
          </a:r>
          <a:r>
            <a:rPr kumimoji="1" lang="ja-JP" altLang="en-US" sz="1000">
              <a:latin typeface="ＭＳ ゴシック" pitchFamily="49" charset="-128"/>
              <a:ea typeface="ＭＳ ゴシック" pitchFamily="49" charset="-128"/>
            </a:rPr>
            <a:t>億円になり、前年度に引き続き</a:t>
          </a:r>
          <a:r>
            <a:rPr kumimoji="1" lang="en-US" altLang="ja-JP" sz="1000">
              <a:latin typeface="ＭＳ ゴシック" pitchFamily="49" charset="-128"/>
              <a:ea typeface="ＭＳ ゴシック" pitchFamily="49" charset="-128"/>
            </a:rPr>
            <a:t>200</a:t>
          </a:r>
          <a:r>
            <a:rPr kumimoji="1" lang="ja-JP" altLang="en-US" sz="1000">
              <a:latin typeface="ＭＳ ゴシック" pitchFamily="49" charset="-128"/>
              <a:ea typeface="ＭＳ ゴシック" pitchFamily="49" charset="-128"/>
            </a:rPr>
            <a:t>億円台を確保した。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東京都八王子市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一般会計において、実質収支（分子）が、前年度に比べ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増となった。これは、歳入において、市税収入が前年度対比で減になったものの、新型コロナウイルス感染症対応地方創生臨時交付金などコロナ対策に係る国・都支出金が皆増になり、また、歳出において、契約差金などで生じた不用額の執行抑制に取組んだほか、新型コロナウイルス感染症の影響による事業の中止、延期、縮小に伴い、不用額が生じたことによるもので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270945307</v>
      </c>
      <c r="BO4" s="433"/>
      <c r="BP4" s="433"/>
      <c r="BQ4" s="433"/>
      <c r="BR4" s="433"/>
      <c r="BS4" s="433"/>
      <c r="BT4" s="433"/>
      <c r="BU4" s="434"/>
      <c r="BV4" s="432">
        <v>209499468</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5.6</v>
      </c>
      <c r="CU4" s="439"/>
      <c r="CV4" s="439"/>
      <c r="CW4" s="439"/>
      <c r="CX4" s="439"/>
      <c r="CY4" s="439"/>
      <c r="CZ4" s="439"/>
      <c r="DA4" s="440"/>
      <c r="DB4" s="438">
        <v>1.5</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262920201</v>
      </c>
      <c r="BO5" s="470"/>
      <c r="BP5" s="470"/>
      <c r="BQ5" s="470"/>
      <c r="BR5" s="470"/>
      <c r="BS5" s="470"/>
      <c r="BT5" s="470"/>
      <c r="BU5" s="471"/>
      <c r="BV5" s="469">
        <v>205650422</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85.7</v>
      </c>
      <c r="CU5" s="467"/>
      <c r="CV5" s="467"/>
      <c r="CW5" s="467"/>
      <c r="CX5" s="467"/>
      <c r="CY5" s="467"/>
      <c r="CZ5" s="467"/>
      <c r="DA5" s="468"/>
      <c r="DB5" s="466">
        <v>87.3</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8025106</v>
      </c>
      <c r="BO6" s="470"/>
      <c r="BP6" s="470"/>
      <c r="BQ6" s="470"/>
      <c r="BR6" s="470"/>
      <c r="BS6" s="470"/>
      <c r="BT6" s="470"/>
      <c r="BU6" s="471"/>
      <c r="BV6" s="469">
        <v>3849046</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89.3</v>
      </c>
      <c r="CU6" s="507"/>
      <c r="CV6" s="507"/>
      <c r="CW6" s="507"/>
      <c r="CX6" s="507"/>
      <c r="CY6" s="507"/>
      <c r="CZ6" s="507"/>
      <c r="DA6" s="508"/>
      <c r="DB6" s="506">
        <v>92.8</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104</v>
      </c>
      <c r="AV7" s="502"/>
      <c r="AW7" s="502"/>
      <c r="AX7" s="502"/>
      <c r="AY7" s="503" t="s">
        <v>105</v>
      </c>
      <c r="AZ7" s="504"/>
      <c r="BA7" s="504"/>
      <c r="BB7" s="504"/>
      <c r="BC7" s="504"/>
      <c r="BD7" s="504"/>
      <c r="BE7" s="504"/>
      <c r="BF7" s="504"/>
      <c r="BG7" s="504"/>
      <c r="BH7" s="504"/>
      <c r="BI7" s="504"/>
      <c r="BJ7" s="504"/>
      <c r="BK7" s="504"/>
      <c r="BL7" s="504"/>
      <c r="BM7" s="505"/>
      <c r="BN7" s="469">
        <v>1873455</v>
      </c>
      <c r="BO7" s="470"/>
      <c r="BP7" s="470"/>
      <c r="BQ7" s="470"/>
      <c r="BR7" s="470"/>
      <c r="BS7" s="470"/>
      <c r="BT7" s="470"/>
      <c r="BU7" s="471"/>
      <c r="BV7" s="469">
        <v>2234128</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110243791</v>
      </c>
      <c r="CU7" s="470"/>
      <c r="CV7" s="470"/>
      <c r="CW7" s="470"/>
      <c r="CX7" s="470"/>
      <c r="CY7" s="470"/>
      <c r="CZ7" s="470"/>
      <c r="DA7" s="471"/>
      <c r="DB7" s="469">
        <v>108326054</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93</v>
      </c>
      <c r="AV8" s="502"/>
      <c r="AW8" s="502"/>
      <c r="AX8" s="502"/>
      <c r="AY8" s="503" t="s">
        <v>108</v>
      </c>
      <c r="AZ8" s="504"/>
      <c r="BA8" s="504"/>
      <c r="BB8" s="504"/>
      <c r="BC8" s="504"/>
      <c r="BD8" s="504"/>
      <c r="BE8" s="504"/>
      <c r="BF8" s="504"/>
      <c r="BG8" s="504"/>
      <c r="BH8" s="504"/>
      <c r="BI8" s="504"/>
      <c r="BJ8" s="504"/>
      <c r="BK8" s="504"/>
      <c r="BL8" s="504"/>
      <c r="BM8" s="505"/>
      <c r="BN8" s="469">
        <v>6151651</v>
      </c>
      <c r="BO8" s="470"/>
      <c r="BP8" s="470"/>
      <c r="BQ8" s="470"/>
      <c r="BR8" s="470"/>
      <c r="BS8" s="470"/>
      <c r="BT8" s="470"/>
      <c r="BU8" s="471"/>
      <c r="BV8" s="469">
        <v>1614918</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0.94</v>
      </c>
      <c r="CU8" s="510"/>
      <c r="CV8" s="510"/>
      <c r="CW8" s="510"/>
      <c r="CX8" s="510"/>
      <c r="CY8" s="510"/>
      <c r="CZ8" s="510"/>
      <c r="DA8" s="511"/>
      <c r="DB8" s="509">
        <v>0.94</v>
      </c>
      <c r="DC8" s="510"/>
      <c r="DD8" s="510"/>
      <c r="DE8" s="510"/>
      <c r="DF8" s="510"/>
      <c r="DG8" s="510"/>
      <c r="DH8" s="510"/>
      <c r="DI8" s="511"/>
      <c r="DJ8" s="186"/>
      <c r="DK8" s="186"/>
      <c r="DL8" s="186"/>
      <c r="DM8" s="186"/>
      <c r="DN8" s="186"/>
      <c r="DO8" s="186"/>
    </row>
    <row r="9" spans="1:119" ht="18.75" customHeight="1" thickBot="1" x14ac:dyDescent="0.2">
      <c r="A9" s="187"/>
      <c r="B9" s="463" t="s">
        <v>110</v>
      </c>
      <c r="C9" s="464"/>
      <c r="D9" s="464"/>
      <c r="E9" s="464"/>
      <c r="F9" s="464"/>
      <c r="G9" s="464"/>
      <c r="H9" s="464"/>
      <c r="I9" s="464"/>
      <c r="J9" s="464"/>
      <c r="K9" s="512"/>
      <c r="L9" s="513" t="s">
        <v>111</v>
      </c>
      <c r="M9" s="514"/>
      <c r="N9" s="514"/>
      <c r="O9" s="514"/>
      <c r="P9" s="514"/>
      <c r="Q9" s="515"/>
      <c r="R9" s="516">
        <v>579355</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114</v>
      </c>
      <c r="AV9" s="502"/>
      <c r="AW9" s="502"/>
      <c r="AX9" s="502"/>
      <c r="AY9" s="503" t="s">
        <v>115</v>
      </c>
      <c r="AZ9" s="504"/>
      <c r="BA9" s="504"/>
      <c r="BB9" s="504"/>
      <c r="BC9" s="504"/>
      <c r="BD9" s="504"/>
      <c r="BE9" s="504"/>
      <c r="BF9" s="504"/>
      <c r="BG9" s="504"/>
      <c r="BH9" s="504"/>
      <c r="BI9" s="504"/>
      <c r="BJ9" s="504"/>
      <c r="BK9" s="504"/>
      <c r="BL9" s="504"/>
      <c r="BM9" s="505"/>
      <c r="BN9" s="469">
        <v>4536733</v>
      </c>
      <c r="BO9" s="470"/>
      <c r="BP9" s="470"/>
      <c r="BQ9" s="470"/>
      <c r="BR9" s="470"/>
      <c r="BS9" s="470"/>
      <c r="BT9" s="470"/>
      <c r="BU9" s="471"/>
      <c r="BV9" s="469">
        <v>-2126601</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8.6999999999999993</v>
      </c>
      <c r="CU9" s="467"/>
      <c r="CV9" s="467"/>
      <c r="CW9" s="467"/>
      <c r="CX9" s="467"/>
      <c r="CY9" s="467"/>
      <c r="CZ9" s="467"/>
      <c r="DA9" s="468"/>
      <c r="DB9" s="466">
        <v>8.6</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577513</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93</v>
      </c>
      <c r="AV10" s="502"/>
      <c r="AW10" s="502"/>
      <c r="AX10" s="502"/>
      <c r="AY10" s="503" t="s">
        <v>119</v>
      </c>
      <c r="AZ10" s="504"/>
      <c r="BA10" s="504"/>
      <c r="BB10" s="504"/>
      <c r="BC10" s="504"/>
      <c r="BD10" s="504"/>
      <c r="BE10" s="504"/>
      <c r="BF10" s="504"/>
      <c r="BG10" s="504"/>
      <c r="BH10" s="504"/>
      <c r="BI10" s="504"/>
      <c r="BJ10" s="504"/>
      <c r="BK10" s="504"/>
      <c r="BL10" s="504"/>
      <c r="BM10" s="505"/>
      <c r="BN10" s="469">
        <v>251723</v>
      </c>
      <c r="BO10" s="470"/>
      <c r="BP10" s="470"/>
      <c r="BQ10" s="470"/>
      <c r="BR10" s="470"/>
      <c r="BS10" s="470"/>
      <c r="BT10" s="470"/>
      <c r="BU10" s="471"/>
      <c r="BV10" s="469">
        <v>1218220</v>
      </c>
      <c r="BW10" s="470"/>
      <c r="BX10" s="470"/>
      <c r="BY10" s="470"/>
      <c r="BZ10" s="470"/>
      <c r="CA10" s="470"/>
      <c r="CB10" s="470"/>
      <c r="CC10" s="47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121</v>
      </c>
      <c r="M11" s="524"/>
      <c r="N11" s="524"/>
      <c r="O11" s="524"/>
      <c r="P11" s="524"/>
      <c r="Q11" s="525"/>
      <c r="R11" s="526" t="s">
        <v>122</v>
      </c>
      <c r="S11" s="527"/>
      <c r="T11" s="527"/>
      <c r="U11" s="527"/>
      <c r="V11" s="528"/>
      <c r="W11" s="457"/>
      <c r="X11" s="458"/>
      <c r="Y11" s="458"/>
      <c r="Z11" s="458"/>
      <c r="AA11" s="458"/>
      <c r="AB11" s="458"/>
      <c r="AC11" s="458"/>
      <c r="AD11" s="458"/>
      <c r="AE11" s="458"/>
      <c r="AF11" s="458"/>
      <c r="AG11" s="458"/>
      <c r="AH11" s="458"/>
      <c r="AI11" s="458"/>
      <c r="AJ11" s="458"/>
      <c r="AK11" s="458"/>
      <c r="AL11" s="461"/>
      <c r="AM11" s="498" t="s">
        <v>123</v>
      </c>
      <c r="AN11" s="499"/>
      <c r="AO11" s="499"/>
      <c r="AP11" s="499"/>
      <c r="AQ11" s="499"/>
      <c r="AR11" s="499"/>
      <c r="AS11" s="499"/>
      <c r="AT11" s="500"/>
      <c r="AU11" s="501" t="s">
        <v>124</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561828</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93</v>
      </c>
      <c r="AV12" s="502"/>
      <c r="AW12" s="502"/>
      <c r="AX12" s="502"/>
      <c r="AY12" s="503" t="s">
        <v>134</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1000000</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136</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548691</v>
      </c>
      <c r="S13" s="554"/>
      <c r="T13" s="554"/>
      <c r="U13" s="554"/>
      <c r="V13" s="555"/>
      <c r="W13" s="485" t="s">
        <v>139</v>
      </c>
      <c r="X13" s="486"/>
      <c r="Y13" s="486"/>
      <c r="Z13" s="486"/>
      <c r="AA13" s="486"/>
      <c r="AB13" s="476"/>
      <c r="AC13" s="520">
        <v>1576</v>
      </c>
      <c r="AD13" s="521"/>
      <c r="AE13" s="521"/>
      <c r="AF13" s="521"/>
      <c r="AG13" s="563"/>
      <c r="AH13" s="520">
        <v>1557</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4788456</v>
      </c>
      <c r="BO13" s="470"/>
      <c r="BP13" s="470"/>
      <c r="BQ13" s="470"/>
      <c r="BR13" s="470"/>
      <c r="BS13" s="470"/>
      <c r="BT13" s="470"/>
      <c r="BU13" s="471"/>
      <c r="BV13" s="469">
        <v>-1908381</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-0.9</v>
      </c>
      <c r="CU13" s="467"/>
      <c r="CV13" s="467"/>
      <c r="CW13" s="467"/>
      <c r="CX13" s="467"/>
      <c r="CY13" s="467"/>
      <c r="CZ13" s="467"/>
      <c r="DA13" s="468"/>
      <c r="DB13" s="466">
        <v>-0.7</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562480</v>
      </c>
      <c r="S14" s="554"/>
      <c r="T14" s="554"/>
      <c r="U14" s="554"/>
      <c r="V14" s="555"/>
      <c r="W14" s="459"/>
      <c r="X14" s="460"/>
      <c r="Y14" s="460"/>
      <c r="Z14" s="460"/>
      <c r="AA14" s="460"/>
      <c r="AB14" s="449"/>
      <c r="AC14" s="556">
        <v>0.7</v>
      </c>
      <c r="AD14" s="557"/>
      <c r="AE14" s="557"/>
      <c r="AF14" s="557"/>
      <c r="AG14" s="558"/>
      <c r="AH14" s="556">
        <v>0.7</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t="s">
        <v>136</v>
      </c>
      <c r="CU14" s="568"/>
      <c r="CV14" s="568"/>
      <c r="CW14" s="568"/>
      <c r="CX14" s="568"/>
      <c r="CY14" s="568"/>
      <c r="CZ14" s="568"/>
      <c r="DA14" s="569"/>
      <c r="DB14" s="567" t="s">
        <v>136</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138</v>
      </c>
      <c r="N15" s="561"/>
      <c r="O15" s="561"/>
      <c r="P15" s="561"/>
      <c r="Q15" s="562"/>
      <c r="R15" s="553">
        <v>549270</v>
      </c>
      <c r="S15" s="554"/>
      <c r="T15" s="554"/>
      <c r="U15" s="554"/>
      <c r="V15" s="555"/>
      <c r="W15" s="485" t="s">
        <v>146</v>
      </c>
      <c r="X15" s="486"/>
      <c r="Y15" s="486"/>
      <c r="Z15" s="486"/>
      <c r="AA15" s="486"/>
      <c r="AB15" s="476"/>
      <c r="AC15" s="520">
        <v>48616</v>
      </c>
      <c r="AD15" s="521"/>
      <c r="AE15" s="521"/>
      <c r="AF15" s="521"/>
      <c r="AG15" s="563"/>
      <c r="AH15" s="520">
        <v>49126</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78472351</v>
      </c>
      <c r="BO15" s="433"/>
      <c r="BP15" s="433"/>
      <c r="BQ15" s="433"/>
      <c r="BR15" s="433"/>
      <c r="BS15" s="433"/>
      <c r="BT15" s="433"/>
      <c r="BU15" s="434"/>
      <c r="BV15" s="432">
        <v>75199733</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21.2</v>
      </c>
      <c r="AD16" s="557"/>
      <c r="AE16" s="557"/>
      <c r="AF16" s="557"/>
      <c r="AG16" s="558"/>
      <c r="AH16" s="556">
        <v>21.6</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83183709</v>
      </c>
      <c r="BO16" s="470"/>
      <c r="BP16" s="470"/>
      <c r="BQ16" s="470"/>
      <c r="BR16" s="470"/>
      <c r="BS16" s="470"/>
      <c r="BT16" s="470"/>
      <c r="BU16" s="471"/>
      <c r="BV16" s="469">
        <v>80322494</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v>179322</v>
      </c>
      <c r="AD17" s="521"/>
      <c r="AE17" s="521"/>
      <c r="AF17" s="521"/>
      <c r="AG17" s="563"/>
      <c r="AH17" s="520">
        <v>177219</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100282645</v>
      </c>
      <c r="BO17" s="470"/>
      <c r="BP17" s="470"/>
      <c r="BQ17" s="470"/>
      <c r="BR17" s="470"/>
      <c r="BS17" s="470"/>
      <c r="BT17" s="470"/>
      <c r="BU17" s="471"/>
      <c r="BV17" s="469">
        <v>96774365</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156</v>
      </c>
      <c r="C18" s="512"/>
      <c r="D18" s="512"/>
      <c r="E18" s="584"/>
      <c r="F18" s="584"/>
      <c r="G18" s="584"/>
      <c r="H18" s="584"/>
      <c r="I18" s="584"/>
      <c r="J18" s="584"/>
      <c r="K18" s="584"/>
      <c r="L18" s="585">
        <v>186.38</v>
      </c>
      <c r="M18" s="585"/>
      <c r="N18" s="585"/>
      <c r="O18" s="585"/>
      <c r="P18" s="585"/>
      <c r="Q18" s="585"/>
      <c r="R18" s="586"/>
      <c r="S18" s="586"/>
      <c r="T18" s="586"/>
      <c r="U18" s="586"/>
      <c r="V18" s="587"/>
      <c r="W18" s="487"/>
      <c r="X18" s="488"/>
      <c r="Y18" s="488"/>
      <c r="Z18" s="488"/>
      <c r="AA18" s="488"/>
      <c r="AB18" s="479"/>
      <c r="AC18" s="588">
        <v>78.099999999999994</v>
      </c>
      <c r="AD18" s="589"/>
      <c r="AE18" s="589"/>
      <c r="AF18" s="589"/>
      <c r="AG18" s="590"/>
      <c r="AH18" s="588">
        <v>77.8</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93858454</v>
      </c>
      <c r="BO18" s="470"/>
      <c r="BP18" s="470"/>
      <c r="BQ18" s="470"/>
      <c r="BR18" s="470"/>
      <c r="BS18" s="470"/>
      <c r="BT18" s="470"/>
      <c r="BU18" s="471"/>
      <c r="BV18" s="469">
        <v>96512923</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158</v>
      </c>
      <c r="C19" s="512"/>
      <c r="D19" s="512"/>
      <c r="E19" s="584"/>
      <c r="F19" s="584"/>
      <c r="G19" s="584"/>
      <c r="H19" s="584"/>
      <c r="I19" s="584"/>
      <c r="J19" s="584"/>
      <c r="K19" s="584"/>
      <c r="L19" s="592">
        <v>3108</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124997654</v>
      </c>
      <c r="BO19" s="470"/>
      <c r="BP19" s="470"/>
      <c r="BQ19" s="470"/>
      <c r="BR19" s="470"/>
      <c r="BS19" s="470"/>
      <c r="BT19" s="470"/>
      <c r="BU19" s="471"/>
      <c r="BV19" s="469">
        <v>124044086</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160</v>
      </c>
      <c r="C20" s="512"/>
      <c r="D20" s="512"/>
      <c r="E20" s="584"/>
      <c r="F20" s="584"/>
      <c r="G20" s="584"/>
      <c r="H20" s="584"/>
      <c r="I20" s="584"/>
      <c r="J20" s="584"/>
      <c r="K20" s="584"/>
      <c r="L20" s="592">
        <v>267020</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136315232</v>
      </c>
      <c r="BO23" s="470"/>
      <c r="BP23" s="470"/>
      <c r="BQ23" s="470"/>
      <c r="BR23" s="470"/>
      <c r="BS23" s="470"/>
      <c r="BT23" s="470"/>
      <c r="BU23" s="471"/>
      <c r="BV23" s="469">
        <v>134392286</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169</v>
      </c>
      <c r="F24" s="499"/>
      <c r="G24" s="499"/>
      <c r="H24" s="499"/>
      <c r="I24" s="499"/>
      <c r="J24" s="499"/>
      <c r="K24" s="500"/>
      <c r="L24" s="520">
        <v>1</v>
      </c>
      <c r="M24" s="521"/>
      <c r="N24" s="521"/>
      <c r="O24" s="521"/>
      <c r="P24" s="563"/>
      <c r="Q24" s="520">
        <v>11100</v>
      </c>
      <c r="R24" s="521"/>
      <c r="S24" s="521"/>
      <c r="T24" s="521"/>
      <c r="U24" s="521"/>
      <c r="V24" s="563"/>
      <c r="W24" s="622"/>
      <c r="X24" s="610"/>
      <c r="Y24" s="611"/>
      <c r="Z24" s="519" t="s">
        <v>170</v>
      </c>
      <c r="AA24" s="499"/>
      <c r="AB24" s="499"/>
      <c r="AC24" s="499"/>
      <c r="AD24" s="499"/>
      <c r="AE24" s="499"/>
      <c r="AF24" s="499"/>
      <c r="AG24" s="500"/>
      <c r="AH24" s="520">
        <v>2674</v>
      </c>
      <c r="AI24" s="521"/>
      <c r="AJ24" s="521"/>
      <c r="AK24" s="521"/>
      <c r="AL24" s="563"/>
      <c r="AM24" s="520">
        <v>8353576</v>
      </c>
      <c r="AN24" s="521"/>
      <c r="AO24" s="521"/>
      <c r="AP24" s="521"/>
      <c r="AQ24" s="521"/>
      <c r="AR24" s="563"/>
      <c r="AS24" s="520">
        <v>3124</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97321160</v>
      </c>
      <c r="BO24" s="470"/>
      <c r="BP24" s="470"/>
      <c r="BQ24" s="470"/>
      <c r="BR24" s="470"/>
      <c r="BS24" s="470"/>
      <c r="BT24" s="470"/>
      <c r="BU24" s="471"/>
      <c r="BV24" s="469">
        <v>95126670</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172</v>
      </c>
      <c r="F25" s="499"/>
      <c r="G25" s="499"/>
      <c r="H25" s="499"/>
      <c r="I25" s="499"/>
      <c r="J25" s="499"/>
      <c r="K25" s="500"/>
      <c r="L25" s="520">
        <v>2</v>
      </c>
      <c r="M25" s="521"/>
      <c r="N25" s="521"/>
      <c r="O25" s="521"/>
      <c r="P25" s="563"/>
      <c r="Q25" s="520">
        <v>9400</v>
      </c>
      <c r="R25" s="521"/>
      <c r="S25" s="521"/>
      <c r="T25" s="521"/>
      <c r="U25" s="521"/>
      <c r="V25" s="563"/>
      <c r="W25" s="622"/>
      <c r="X25" s="610"/>
      <c r="Y25" s="611"/>
      <c r="Z25" s="519" t="s">
        <v>173</v>
      </c>
      <c r="AA25" s="499"/>
      <c r="AB25" s="499"/>
      <c r="AC25" s="499"/>
      <c r="AD25" s="499"/>
      <c r="AE25" s="499"/>
      <c r="AF25" s="499"/>
      <c r="AG25" s="500"/>
      <c r="AH25" s="520" t="s">
        <v>127</v>
      </c>
      <c r="AI25" s="521"/>
      <c r="AJ25" s="521"/>
      <c r="AK25" s="521"/>
      <c r="AL25" s="563"/>
      <c r="AM25" s="520" t="s">
        <v>127</v>
      </c>
      <c r="AN25" s="521"/>
      <c r="AO25" s="521"/>
      <c r="AP25" s="521"/>
      <c r="AQ25" s="521"/>
      <c r="AR25" s="563"/>
      <c r="AS25" s="520" t="s">
        <v>174</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147062011</v>
      </c>
      <c r="BO25" s="433"/>
      <c r="BP25" s="433"/>
      <c r="BQ25" s="433"/>
      <c r="BR25" s="433"/>
      <c r="BS25" s="433"/>
      <c r="BT25" s="433"/>
      <c r="BU25" s="434"/>
      <c r="BV25" s="432">
        <v>142855455</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176</v>
      </c>
      <c r="F26" s="499"/>
      <c r="G26" s="499"/>
      <c r="H26" s="499"/>
      <c r="I26" s="499"/>
      <c r="J26" s="499"/>
      <c r="K26" s="500"/>
      <c r="L26" s="520">
        <v>1</v>
      </c>
      <c r="M26" s="521"/>
      <c r="N26" s="521"/>
      <c r="O26" s="521"/>
      <c r="P26" s="563"/>
      <c r="Q26" s="520">
        <v>8100</v>
      </c>
      <c r="R26" s="521"/>
      <c r="S26" s="521"/>
      <c r="T26" s="521"/>
      <c r="U26" s="521"/>
      <c r="V26" s="563"/>
      <c r="W26" s="622"/>
      <c r="X26" s="610"/>
      <c r="Y26" s="611"/>
      <c r="Z26" s="519" t="s">
        <v>177</v>
      </c>
      <c r="AA26" s="632"/>
      <c r="AB26" s="632"/>
      <c r="AC26" s="632"/>
      <c r="AD26" s="632"/>
      <c r="AE26" s="632"/>
      <c r="AF26" s="632"/>
      <c r="AG26" s="633"/>
      <c r="AH26" s="520">
        <v>307</v>
      </c>
      <c r="AI26" s="521"/>
      <c r="AJ26" s="521"/>
      <c r="AK26" s="521"/>
      <c r="AL26" s="563"/>
      <c r="AM26" s="520">
        <v>955998</v>
      </c>
      <c r="AN26" s="521"/>
      <c r="AO26" s="521"/>
      <c r="AP26" s="521"/>
      <c r="AQ26" s="521"/>
      <c r="AR26" s="563"/>
      <c r="AS26" s="520">
        <v>3114</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v>20000</v>
      </c>
      <c r="BO26" s="470"/>
      <c r="BP26" s="470"/>
      <c r="BQ26" s="470"/>
      <c r="BR26" s="470"/>
      <c r="BS26" s="470"/>
      <c r="BT26" s="470"/>
      <c r="BU26" s="471"/>
      <c r="BV26" s="469">
        <v>20000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179</v>
      </c>
      <c r="F27" s="499"/>
      <c r="G27" s="499"/>
      <c r="H27" s="499"/>
      <c r="I27" s="499"/>
      <c r="J27" s="499"/>
      <c r="K27" s="500"/>
      <c r="L27" s="520">
        <v>1</v>
      </c>
      <c r="M27" s="521"/>
      <c r="N27" s="521"/>
      <c r="O27" s="521"/>
      <c r="P27" s="563"/>
      <c r="Q27" s="520">
        <v>7500</v>
      </c>
      <c r="R27" s="521"/>
      <c r="S27" s="521"/>
      <c r="T27" s="521"/>
      <c r="U27" s="521"/>
      <c r="V27" s="563"/>
      <c r="W27" s="622"/>
      <c r="X27" s="610"/>
      <c r="Y27" s="611"/>
      <c r="Z27" s="519" t="s">
        <v>180</v>
      </c>
      <c r="AA27" s="499"/>
      <c r="AB27" s="499"/>
      <c r="AC27" s="499"/>
      <c r="AD27" s="499"/>
      <c r="AE27" s="499"/>
      <c r="AF27" s="499"/>
      <c r="AG27" s="500"/>
      <c r="AH27" s="520">
        <v>16</v>
      </c>
      <c r="AI27" s="521"/>
      <c r="AJ27" s="521"/>
      <c r="AK27" s="521"/>
      <c r="AL27" s="563"/>
      <c r="AM27" s="520">
        <v>61784</v>
      </c>
      <c r="AN27" s="521"/>
      <c r="AO27" s="521"/>
      <c r="AP27" s="521"/>
      <c r="AQ27" s="521"/>
      <c r="AR27" s="563"/>
      <c r="AS27" s="520">
        <v>3862</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t="s">
        <v>136</v>
      </c>
      <c r="BO27" s="646"/>
      <c r="BP27" s="646"/>
      <c r="BQ27" s="646"/>
      <c r="BR27" s="646"/>
      <c r="BS27" s="646"/>
      <c r="BT27" s="646"/>
      <c r="BU27" s="647"/>
      <c r="BV27" s="645" t="s">
        <v>174</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182</v>
      </c>
      <c r="F28" s="499"/>
      <c r="G28" s="499"/>
      <c r="H28" s="499"/>
      <c r="I28" s="499"/>
      <c r="J28" s="499"/>
      <c r="K28" s="500"/>
      <c r="L28" s="520">
        <v>1</v>
      </c>
      <c r="M28" s="521"/>
      <c r="N28" s="521"/>
      <c r="O28" s="521"/>
      <c r="P28" s="563"/>
      <c r="Q28" s="520">
        <v>6800</v>
      </c>
      <c r="R28" s="521"/>
      <c r="S28" s="521"/>
      <c r="T28" s="521"/>
      <c r="U28" s="521"/>
      <c r="V28" s="563"/>
      <c r="W28" s="622"/>
      <c r="X28" s="610"/>
      <c r="Y28" s="611"/>
      <c r="Z28" s="519" t="s">
        <v>183</v>
      </c>
      <c r="AA28" s="499"/>
      <c r="AB28" s="499"/>
      <c r="AC28" s="499"/>
      <c r="AD28" s="499"/>
      <c r="AE28" s="499"/>
      <c r="AF28" s="499"/>
      <c r="AG28" s="500"/>
      <c r="AH28" s="520" t="s">
        <v>127</v>
      </c>
      <c r="AI28" s="521"/>
      <c r="AJ28" s="521"/>
      <c r="AK28" s="521"/>
      <c r="AL28" s="563"/>
      <c r="AM28" s="520" t="s">
        <v>174</v>
      </c>
      <c r="AN28" s="521"/>
      <c r="AO28" s="521"/>
      <c r="AP28" s="521"/>
      <c r="AQ28" s="521"/>
      <c r="AR28" s="563"/>
      <c r="AS28" s="520" t="s">
        <v>174</v>
      </c>
      <c r="AT28" s="521"/>
      <c r="AU28" s="521"/>
      <c r="AV28" s="521"/>
      <c r="AW28" s="521"/>
      <c r="AX28" s="522"/>
      <c r="AY28" s="648" t="s">
        <v>184</v>
      </c>
      <c r="AZ28" s="649"/>
      <c r="BA28" s="649"/>
      <c r="BB28" s="650"/>
      <c r="BC28" s="429" t="s">
        <v>47</v>
      </c>
      <c r="BD28" s="430"/>
      <c r="BE28" s="430"/>
      <c r="BF28" s="430"/>
      <c r="BG28" s="430"/>
      <c r="BH28" s="430"/>
      <c r="BI28" s="430"/>
      <c r="BJ28" s="430"/>
      <c r="BK28" s="430"/>
      <c r="BL28" s="430"/>
      <c r="BM28" s="431"/>
      <c r="BN28" s="432">
        <v>10910535</v>
      </c>
      <c r="BO28" s="433"/>
      <c r="BP28" s="433"/>
      <c r="BQ28" s="433"/>
      <c r="BR28" s="433"/>
      <c r="BS28" s="433"/>
      <c r="BT28" s="433"/>
      <c r="BU28" s="434"/>
      <c r="BV28" s="432">
        <v>10658812</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185</v>
      </c>
      <c r="F29" s="499"/>
      <c r="G29" s="499"/>
      <c r="H29" s="499"/>
      <c r="I29" s="499"/>
      <c r="J29" s="499"/>
      <c r="K29" s="500"/>
      <c r="L29" s="520">
        <v>38</v>
      </c>
      <c r="M29" s="521"/>
      <c r="N29" s="521"/>
      <c r="O29" s="521"/>
      <c r="P29" s="563"/>
      <c r="Q29" s="520">
        <v>6100</v>
      </c>
      <c r="R29" s="521"/>
      <c r="S29" s="521"/>
      <c r="T29" s="521"/>
      <c r="U29" s="521"/>
      <c r="V29" s="563"/>
      <c r="W29" s="623"/>
      <c r="X29" s="624"/>
      <c r="Y29" s="625"/>
      <c r="Z29" s="519" t="s">
        <v>186</v>
      </c>
      <c r="AA29" s="499"/>
      <c r="AB29" s="499"/>
      <c r="AC29" s="499"/>
      <c r="AD29" s="499"/>
      <c r="AE29" s="499"/>
      <c r="AF29" s="499"/>
      <c r="AG29" s="500"/>
      <c r="AH29" s="520">
        <v>2690</v>
      </c>
      <c r="AI29" s="521"/>
      <c r="AJ29" s="521"/>
      <c r="AK29" s="521"/>
      <c r="AL29" s="563"/>
      <c r="AM29" s="520">
        <v>8415360</v>
      </c>
      <c r="AN29" s="521"/>
      <c r="AO29" s="521"/>
      <c r="AP29" s="521"/>
      <c r="AQ29" s="521"/>
      <c r="AR29" s="563"/>
      <c r="AS29" s="520">
        <v>3128</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3741</v>
      </c>
      <c r="BO29" s="470"/>
      <c r="BP29" s="470"/>
      <c r="BQ29" s="470"/>
      <c r="BR29" s="470"/>
      <c r="BS29" s="470"/>
      <c r="BT29" s="470"/>
      <c r="BU29" s="471"/>
      <c r="BV29" s="469">
        <v>3739</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97.9</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13487845</v>
      </c>
      <c r="BO30" s="646"/>
      <c r="BP30" s="646"/>
      <c r="BQ30" s="646"/>
      <c r="BR30" s="646"/>
      <c r="BS30" s="646"/>
      <c r="BT30" s="646"/>
      <c r="BU30" s="647"/>
      <c r="BV30" s="645">
        <v>12593569</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197</v>
      </c>
      <c r="V33" s="493"/>
      <c r="W33" s="458" t="s">
        <v>198</v>
      </c>
      <c r="X33" s="458"/>
      <c r="Y33" s="458"/>
      <c r="Z33" s="458"/>
      <c r="AA33" s="458"/>
      <c r="AB33" s="458"/>
      <c r="AC33" s="458"/>
      <c r="AD33" s="458"/>
      <c r="AE33" s="458"/>
      <c r="AF33" s="458"/>
      <c r="AG33" s="458"/>
      <c r="AH33" s="458"/>
      <c r="AI33" s="458"/>
      <c r="AJ33" s="458"/>
      <c r="AK33" s="458"/>
      <c r="AL33" s="216"/>
      <c r="AM33" s="493" t="s">
        <v>195</v>
      </c>
      <c r="AN33" s="493"/>
      <c r="AO33" s="458" t="s">
        <v>198</v>
      </c>
      <c r="AP33" s="458"/>
      <c r="AQ33" s="458"/>
      <c r="AR33" s="458"/>
      <c r="AS33" s="458"/>
      <c r="AT33" s="458"/>
      <c r="AU33" s="458"/>
      <c r="AV33" s="458"/>
      <c r="AW33" s="458"/>
      <c r="AX33" s="458"/>
      <c r="AY33" s="458"/>
      <c r="AZ33" s="458"/>
      <c r="BA33" s="458"/>
      <c r="BB33" s="458"/>
      <c r="BC33" s="458"/>
      <c r="BD33" s="217"/>
      <c r="BE33" s="458" t="s">
        <v>199</v>
      </c>
      <c r="BF33" s="458"/>
      <c r="BG33" s="458" t="s">
        <v>200</v>
      </c>
      <c r="BH33" s="458"/>
      <c r="BI33" s="458"/>
      <c r="BJ33" s="458"/>
      <c r="BK33" s="458"/>
      <c r="BL33" s="458"/>
      <c r="BM33" s="458"/>
      <c r="BN33" s="458"/>
      <c r="BO33" s="458"/>
      <c r="BP33" s="458"/>
      <c r="BQ33" s="458"/>
      <c r="BR33" s="458"/>
      <c r="BS33" s="458"/>
      <c r="BT33" s="458"/>
      <c r="BU33" s="458"/>
      <c r="BV33" s="217"/>
      <c r="BW33" s="493" t="s">
        <v>199</v>
      </c>
      <c r="BX33" s="493"/>
      <c r="BY33" s="458" t="s">
        <v>201</v>
      </c>
      <c r="BZ33" s="458"/>
      <c r="CA33" s="458"/>
      <c r="CB33" s="458"/>
      <c r="CC33" s="458"/>
      <c r="CD33" s="458"/>
      <c r="CE33" s="458"/>
      <c r="CF33" s="458"/>
      <c r="CG33" s="458"/>
      <c r="CH33" s="458"/>
      <c r="CI33" s="458"/>
      <c r="CJ33" s="458"/>
      <c r="CK33" s="458"/>
      <c r="CL33" s="458"/>
      <c r="CM33" s="458"/>
      <c r="CN33" s="216"/>
      <c r="CO33" s="493" t="s">
        <v>195</v>
      </c>
      <c r="CP33" s="493"/>
      <c r="CQ33" s="458" t="s">
        <v>202</v>
      </c>
      <c r="CR33" s="458"/>
      <c r="CS33" s="458"/>
      <c r="CT33" s="458"/>
      <c r="CU33" s="458"/>
      <c r="CV33" s="458"/>
      <c r="CW33" s="458"/>
      <c r="CX33" s="458"/>
      <c r="CY33" s="458"/>
      <c r="CZ33" s="458"/>
      <c r="DA33" s="458"/>
      <c r="DB33" s="458"/>
      <c r="DC33" s="458"/>
      <c r="DD33" s="458"/>
      <c r="DE33" s="458"/>
      <c r="DF33" s="216"/>
      <c r="DG33" s="657" t="s">
        <v>203</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5</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10</v>
      </c>
      <c r="AN34" s="658"/>
      <c r="AO34" s="659" t="str">
        <f>IF('各会計、関係団体の財政状況及び健全化判断比率'!B33="","",'各会計、関係団体の財政状況及び健全化判断比率'!B33)</f>
        <v>下水道事業会計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11</v>
      </c>
      <c r="BX34" s="658"/>
      <c r="BY34" s="659" t="str">
        <f>IF('各会計、関係団体の財政状況及び健全化判断比率'!B68="","",'各会計、関係団体の財政状況及び健全化判断比率'!B68)</f>
        <v>南多摩斎場組合</v>
      </c>
      <c r="BZ34" s="659"/>
      <c r="CA34" s="659"/>
      <c r="CB34" s="659"/>
      <c r="CC34" s="659"/>
      <c r="CD34" s="659"/>
      <c r="CE34" s="659"/>
      <c r="CF34" s="659"/>
      <c r="CG34" s="659"/>
      <c r="CH34" s="659"/>
      <c r="CI34" s="659"/>
      <c r="CJ34" s="659"/>
      <c r="CK34" s="659"/>
      <c r="CL34" s="659"/>
      <c r="CM34" s="659"/>
      <c r="CN34" s="214"/>
      <c r="CO34" s="658">
        <f>IF(CQ34="","",MAX(C34:D43,U34:V43,AM34:AN43,BE34:BF43,BW34:BX43)+1)</f>
        <v>20</v>
      </c>
      <c r="CP34" s="658"/>
      <c r="CQ34" s="659" t="str">
        <f>IF('各会計、関係団体の財政状況及び健全化判断比率'!BS7="","",'各会計、関係団体の財政状況及び健全化判断比率'!BS7)</f>
        <v>八王子市学園都市文化ふれあい財団</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母子・父子福祉資金特別会計</v>
      </c>
      <c r="F35" s="659"/>
      <c r="G35" s="659"/>
      <c r="H35" s="659"/>
      <c r="I35" s="659"/>
      <c r="J35" s="659"/>
      <c r="K35" s="659"/>
      <c r="L35" s="659"/>
      <c r="M35" s="659"/>
      <c r="N35" s="659"/>
      <c r="O35" s="659"/>
      <c r="P35" s="659"/>
      <c r="Q35" s="659"/>
      <c r="R35" s="659"/>
      <c r="S35" s="659"/>
      <c r="T35" s="214"/>
      <c r="U35" s="658">
        <f>IF(W35="","",U34+1)</f>
        <v>6</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12</v>
      </c>
      <c r="BX35" s="658"/>
      <c r="BY35" s="659" t="str">
        <f>IF('各会計、関係団体の財政状況及び健全化判断比率'!B69="","",'各会計、関係団体の財政状況及び健全化判断比率'!B69)</f>
        <v>東京たま広域資源循環組合</v>
      </c>
      <c r="BZ35" s="659"/>
      <c r="CA35" s="659"/>
      <c r="CB35" s="659"/>
      <c r="CC35" s="659"/>
      <c r="CD35" s="659"/>
      <c r="CE35" s="659"/>
      <c r="CF35" s="659"/>
      <c r="CG35" s="659"/>
      <c r="CH35" s="659"/>
      <c r="CI35" s="659"/>
      <c r="CJ35" s="659"/>
      <c r="CK35" s="659"/>
      <c r="CL35" s="659"/>
      <c r="CM35" s="659"/>
      <c r="CN35" s="214"/>
      <c r="CO35" s="658">
        <f t="shared" ref="CO35:CO43" si="3">IF(CQ35="","",CO34+1)</f>
        <v>21</v>
      </c>
      <c r="CP35" s="658"/>
      <c r="CQ35" s="659" t="str">
        <f>IF('各会計、関係団体の財政状況及び健全化判断比率'!BS8="","",'各会計、関係団体の財政状況及び健全化判断比率'!BS8)</f>
        <v>八王子市まちづくり公社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土地取得事業特別会計</v>
      </c>
      <c r="F36" s="659"/>
      <c r="G36" s="659"/>
      <c r="H36" s="659"/>
      <c r="I36" s="659"/>
      <c r="J36" s="659"/>
      <c r="K36" s="659"/>
      <c r="L36" s="659"/>
      <c r="M36" s="659"/>
      <c r="N36" s="659"/>
      <c r="O36" s="659"/>
      <c r="P36" s="659"/>
      <c r="Q36" s="659"/>
      <c r="R36" s="659"/>
      <c r="S36" s="659"/>
      <c r="T36" s="214"/>
      <c r="U36" s="658">
        <f t="shared" ref="U36:U43" si="4">IF(W36="","",U35+1)</f>
        <v>7</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13</v>
      </c>
      <c r="BX36" s="658"/>
      <c r="BY36" s="659" t="str">
        <f>IF('各会計、関係団体の財政状況及び健全化判断比率'!B70="","",'各会計、関係団体の財政状況及び健全化判断比率'!B70)</f>
        <v>東京市町村総合事務組合（一般会計）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f>IF(E37="","",C36+1)</f>
        <v>4</v>
      </c>
      <c r="D37" s="658"/>
      <c r="E37" s="659" t="str">
        <f>IF('各会計、関係団体の財政状況及び健全化判断比率'!B10="","",'各会計、関係団体の財政状況及び健全化判断比率'!B10)</f>
        <v>借入金管理特別会計</v>
      </c>
      <c r="F37" s="659"/>
      <c r="G37" s="659"/>
      <c r="H37" s="659"/>
      <c r="I37" s="659"/>
      <c r="J37" s="659"/>
      <c r="K37" s="659"/>
      <c r="L37" s="659"/>
      <c r="M37" s="659"/>
      <c r="N37" s="659"/>
      <c r="O37" s="659"/>
      <c r="P37" s="659"/>
      <c r="Q37" s="659"/>
      <c r="R37" s="659"/>
      <c r="S37" s="659"/>
      <c r="T37" s="214"/>
      <c r="U37" s="658">
        <f t="shared" si="4"/>
        <v>8</v>
      </c>
      <c r="V37" s="658"/>
      <c r="W37" s="659" t="str">
        <f>IF('各会計、関係団体の財政状況及び健全化判断比率'!B31="","",'各会計、関係団体の財政状況及び健全化判断比率'!B31)</f>
        <v>駐車場事業特別会計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14</v>
      </c>
      <c r="BX37" s="658"/>
      <c r="BY37" s="659" t="str">
        <f>IF('各会計、関係団体の財政状況及び健全化判断比率'!B71="","",'各会計、関係団体の財政状況及び健全化判断比率'!B71)</f>
        <v>東京市町村総合事務組合（交通災害共済事業特別会計）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f t="shared" si="4"/>
        <v>9</v>
      </c>
      <c r="V38" s="658"/>
      <c r="W38" s="659" t="str">
        <f>IF('各会計、関係団体の財政状況及び健全化判断比率'!B32="","",'各会計、関係団体の財政状況及び健全化判断比率'!B32)</f>
        <v>給与及び公共料金特別会計</v>
      </c>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15</v>
      </c>
      <c r="BX38" s="658"/>
      <c r="BY38" s="659" t="str">
        <f>IF('各会計、関係団体の財政状況及び健全化判断比率'!B72="","",'各会計、関係団体の財政状況及び健全化判断比率'!B72)</f>
        <v>多摩ニュータウン環境組合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16</v>
      </c>
      <c r="BX39" s="658"/>
      <c r="BY39" s="659" t="str">
        <f>IF('各会計、関係団体の財政状況及び健全化判断比率'!B73="","",'各会計、関係団体の財政状況及び健全化判断比率'!B73)</f>
        <v>東京都十一市競輪事業組合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17</v>
      </c>
      <c r="BX40" s="658"/>
      <c r="BY40" s="659" t="str">
        <f>IF('各会計、関係団体の財政状況及び健全化判断比率'!B74="","",'各会計、関係団体の財政状況及び健全化判断比率'!B74)</f>
        <v>東京都六市競艇事業組合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18</v>
      </c>
      <c r="BX41" s="658"/>
      <c r="BY41" s="659" t="str">
        <f>IF('各会計、関係団体の財政状況及び健全化判断比率'!B75="","",'各会計、関係団体の財政状況及び健全化判断比率'!B75)</f>
        <v>東京都後期高齢者医療広域連合（一般会計）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19</v>
      </c>
      <c r="BX42" s="658"/>
      <c r="BY42" s="659" t="str">
        <f>IF('各会計、関係団体の財政状況及び健全化判断比率'!B76="","",'各会計、関係団体の財政状況及び健全化判断比率'!B76)</f>
        <v>東京都後期高齢者医療広域連合
（後期高齢者医療特別会計）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gYYkvAM3can2yDHbUFeRIvw4y9PcQWDDVAgJr8sM718XHtdMbNjdcVEfJPOU+oa/GGSNApvEridy//YqxL9UxQ==" saltValue="XJQ74ht9EwcWPBr4AOeYK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50" t="s">
        <v>551</v>
      </c>
      <c r="D34" s="1250"/>
      <c r="E34" s="1251"/>
      <c r="F34" s="32">
        <v>1.82</v>
      </c>
      <c r="G34" s="33">
        <v>3.29</v>
      </c>
      <c r="H34" s="33">
        <v>3.46</v>
      </c>
      <c r="I34" s="33">
        <v>1.49</v>
      </c>
      <c r="J34" s="34">
        <v>5.58</v>
      </c>
      <c r="K34" s="22"/>
      <c r="L34" s="22"/>
      <c r="M34" s="22"/>
      <c r="N34" s="22"/>
      <c r="O34" s="22"/>
      <c r="P34" s="22"/>
    </row>
    <row r="35" spans="1:16" ht="39" customHeight="1" x14ac:dyDescent="0.15">
      <c r="A35" s="22"/>
      <c r="B35" s="35"/>
      <c r="C35" s="1244" t="s">
        <v>552</v>
      </c>
      <c r="D35" s="1245"/>
      <c r="E35" s="1246"/>
      <c r="F35" s="36">
        <v>1.37</v>
      </c>
      <c r="G35" s="37">
        <v>1.1200000000000001</v>
      </c>
      <c r="H35" s="37">
        <v>0.52</v>
      </c>
      <c r="I35" s="37">
        <v>0.53</v>
      </c>
      <c r="J35" s="38">
        <v>0.64</v>
      </c>
      <c r="K35" s="22"/>
      <c r="L35" s="22"/>
      <c r="M35" s="22"/>
      <c r="N35" s="22"/>
      <c r="O35" s="22"/>
      <c r="P35" s="22"/>
    </row>
    <row r="36" spans="1:16" ht="39" customHeight="1" x14ac:dyDescent="0.15">
      <c r="A36" s="22"/>
      <c r="B36" s="35"/>
      <c r="C36" s="1244" t="s">
        <v>553</v>
      </c>
      <c r="D36" s="1245"/>
      <c r="E36" s="1246"/>
      <c r="F36" s="36" t="s">
        <v>504</v>
      </c>
      <c r="G36" s="37" t="s">
        <v>504</v>
      </c>
      <c r="H36" s="37" t="s">
        <v>504</v>
      </c>
      <c r="I36" s="37" t="s">
        <v>504</v>
      </c>
      <c r="J36" s="38">
        <v>0.61</v>
      </c>
      <c r="K36" s="22"/>
      <c r="L36" s="22"/>
      <c r="M36" s="22"/>
      <c r="N36" s="22"/>
      <c r="O36" s="22"/>
      <c r="P36" s="22"/>
    </row>
    <row r="37" spans="1:16" ht="39" customHeight="1" x14ac:dyDescent="0.15">
      <c r="A37" s="22"/>
      <c r="B37" s="35"/>
      <c r="C37" s="1244" t="s">
        <v>554</v>
      </c>
      <c r="D37" s="1245"/>
      <c r="E37" s="1246"/>
      <c r="F37" s="36">
        <v>1.05</v>
      </c>
      <c r="G37" s="37">
        <v>0.93</v>
      </c>
      <c r="H37" s="37">
        <v>0.36</v>
      </c>
      <c r="I37" s="37">
        <v>0.44</v>
      </c>
      <c r="J37" s="38">
        <v>0.59</v>
      </c>
      <c r="K37" s="22"/>
      <c r="L37" s="22"/>
      <c r="M37" s="22"/>
      <c r="N37" s="22"/>
      <c r="O37" s="22"/>
      <c r="P37" s="22"/>
    </row>
    <row r="38" spans="1:16" ht="39" customHeight="1" x14ac:dyDescent="0.15">
      <c r="A38" s="22"/>
      <c r="B38" s="35"/>
      <c r="C38" s="1244" t="s">
        <v>555</v>
      </c>
      <c r="D38" s="1245"/>
      <c r="E38" s="1246"/>
      <c r="F38" s="36">
        <v>0.02</v>
      </c>
      <c r="G38" s="37">
        <v>0.01</v>
      </c>
      <c r="H38" s="37">
        <v>0.03</v>
      </c>
      <c r="I38" s="37">
        <v>0.08</v>
      </c>
      <c r="J38" s="38">
        <v>0.09</v>
      </c>
      <c r="K38" s="22"/>
      <c r="L38" s="22"/>
      <c r="M38" s="22"/>
      <c r="N38" s="22"/>
      <c r="O38" s="22"/>
      <c r="P38" s="22"/>
    </row>
    <row r="39" spans="1:16" ht="39" customHeight="1" x14ac:dyDescent="0.15">
      <c r="A39" s="22"/>
      <c r="B39" s="35"/>
      <c r="C39" s="1244" t="s">
        <v>556</v>
      </c>
      <c r="D39" s="1245"/>
      <c r="E39" s="1246"/>
      <c r="F39" s="36">
        <v>0</v>
      </c>
      <c r="G39" s="37">
        <v>0</v>
      </c>
      <c r="H39" s="37">
        <v>0</v>
      </c>
      <c r="I39" s="37">
        <v>0</v>
      </c>
      <c r="J39" s="38">
        <v>0</v>
      </c>
      <c r="K39" s="22"/>
      <c r="L39" s="22"/>
      <c r="M39" s="22"/>
      <c r="N39" s="22"/>
      <c r="O39" s="22"/>
      <c r="P39" s="22"/>
    </row>
    <row r="40" spans="1:16" ht="39" customHeight="1" x14ac:dyDescent="0.15">
      <c r="A40" s="22"/>
      <c r="B40" s="35"/>
      <c r="C40" s="1244" t="s">
        <v>557</v>
      </c>
      <c r="D40" s="1245"/>
      <c r="E40" s="1246"/>
      <c r="F40" s="36">
        <v>0</v>
      </c>
      <c r="G40" s="37">
        <v>0</v>
      </c>
      <c r="H40" s="37">
        <v>0</v>
      </c>
      <c r="I40" s="37">
        <v>0</v>
      </c>
      <c r="J40" s="38">
        <v>0</v>
      </c>
      <c r="K40" s="22"/>
      <c r="L40" s="22"/>
      <c r="M40" s="22"/>
      <c r="N40" s="22"/>
      <c r="O40" s="22"/>
      <c r="P40" s="22"/>
    </row>
    <row r="41" spans="1:16" ht="39" customHeight="1" x14ac:dyDescent="0.15">
      <c r="A41" s="22"/>
      <c r="B41" s="35"/>
      <c r="C41" s="1244" t="s">
        <v>558</v>
      </c>
      <c r="D41" s="1245"/>
      <c r="E41" s="1246"/>
      <c r="F41" s="36">
        <v>0</v>
      </c>
      <c r="G41" s="37">
        <v>0</v>
      </c>
      <c r="H41" s="37">
        <v>0</v>
      </c>
      <c r="I41" s="37">
        <v>0</v>
      </c>
      <c r="J41" s="38">
        <v>0</v>
      </c>
      <c r="K41" s="22"/>
      <c r="L41" s="22"/>
      <c r="M41" s="22"/>
      <c r="N41" s="22"/>
      <c r="O41" s="22"/>
      <c r="P41" s="22"/>
    </row>
    <row r="42" spans="1:16" ht="39" customHeight="1" x14ac:dyDescent="0.15">
      <c r="A42" s="22"/>
      <c r="B42" s="39"/>
      <c r="C42" s="1244" t="s">
        <v>559</v>
      </c>
      <c r="D42" s="1245"/>
      <c r="E42" s="1246"/>
      <c r="F42" s="36" t="s">
        <v>504</v>
      </c>
      <c r="G42" s="37" t="s">
        <v>504</v>
      </c>
      <c r="H42" s="37" t="s">
        <v>504</v>
      </c>
      <c r="I42" s="37" t="s">
        <v>504</v>
      </c>
      <c r="J42" s="38" t="s">
        <v>504</v>
      </c>
      <c r="K42" s="22"/>
      <c r="L42" s="22"/>
      <c r="M42" s="22"/>
      <c r="N42" s="22"/>
      <c r="O42" s="22"/>
      <c r="P42" s="22"/>
    </row>
    <row r="43" spans="1:16" ht="39" customHeight="1" thickBot="1" x14ac:dyDescent="0.2">
      <c r="A43" s="22"/>
      <c r="B43" s="40"/>
      <c r="C43" s="1247" t="s">
        <v>560</v>
      </c>
      <c r="D43" s="1248"/>
      <c r="E43" s="1249"/>
      <c r="F43" s="41">
        <v>7.0000000000000007E-2</v>
      </c>
      <c r="G43" s="42">
        <v>0.12</v>
      </c>
      <c r="H43" s="42">
        <v>0.14000000000000001</v>
      </c>
      <c r="I43" s="42">
        <v>0.43</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4s4DLkQYe8aw787CWwm81JxUzvW9mChz67hdXZjq44+GTfjut111DjGbhv7To/3dWnqShGs9tA9nSRO6hLgjBQ==" saltValue="NqTwh4lBbXANKpYrDBvy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12665</v>
      </c>
      <c r="L45" s="60">
        <v>12652</v>
      </c>
      <c r="M45" s="60">
        <v>12438</v>
      </c>
      <c r="N45" s="60">
        <v>12018</v>
      </c>
      <c r="O45" s="61">
        <v>11650</v>
      </c>
      <c r="P45" s="48"/>
      <c r="Q45" s="48"/>
      <c r="R45" s="48"/>
      <c r="S45" s="48"/>
      <c r="T45" s="48"/>
      <c r="U45" s="48"/>
    </row>
    <row r="46" spans="1:21" ht="30.75" customHeight="1" x14ac:dyDescent="0.15">
      <c r="A46" s="48"/>
      <c r="B46" s="1254"/>
      <c r="C46" s="1255"/>
      <c r="D46" s="62"/>
      <c r="E46" s="1260" t="s">
        <v>12</v>
      </c>
      <c r="F46" s="1260"/>
      <c r="G46" s="1260"/>
      <c r="H46" s="1260"/>
      <c r="I46" s="1260"/>
      <c r="J46" s="1261"/>
      <c r="K46" s="63" t="s">
        <v>504</v>
      </c>
      <c r="L46" s="64" t="s">
        <v>504</v>
      </c>
      <c r="M46" s="64" t="s">
        <v>504</v>
      </c>
      <c r="N46" s="64" t="s">
        <v>504</v>
      </c>
      <c r="O46" s="65" t="s">
        <v>504</v>
      </c>
      <c r="P46" s="48"/>
      <c r="Q46" s="48"/>
      <c r="R46" s="48"/>
      <c r="S46" s="48"/>
      <c r="T46" s="48"/>
      <c r="U46" s="48"/>
    </row>
    <row r="47" spans="1:21" ht="30.75" customHeight="1" x14ac:dyDescent="0.15">
      <c r="A47" s="48"/>
      <c r="B47" s="1254"/>
      <c r="C47" s="1255"/>
      <c r="D47" s="62"/>
      <c r="E47" s="1260" t="s">
        <v>13</v>
      </c>
      <c r="F47" s="1260"/>
      <c r="G47" s="1260"/>
      <c r="H47" s="1260"/>
      <c r="I47" s="1260"/>
      <c r="J47" s="1261"/>
      <c r="K47" s="63" t="s">
        <v>504</v>
      </c>
      <c r="L47" s="64" t="s">
        <v>504</v>
      </c>
      <c r="M47" s="64" t="s">
        <v>504</v>
      </c>
      <c r="N47" s="64" t="s">
        <v>504</v>
      </c>
      <c r="O47" s="65" t="s">
        <v>504</v>
      </c>
      <c r="P47" s="48"/>
      <c r="Q47" s="48"/>
      <c r="R47" s="48"/>
      <c r="S47" s="48"/>
      <c r="T47" s="48"/>
      <c r="U47" s="48"/>
    </row>
    <row r="48" spans="1:21" ht="30.75" customHeight="1" x14ac:dyDescent="0.15">
      <c r="A48" s="48"/>
      <c r="B48" s="1254"/>
      <c r="C48" s="1255"/>
      <c r="D48" s="62"/>
      <c r="E48" s="1260" t="s">
        <v>14</v>
      </c>
      <c r="F48" s="1260"/>
      <c r="G48" s="1260"/>
      <c r="H48" s="1260"/>
      <c r="I48" s="1260"/>
      <c r="J48" s="1261"/>
      <c r="K48" s="63">
        <v>4053</v>
      </c>
      <c r="L48" s="64">
        <v>3732</v>
      </c>
      <c r="M48" s="64">
        <v>3442</v>
      </c>
      <c r="N48" s="64">
        <v>3744</v>
      </c>
      <c r="O48" s="65">
        <v>465</v>
      </c>
      <c r="P48" s="48"/>
      <c r="Q48" s="48"/>
      <c r="R48" s="48"/>
      <c r="S48" s="48"/>
      <c r="T48" s="48"/>
      <c r="U48" s="48"/>
    </row>
    <row r="49" spans="1:21" ht="30.75" customHeight="1" x14ac:dyDescent="0.15">
      <c r="A49" s="48"/>
      <c r="B49" s="1254"/>
      <c r="C49" s="1255"/>
      <c r="D49" s="62"/>
      <c r="E49" s="1260" t="s">
        <v>15</v>
      </c>
      <c r="F49" s="1260"/>
      <c r="G49" s="1260"/>
      <c r="H49" s="1260"/>
      <c r="I49" s="1260"/>
      <c r="J49" s="1261"/>
      <c r="K49" s="63">
        <v>407</v>
      </c>
      <c r="L49" s="64">
        <v>243</v>
      </c>
      <c r="M49" s="64">
        <v>210</v>
      </c>
      <c r="N49" s="64">
        <v>184</v>
      </c>
      <c r="O49" s="65">
        <v>75</v>
      </c>
      <c r="P49" s="48"/>
      <c r="Q49" s="48"/>
      <c r="R49" s="48"/>
      <c r="S49" s="48"/>
      <c r="T49" s="48"/>
      <c r="U49" s="48"/>
    </row>
    <row r="50" spans="1:21" ht="30.75" customHeight="1" x14ac:dyDescent="0.15">
      <c r="A50" s="48"/>
      <c r="B50" s="1254"/>
      <c r="C50" s="1255"/>
      <c r="D50" s="62"/>
      <c r="E50" s="1260" t="s">
        <v>16</v>
      </c>
      <c r="F50" s="1260"/>
      <c r="G50" s="1260"/>
      <c r="H50" s="1260"/>
      <c r="I50" s="1260"/>
      <c r="J50" s="1261"/>
      <c r="K50" s="63">
        <v>1057</v>
      </c>
      <c r="L50" s="64">
        <v>1146</v>
      </c>
      <c r="M50" s="64">
        <v>1187</v>
      </c>
      <c r="N50" s="64">
        <v>1091</v>
      </c>
      <c r="O50" s="65">
        <v>886</v>
      </c>
      <c r="P50" s="48"/>
      <c r="Q50" s="48"/>
      <c r="R50" s="48"/>
      <c r="S50" s="48"/>
      <c r="T50" s="48"/>
      <c r="U50" s="48"/>
    </row>
    <row r="51" spans="1:21" ht="30.75" customHeight="1" x14ac:dyDescent="0.15">
      <c r="A51" s="48"/>
      <c r="B51" s="1256"/>
      <c r="C51" s="1257"/>
      <c r="D51" s="66"/>
      <c r="E51" s="1260" t="s">
        <v>17</v>
      </c>
      <c r="F51" s="1260"/>
      <c r="G51" s="1260"/>
      <c r="H51" s="1260"/>
      <c r="I51" s="1260"/>
      <c r="J51" s="1261"/>
      <c r="K51" s="63">
        <v>0</v>
      </c>
      <c r="L51" s="64" t="s">
        <v>504</v>
      </c>
      <c r="M51" s="64" t="s">
        <v>504</v>
      </c>
      <c r="N51" s="64">
        <v>0</v>
      </c>
      <c r="O51" s="65">
        <v>1</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18638</v>
      </c>
      <c r="L52" s="64">
        <v>18366</v>
      </c>
      <c r="M52" s="64">
        <v>18024</v>
      </c>
      <c r="N52" s="64">
        <v>17965</v>
      </c>
      <c r="O52" s="65">
        <v>14094</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-456</v>
      </c>
      <c r="L53" s="69">
        <v>-593</v>
      </c>
      <c r="M53" s="69">
        <v>-747</v>
      </c>
      <c r="N53" s="69">
        <v>-928</v>
      </c>
      <c r="O53" s="70">
        <v>-1017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561</v>
      </c>
      <c r="P55" s="48"/>
      <c r="Q55" s="48"/>
      <c r="R55" s="48"/>
      <c r="S55" s="48"/>
      <c r="T55" s="48"/>
      <c r="U55" s="48"/>
    </row>
    <row r="56" spans="1:21" ht="31.5" customHeight="1" thickBot="1" x14ac:dyDescent="0.2">
      <c r="A56" s="48"/>
      <c r="B56" s="76"/>
      <c r="C56" s="77"/>
      <c r="D56" s="77"/>
      <c r="E56" s="78"/>
      <c r="F56" s="78"/>
      <c r="G56" s="78"/>
      <c r="H56" s="78"/>
      <c r="I56" s="78"/>
      <c r="J56" s="79" t="s">
        <v>2</v>
      </c>
      <c r="K56" s="80" t="s">
        <v>562</v>
      </c>
      <c r="L56" s="81" t="s">
        <v>563</v>
      </c>
      <c r="M56" s="81" t="s">
        <v>564</v>
      </c>
      <c r="N56" s="81" t="s">
        <v>565</v>
      </c>
      <c r="O56" s="82" t="s">
        <v>566</v>
      </c>
      <c r="P56" s="48"/>
      <c r="Q56" s="48"/>
      <c r="R56" s="48"/>
      <c r="S56" s="48"/>
      <c r="T56" s="48"/>
      <c r="U56" s="48"/>
    </row>
    <row r="57" spans="1:21" ht="31.5" customHeight="1" x14ac:dyDescent="0.15">
      <c r="B57" s="1268" t="s">
        <v>24</v>
      </c>
      <c r="C57" s="1269"/>
      <c r="D57" s="1272" t="s">
        <v>25</v>
      </c>
      <c r="E57" s="1273"/>
      <c r="F57" s="1273"/>
      <c r="G57" s="1273"/>
      <c r="H57" s="1273"/>
      <c r="I57" s="1273"/>
      <c r="J57" s="1274"/>
      <c r="K57" s="83"/>
      <c r="L57" s="84"/>
      <c r="M57" s="84"/>
      <c r="N57" s="84"/>
      <c r="O57" s="85"/>
    </row>
    <row r="58" spans="1:21" ht="31.5" customHeight="1" thickBot="1" x14ac:dyDescent="0.2">
      <c r="B58" s="1270"/>
      <c r="C58" s="1271"/>
      <c r="D58" s="1275" t="s">
        <v>26</v>
      </c>
      <c r="E58" s="1276"/>
      <c r="F58" s="1276"/>
      <c r="G58" s="1276"/>
      <c r="H58" s="1276"/>
      <c r="I58" s="1276"/>
      <c r="J58" s="127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iXVRP/coetmce+kxAIOkqgp0KUOQQRedEO+uzapMRnD499x1eLb2T9tswxdH+u6g15uhSPg1xNEDkr8/XSXCw==" saltValue="wJOAbwTnx4T9wPWftvOXk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545</v>
      </c>
      <c r="J40" s="100" t="s">
        <v>546</v>
      </c>
      <c r="K40" s="100" t="s">
        <v>547</v>
      </c>
      <c r="L40" s="100" t="s">
        <v>548</v>
      </c>
      <c r="M40" s="101" t="s">
        <v>549</v>
      </c>
    </row>
    <row r="41" spans="2:13" ht="27.75" customHeight="1" x14ac:dyDescent="0.15">
      <c r="B41" s="1278" t="s">
        <v>29</v>
      </c>
      <c r="C41" s="1279"/>
      <c r="D41" s="102"/>
      <c r="E41" s="1284" t="s">
        <v>30</v>
      </c>
      <c r="F41" s="1284"/>
      <c r="G41" s="1284"/>
      <c r="H41" s="1285"/>
      <c r="I41" s="103">
        <v>130234</v>
      </c>
      <c r="J41" s="104">
        <v>129037</v>
      </c>
      <c r="K41" s="104">
        <v>127840</v>
      </c>
      <c r="L41" s="104">
        <v>134459</v>
      </c>
      <c r="M41" s="105">
        <v>136369</v>
      </c>
    </row>
    <row r="42" spans="2:13" ht="27.75" customHeight="1" x14ac:dyDescent="0.15">
      <c r="B42" s="1280"/>
      <c r="C42" s="1281"/>
      <c r="D42" s="106"/>
      <c r="E42" s="1286" t="s">
        <v>31</v>
      </c>
      <c r="F42" s="1286"/>
      <c r="G42" s="1286"/>
      <c r="H42" s="1287"/>
      <c r="I42" s="107">
        <v>10742</v>
      </c>
      <c r="J42" s="108">
        <v>9258</v>
      </c>
      <c r="K42" s="108">
        <v>7540</v>
      </c>
      <c r="L42" s="108">
        <v>6020</v>
      </c>
      <c r="M42" s="109">
        <v>4873</v>
      </c>
    </row>
    <row r="43" spans="2:13" ht="27.75" customHeight="1" x14ac:dyDescent="0.15">
      <c r="B43" s="1280"/>
      <c r="C43" s="1281"/>
      <c r="D43" s="106"/>
      <c r="E43" s="1286" t="s">
        <v>32</v>
      </c>
      <c r="F43" s="1286"/>
      <c r="G43" s="1286"/>
      <c r="H43" s="1287"/>
      <c r="I43" s="107">
        <v>33452</v>
      </c>
      <c r="J43" s="108">
        <v>31721</v>
      </c>
      <c r="K43" s="108">
        <v>29024</v>
      </c>
      <c r="L43" s="108">
        <v>28004</v>
      </c>
      <c r="M43" s="109">
        <v>18581</v>
      </c>
    </row>
    <row r="44" spans="2:13" ht="27.75" customHeight="1" x14ac:dyDescent="0.15">
      <c r="B44" s="1280"/>
      <c r="C44" s="1281"/>
      <c r="D44" s="106"/>
      <c r="E44" s="1286" t="s">
        <v>33</v>
      </c>
      <c r="F44" s="1286"/>
      <c r="G44" s="1286"/>
      <c r="H44" s="1287"/>
      <c r="I44" s="107">
        <v>768</v>
      </c>
      <c r="J44" s="108">
        <v>531</v>
      </c>
      <c r="K44" s="108">
        <v>308</v>
      </c>
      <c r="L44" s="108">
        <v>114</v>
      </c>
      <c r="M44" s="109">
        <v>35</v>
      </c>
    </row>
    <row r="45" spans="2:13" ht="27.75" customHeight="1" x14ac:dyDescent="0.15">
      <c r="B45" s="1280"/>
      <c r="C45" s="1281"/>
      <c r="D45" s="106"/>
      <c r="E45" s="1286" t="s">
        <v>34</v>
      </c>
      <c r="F45" s="1286"/>
      <c r="G45" s="1286"/>
      <c r="H45" s="1287"/>
      <c r="I45" s="107">
        <v>24056</v>
      </c>
      <c r="J45" s="108">
        <v>23004</v>
      </c>
      <c r="K45" s="108">
        <v>22020</v>
      </c>
      <c r="L45" s="108">
        <v>20450</v>
      </c>
      <c r="M45" s="109">
        <v>20502</v>
      </c>
    </row>
    <row r="46" spans="2:13" ht="27.75" customHeight="1" x14ac:dyDescent="0.15">
      <c r="B46" s="1280"/>
      <c r="C46" s="1281"/>
      <c r="D46" s="110"/>
      <c r="E46" s="1286" t="s">
        <v>35</v>
      </c>
      <c r="F46" s="1286"/>
      <c r="G46" s="1286"/>
      <c r="H46" s="1287"/>
      <c r="I46" s="107" t="s">
        <v>504</v>
      </c>
      <c r="J46" s="108" t="s">
        <v>504</v>
      </c>
      <c r="K46" s="108" t="s">
        <v>504</v>
      </c>
      <c r="L46" s="108" t="s">
        <v>504</v>
      </c>
      <c r="M46" s="109" t="s">
        <v>504</v>
      </c>
    </row>
    <row r="47" spans="2:13" ht="27.75" customHeight="1" x14ac:dyDescent="0.15">
      <c r="B47" s="1280"/>
      <c r="C47" s="1281"/>
      <c r="D47" s="111"/>
      <c r="E47" s="1288" t="s">
        <v>36</v>
      </c>
      <c r="F47" s="1289"/>
      <c r="G47" s="1289"/>
      <c r="H47" s="1290"/>
      <c r="I47" s="107" t="s">
        <v>504</v>
      </c>
      <c r="J47" s="108" t="s">
        <v>504</v>
      </c>
      <c r="K47" s="108" t="s">
        <v>504</v>
      </c>
      <c r="L47" s="108" t="s">
        <v>504</v>
      </c>
      <c r="M47" s="109" t="s">
        <v>504</v>
      </c>
    </row>
    <row r="48" spans="2:13" ht="27.75" customHeight="1" x14ac:dyDescent="0.15">
      <c r="B48" s="1280"/>
      <c r="C48" s="1281"/>
      <c r="D48" s="106"/>
      <c r="E48" s="1286" t="s">
        <v>37</v>
      </c>
      <c r="F48" s="1286"/>
      <c r="G48" s="1286"/>
      <c r="H48" s="1287"/>
      <c r="I48" s="107" t="s">
        <v>504</v>
      </c>
      <c r="J48" s="108" t="s">
        <v>504</v>
      </c>
      <c r="K48" s="108" t="s">
        <v>504</v>
      </c>
      <c r="L48" s="108" t="s">
        <v>504</v>
      </c>
      <c r="M48" s="109" t="s">
        <v>504</v>
      </c>
    </row>
    <row r="49" spans="2:13" ht="27.75" customHeight="1" x14ac:dyDescent="0.15">
      <c r="B49" s="1282"/>
      <c r="C49" s="1283"/>
      <c r="D49" s="106"/>
      <c r="E49" s="1286" t="s">
        <v>38</v>
      </c>
      <c r="F49" s="1286"/>
      <c r="G49" s="1286"/>
      <c r="H49" s="1287"/>
      <c r="I49" s="107" t="s">
        <v>504</v>
      </c>
      <c r="J49" s="108" t="s">
        <v>504</v>
      </c>
      <c r="K49" s="108" t="s">
        <v>504</v>
      </c>
      <c r="L49" s="108" t="s">
        <v>504</v>
      </c>
      <c r="M49" s="109" t="s">
        <v>504</v>
      </c>
    </row>
    <row r="50" spans="2:13" ht="27.75" customHeight="1" x14ac:dyDescent="0.15">
      <c r="B50" s="1291" t="s">
        <v>39</v>
      </c>
      <c r="C50" s="1292"/>
      <c r="D50" s="112"/>
      <c r="E50" s="1286" t="s">
        <v>40</v>
      </c>
      <c r="F50" s="1286"/>
      <c r="G50" s="1286"/>
      <c r="H50" s="1287"/>
      <c r="I50" s="107">
        <v>26197</v>
      </c>
      <c r="J50" s="108">
        <v>27171</v>
      </c>
      <c r="K50" s="108">
        <v>26101</v>
      </c>
      <c r="L50" s="108">
        <v>27047</v>
      </c>
      <c r="M50" s="109">
        <v>28219</v>
      </c>
    </row>
    <row r="51" spans="2:13" ht="27.75" customHeight="1" x14ac:dyDescent="0.15">
      <c r="B51" s="1280"/>
      <c r="C51" s="1281"/>
      <c r="D51" s="106"/>
      <c r="E51" s="1286" t="s">
        <v>41</v>
      </c>
      <c r="F51" s="1286"/>
      <c r="G51" s="1286"/>
      <c r="H51" s="1287"/>
      <c r="I51" s="107">
        <v>46901</v>
      </c>
      <c r="J51" s="108">
        <v>45141</v>
      </c>
      <c r="K51" s="108">
        <v>43501</v>
      </c>
      <c r="L51" s="108">
        <v>45704</v>
      </c>
      <c r="M51" s="109">
        <v>40601</v>
      </c>
    </row>
    <row r="52" spans="2:13" ht="27.75" customHeight="1" x14ac:dyDescent="0.15">
      <c r="B52" s="1282"/>
      <c r="C52" s="1283"/>
      <c r="D52" s="106"/>
      <c r="E52" s="1286" t="s">
        <v>42</v>
      </c>
      <c r="F52" s="1286"/>
      <c r="G52" s="1286"/>
      <c r="H52" s="1287"/>
      <c r="I52" s="107">
        <v>126246</v>
      </c>
      <c r="J52" s="108">
        <v>123379</v>
      </c>
      <c r="K52" s="108">
        <v>124712</v>
      </c>
      <c r="L52" s="108">
        <v>124744</v>
      </c>
      <c r="M52" s="109">
        <v>122253</v>
      </c>
    </row>
    <row r="53" spans="2:13" ht="27.75" customHeight="1" thickBot="1" x14ac:dyDescent="0.2">
      <c r="B53" s="1293" t="s">
        <v>43</v>
      </c>
      <c r="C53" s="1294"/>
      <c r="D53" s="113"/>
      <c r="E53" s="1295" t="s">
        <v>44</v>
      </c>
      <c r="F53" s="1295"/>
      <c r="G53" s="1295"/>
      <c r="H53" s="1296"/>
      <c r="I53" s="114">
        <v>-92</v>
      </c>
      <c r="J53" s="115">
        <v>-2139</v>
      </c>
      <c r="K53" s="115">
        <v>-7582</v>
      </c>
      <c r="L53" s="115">
        <v>-8450</v>
      </c>
      <c r="M53" s="116">
        <v>-10712</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UzsP/IdL43a+gAzJm2zlyNKcaUWnA/KU4RGSRFKxbIoxX/l3tiOyyunz0sxf+OxDlvoOR/SiGET+bDx3prD3Q==" saltValue="cv9K+Iqy8KvB4AtRWvozw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547</v>
      </c>
      <c r="G54" s="125" t="s">
        <v>548</v>
      </c>
      <c r="H54" s="126" t="s">
        <v>549</v>
      </c>
    </row>
    <row r="55" spans="2:8" ht="52.5" customHeight="1" x14ac:dyDescent="0.15">
      <c r="B55" s="127"/>
      <c r="C55" s="1305" t="s">
        <v>47</v>
      </c>
      <c r="D55" s="1305"/>
      <c r="E55" s="1306"/>
      <c r="F55" s="128">
        <v>10441</v>
      </c>
      <c r="G55" s="128">
        <v>10659</v>
      </c>
      <c r="H55" s="129">
        <v>10911</v>
      </c>
    </row>
    <row r="56" spans="2:8" ht="52.5" customHeight="1" x14ac:dyDescent="0.15">
      <c r="B56" s="130"/>
      <c r="C56" s="1307" t="s">
        <v>48</v>
      </c>
      <c r="D56" s="1307"/>
      <c r="E56" s="1308"/>
      <c r="F56" s="131">
        <v>4</v>
      </c>
      <c r="G56" s="131">
        <v>4</v>
      </c>
      <c r="H56" s="132">
        <v>4</v>
      </c>
    </row>
    <row r="57" spans="2:8" ht="53.25" customHeight="1" x14ac:dyDescent="0.15">
      <c r="B57" s="130"/>
      <c r="C57" s="1309" t="s">
        <v>49</v>
      </c>
      <c r="D57" s="1309"/>
      <c r="E57" s="1310"/>
      <c r="F57" s="133">
        <v>11882</v>
      </c>
      <c r="G57" s="133">
        <v>12594</v>
      </c>
      <c r="H57" s="134">
        <v>13488</v>
      </c>
    </row>
    <row r="58" spans="2:8" ht="45.75" customHeight="1" x14ac:dyDescent="0.15">
      <c r="B58" s="135"/>
      <c r="C58" s="1297" t="s">
        <v>580</v>
      </c>
      <c r="D58" s="1298"/>
      <c r="E58" s="1299"/>
      <c r="F58" s="136">
        <v>5390</v>
      </c>
      <c r="G58" s="136">
        <v>6077</v>
      </c>
      <c r="H58" s="137">
        <v>6768</v>
      </c>
    </row>
    <row r="59" spans="2:8" ht="45.75" customHeight="1" x14ac:dyDescent="0.15">
      <c r="B59" s="135"/>
      <c r="C59" s="1297" t="s">
        <v>581</v>
      </c>
      <c r="D59" s="1298"/>
      <c r="E59" s="1299"/>
      <c r="F59" s="136">
        <v>3409</v>
      </c>
      <c r="G59" s="136">
        <v>2910</v>
      </c>
      <c r="H59" s="137">
        <v>2913</v>
      </c>
    </row>
    <row r="60" spans="2:8" ht="45.75" customHeight="1" x14ac:dyDescent="0.15">
      <c r="B60" s="135"/>
      <c r="C60" s="1297" t="s">
        <v>582</v>
      </c>
      <c r="D60" s="1298"/>
      <c r="E60" s="1299"/>
      <c r="F60" s="136">
        <v>2209</v>
      </c>
      <c r="G60" s="136">
        <v>2212</v>
      </c>
      <c r="H60" s="137">
        <v>2214</v>
      </c>
    </row>
    <row r="61" spans="2:8" ht="45.75" customHeight="1" x14ac:dyDescent="0.15">
      <c r="B61" s="135"/>
      <c r="C61" s="1297" t="s">
        <v>583</v>
      </c>
      <c r="D61" s="1298"/>
      <c r="E61" s="1299"/>
      <c r="F61" s="136" t="s">
        <v>585</v>
      </c>
      <c r="G61" s="136">
        <v>451</v>
      </c>
      <c r="H61" s="137">
        <v>613</v>
      </c>
    </row>
    <row r="62" spans="2:8" ht="45.75" customHeight="1" thickBot="1" x14ac:dyDescent="0.2">
      <c r="B62" s="138"/>
      <c r="C62" s="1300" t="s">
        <v>584</v>
      </c>
      <c r="D62" s="1301"/>
      <c r="E62" s="1302"/>
      <c r="F62" s="139">
        <v>156</v>
      </c>
      <c r="G62" s="139">
        <v>207</v>
      </c>
      <c r="H62" s="140">
        <v>258</v>
      </c>
    </row>
    <row r="63" spans="2:8" ht="52.5" customHeight="1" thickBot="1" x14ac:dyDescent="0.2">
      <c r="B63" s="141"/>
      <c r="C63" s="1303" t="s">
        <v>50</v>
      </c>
      <c r="D63" s="1303"/>
      <c r="E63" s="1304"/>
      <c r="F63" s="142">
        <v>22326</v>
      </c>
      <c r="G63" s="142">
        <v>23256</v>
      </c>
      <c r="H63" s="143">
        <v>24402</v>
      </c>
    </row>
    <row r="64" spans="2:8" ht="15" customHeight="1" x14ac:dyDescent="0.15"/>
  </sheetData>
  <sheetProtection algorithmName="SHA-512" hashValue="kxvvebWz+meTBshW00tNrSPjLtjKJw/U6erc4V2UkH/u8ebPNgA1QrNMNND35sL2CC+v1XnyndNSH3Q42f0vYw==" saltValue="Ce+qoCLNWqQgUwDlo8iN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586</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586</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587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588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589</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590</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545</v>
      </c>
      <c r="BQ50" s="1316"/>
      <c r="BR50" s="1316"/>
      <c r="BS50" s="1316"/>
      <c r="BT50" s="1316"/>
      <c r="BU50" s="1316"/>
      <c r="BV50" s="1316"/>
      <c r="BW50" s="1316"/>
      <c r="BX50" s="1316" t="s">
        <v>546</v>
      </c>
      <c r="BY50" s="1316"/>
      <c r="BZ50" s="1316"/>
      <c r="CA50" s="1316"/>
      <c r="CB50" s="1316"/>
      <c r="CC50" s="1316"/>
      <c r="CD50" s="1316"/>
      <c r="CE50" s="1316"/>
      <c r="CF50" s="1316" t="s">
        <v>547</v>
      </c>
      <c r="CG50" s="1316"/>
      <c r="CH50" s="1316"/>
      <c r="CI50" s="1316"/>
      <c r="CJ50" s="1316"/>
      <c r="CK50" s="1316"/>
      <c r="CL50" s="1316"/>
      <c r="CM50" s="1316"/>
      <c r="CN50" s="1316" t="s">
        <v>548</v>
      </c>
      <c r="CO50" s="1316"/>
      <c r="CP50" s="1316"/>
      <c r="CQ50" s="1316"/>
      <c r="CR50" s="1316"/>
      <c r="CS50" s="1316"/>
      <c r="CT50" s="1316"/>
      <c r="CU50" s="1316"/>
      <c r="CV50" s="1316" t="s">
        <v>549</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591</v>
      </c>
      <c r="AO51" s="1314"/>
      <c r="AP51" s="1314"/>
      <c r="AQ51" s="1314"/>
      <c r="AR51" s="1314"/>
      <c r="AS51" s="1314"/>
      <c r="AT51" s="1314"/>
      <c r="AU51" s="1314"/>
      <c r="AV51" s="1314"/>
      <c r="AW51" s="1314"/>
      <c r="AX51" s="1314"/>
      <c r="AY51" s="1314"/>
      <c r="AZ51" s="1314"/>
      <c r="BA51" s="1314"/>
      <c r="BB51" s="1314" t="s">
        <v>592</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593</v>
      </c>
      <c r="BC53" s="1314"/>
      <c r="BD53" s="1314"/>
      <c r="BE53" s="1314"/>
      <c r="BF53" s="1314"/>
      <c r="BG53" s="1314"/>
      <c r="BH53" s="1314"/>
      <c r="BI53" s="1314"/>
      <c r="BJ53" s="1314"/>
      <c r="BK53" s="1314"/>
      <c r="BL53" s="1314"/>
      <c r="BM53" s="1314"/>
      <c r="BN53" s="1314"/>
      <c r="BO53" s="1314"/>
      <c r="BP53" s="1311">
        <v>51.8</v>
      </c>
      <c r="BQ53" s="1311"/>
      <c r="BR53" s="1311"/>
      <c r="BS53" s="1311"/>
      <c r="BT53" s="1311"/>
      <c r="BU53" s="1311"/>
      <c r="BV53" s="1311"/>
      <c r="BW53" s="1311"/>
      <c r="BX53" s="1311">
        <v>53</v>
      </c>
      <c r="BY53" s="1311"/>
      <c r="BZ53" s="1311"/>
      <c r="CA53" s="1311"/>
      <c r="CB53" s="1311"/>
      <c r="CC53" s="1311"/>
      <c r="CD53" s="1311"/>
      <c r="CE53" s="1311"/>
      <c r="CF53" s="1311">
        <v>54.4</v>
      </c>
      <c r="CG53" s="1311"/>
      <c r="CH53" s="1311"/>
      <c r="CI53" s="1311"/>
      <c r="CJ53" s="1311"/>
      <c r="CK53" s="1311"/>
      <c r="CL53" s="1311"/>
      <c r="CM53" s="1311"/>
      <c r="CN53" s="1311">
        <v>55.8</v>
      </c>
      <c r="CO53" s="1311"/>
      <c r="CP53" s="1311"/>
      <c r="CQ53" s="1311"/>
      <c r="CR53" s="1311"/>
      <c r="CS53" s="1311"/>
      <c r="CT53" s="1311"/>
      <c r="CU53" s="1311"/>
      <c r="CV53" s="1311">
        <v>56.7</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594</v>
      </c>
      <c r="AO55" s="1316"/>
      <c r="AP55" s="1316"/>
      <c r="AQ55" s="1316"/>
      <c r="AR55" s="1316"/>
      <c r="AS55" s="1316"/>
      <c r="AT55" s="1316"/>
      <c r="AU55" s="1316"/>
      <c r="AV55" s="1316"/>
      <c r="AW55" s="1316"/>
      <c r="AX55" s="1316"/>
      <c r="AY55" s="1316"/>
      <c r="AZ55" s="1316"/>
      <c r="BA55" s="1316"/>
      <c r="BB55" s="1314" t="s">
        <v>592</v>
      </c>
      <c r="BC55" s="1314"/>
      <c r="BD55" s="1314"/>
      <c r="BE55" s="1314"/>
      <c r="BF55" s="1314"/>
      <c r="BG55" s="1314"/>
      <c r="BH55" s="1314"/>
      <c r="BI55" s="1314"/>
      <c r="BJ55" s="1314"/>
      <c r="BK55" s="1314"/>
      <c r="BL55" s="1314"/>
      <c r="BM55" s="1314"/>
      <c r="BN55" s="1314"/>
      <c r="BO55" s="1314"/>
      <c r="BP55" s="1311">
        <v>38.9</v>
      </c>
      <c r="BQ55" s="1311"/>
      <c r="BR55" s="1311"/>
      <c r="BS55" s="1311"/>
      <c r="BT55" s="1311"/>
      <c r="BU55" s="1311"/>
      <c r="BV55" s="1311"/>
      <c r="BW55" s="1311"/>
      <c r="BX55" s="1311">
        <v>37.6</v>
      </c>
      <c r="BY55" s="1311"/>
      <c r="BZ55" s="1311"/>
      <c r="CA55" s="1311"/>
      <c r="CB55" s="1311"/>
      <c r="CC55" s="1311"/>
      <c r="CD55" s="1311"/>
      <c r="CE55" s="1311"/>
      <c r="CF55" s="1311">
        <v>34</v>
      </c>
      <c r="CG55" s="1311"/>
      <c r="CH55" s="1311"/>
      <c r="CI55" s="1311"/>
      <c r="CJ55" s="1311"/>
      <c r="CK55" s="1311"/>
      <c r="CL55" s="1311"/>
      <c r="CM55" s="1311"/>
      <c r="CN55" s="1311">
        <v>33.9</v>
      </c>
      <c r="CO55" s="1311"/>
      <c r="CP55" s="1311"/>
      <c r="CQ55" s="1311"/>
      <c r="CR55" s="1311"/>
      <c r="CS55" s="1311"/>
      <c r="CT55" s="1311"/>
      <c r="CU55" s="1311"/>
      <c r="CV55" s="1311">
        <v>31.5</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593</v>
      </c>
      <c r="BC57" s="1314"/>
      <c r="BD57" s="1314"/>
      <c r="BE57" s="1314"/>
      <c r="BF57" s="1314"/>
      <c r="BG57" s="1314"/>
      <c r="BH57" s="1314"/>
      <c r="BI57" s="1314"/>
      <c r="BJ57" s="1314"/>
      <c r="BK57" s="1314"/>
      <c r="BL57" s="1314"/>
      <c r="BM57" s="1314"/>
      <c r="BN57" s="1314"/>
      <c r="BO57" s="1314"/>
      <c r="BP57" s="1311">
        <v>59.3</v>
      </c>
      <c r="BQ57" s="1311"/>
      <c r="BR57" s="1311"/>
      <c r="BS57" s="1311"/>
      <c r="BT57" s="1311"/>
      <c r="BU57" s="1311"/>
      <c r="BV57" s="1311"/>
      <c r="BW57" s="1311"/>
      <c r="BX57" s="1311">
        <v>60</v>
      </c>
      <c r="BY57" s="1311"/>
      <c r="BZ57" s="1311"/>
      <c r="CA57" s="1311"/>
      <c r="CB57" s="1311"/>
      <c r="CC57" s="1311"/>
      <c r="CD57" s="1311"/>
      <c r="CE57" s="1311"/>
      <c r="CF57" s="1311">
        <v>61.1</v>
      </c>
      <c r="CG57" s="1311"/>
      <c r="CH57" s="1311"/>
      <c r="CI57" s="1311"/>
      <c r="CJ57" s="1311"/>
      <c r="CK57" s="1311"/>
      <c r="CL57" s="1311"/>
      <c r="CM57" s="1311"/>
      <c r="CN57" s="1311">
        <v>61.9</v>
      </c>
      <c r="CO57" s="1311"/>
      <c r="CP57" s="1311"/>
      <c r="CQ57" s="1311"/>
      <c r="CR57" s="1311"/>
      <c r="CS57" s="1311"/>
      <c r="CT57" s="1311"/>
      <c r="CU57" s="1311"/>
      <c r="CV57" s="1311">
        <v>62.6</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595</v>
      </c>
    </row>
    <row r="64" spans="1:109" x14ac:dyDescent="0.15">
      <c r="B64" s="397"/>
      <c r="G64" s="404"/>
      <c r="I64" s="417"/>
      <c r="J64" s="417"/>
      <c r="K64" s="417"/>
      <c r="L64" s="417"/>
      <c r="M64" s="417"/>
      <c r="N64" s="418"/>
      <c r="AM64" s="404"/>
      <c r="AN64" s="404" t="s">
        <v>588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596</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590</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545</v>
      </c>
      <c r="BQ72" s="1316"/>
      <c r="BR72" s="1316"/>
      <c r="BS72" s="1316"/>
      <c r="BT72" s="1316"/>
      <c r="BU72" s="1316"/>
      <c r="BV72" s="1316"/>
      <c r="BW72" s="1316"/>
      <c r="BX72" s="1316" t="s">
        <v>546</v>
      </c>
      <c r="BY72" s="1316"/>
      <c r="BZ72" s="1316"/>
      <c r="CA72" s="1316"/>
      <c r="CB72" s="1316"/>
      <c r="CC72" s="1316"/>
      <c r="CD72" s="1316"/>
      <c r="CE72" s="1316"/>
      <c r="CF72" s="1316" t="s">
        <v>547</v>
      </c>
      <c r="CG72" s="1316"/>
      <c r="CH72" s="1316"/>
      <c r="CI72" s="1316"/>
      <c r="CJ72" s="1316"/>
      <c r="CK72" s="1316"/>
      <c r="CL72" s="1316"/>
      <c r="CM72" s="1316"/>
      <c r="CN72" s="1316" t="s">
        <v>548</v>
      </c>
      <c r="CO72" s="1316"/>
      <c r="CP72" s="1316"/>
      <c r="CQ72" s="1316"/>
      <c r="CR72" s="1316"/>
      <c r="CS72" s="1316"/>
      <c r="CT72" s="1316"/>
      <c r="CU72" s="1316"/>
      <c r="CV72" s="1316" t="s">
        <v>549</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591</v>
      </c>
      <c r="AO73" s="1314"/>
      <c r="AP73" s="1314"/>
      <c r="AQ73" s="1314"/>
      <c r="AR73" s="1314"/>
      <c r="AS73" s="1314"/>
      <c r="AT73" s="1314"/>
      <c r="AU73" s="1314"/>
      <c r="AV73" s="1314"/>
      <c r="AW73" s="1314"/>
      <c r="AX73" s="1314"/>
      <c r="AY73" s="1314"/>
      <c r="AZ73" s="1314"/>
      <c r="BA73" s="1314"/>
      <c r="BB73" s="1314" t="s">
        <v>592</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597</v>
      </c>
      <c r="BC75" s="1314"/>
      <c r="BD75" s="1314"/>
      <c r="BE75" s="1314"/>
      <c r="BF75" s="1314"/>
      <c r="BG75" s="1314"/>
      <c r="BH75" s="1314"/>
      <c r="BI75" s="1314"/>
      <c r="BJ75" s="1314"/>
      <c r="BK75" s="1314"/>
      <c r="BL75" s="1314"/>
      <c r="BM75" s="1314"/>
      <c r="BN75" s="1314"/>
      <c r="BO75" s="1314"/>
      <c r="BP75" s="1311">
        <v>-0.6</v>
      </c>
      <c r="BQ75" s="1311"/>
      <c r="BR75" s="1311"/>
      <c r="BS75" s="1311"/>
      <c r="BT75" s="1311"/>
      <c r="BU75" s="1311"/>
      <c r="BV75" s="1311"/>
      <c r="BW75" s="1311"/>
      <c r="BX75" s="1311">
        <v>-0.5</v>
      </c>
      <c r="BY75" s="1311"/>
      <c r="BZ75" s="1311"/>
      <c r="CA75" s="1311"/>
      <c r="CB75" s="1311"/>
      <c r="CC75" s="1311"/>
      <c r="CD75" s="1311"/>
      <c r="CE75" s="1311"/>
      <c r="CF75" s="1311">
        <v>-0.6</v>
      </c>
      <c r="CG75" s="1311"/>
      <c r="CH75" s="1311"/>
      <c r="CI75" s="1311"/>
      <c r="CJ75" s="1311"/>
      <c r="CK75" s="1311"/>
      <c r="CL75" s="1311"/>
      <c r="CM75" s="1311"/>
      <c r="CN75" s="1311">
        <v>-0.7</v>
      </c>
      <c r="CO75" s="1311"/>
      <c r="CP75" s="1311"/>
      <c r="CQ75" s="1311"/>
      <c r="CR75" s="1311"/>
      <c r="CS75" s="1311"/>
      <c r="CT75" s="1311"/>
      <c r="CU75" s="1311"/>
      <c r="CV75" s="1311">
        <v>-0.9</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594</v>
      </c>
      <c r="AO77" s="1316"/>
      <c r="AP77" s="1316"/>
      <c r="AQ77" s="1316"/>
      <c r="AR77" s="1316"/>
      <c r="AS77" s="1316"/>
      <c r="AT77" s="1316"/>
      <c r="AU77" s="1316"/>
      <c r="AV77" s="1316"/>
      <c r="AW77" s="1316"/>
      <c r="AX77" s="1316"/>
      <c r="AY77" s="1316"/>
      <c r="AZ77" s="1316"/>
      <c r="BA77" s="1316"/>
      <c r="BB77" s="1314" t="s">
        <v>592</v>
      </c>
      <c r="BC77" s="1314"/>
      <c r="BD77" s="1314"/>
      <c r="BE77" s="1314"/>
      <c r="BF77" s="1314"/>
      <c r="BG77" s="1314"/>
      <c r="BH77" s="1314"/>
      <c r="BI77" s="1314"/>
      <c r="BJ77" s="1314"/>
      <c r="BK77" s="1314"/>
      <c r="BL77" s="1314"/>
      <c r="BM77" s="1314"/>
      <c r="BN77" s="1314"/>
      <c r="BO77" s="1314"/>
      <c r="BP77" s="1311">
        <v>38.9</v>
      </c>
      <c r="BQ77" s="1311"/>
      <c r="BR77" s="1311"/>
      <c r="BS77" s="1311"/>
      <c r="BT77" s="1311"/>
      <c r="BU77" s="1311"/>
      <c r="BV77" s="1311"/>
      <c r="BW77" s="1311"/>
      <c r="BX77" s="1311">
        <v>37.6</v>
      </c>
      <c r="BY77" s="1311"/>
      <c r="BZ77" s="1311"/>
      <c r="CA77" s="1311"/>
      <c r="CB77" s="1311"/>
      <c r="CC77" s="1311"/>
      <c r="CD77" s="1311"/>
      <c r="CE77" s="1311"/>
      <c r="CF77" s="1311">
        <v>34</v>
      </c>
      <c r="CG77" s="1311"/>
      <c r="CH77" s="1311"/>
      <c r="CI77" s="1311"/>
      <c r="CJ77" s="1311"/>
      <c r="CK77" s="1311"/>
      <c r="CL77" s="1311"/>
      <c r="CM77" s="1311"/>
      <c r="CN77" s="1311">
        <v>33.9</v>
      </c>
      <c r="CO77" s="1311"/>
      <c r="CP77" s="1311"/>
      <c r="CQ77" s="1311"/>
      <c r="CR77" s="1311"/>
      <c r="CS77" s="1311"/>
      <c r="CT77" s="1311"/>
      <c r="CU77" s="1311"/>
      <c r="CV77" s="1311">
        <v>31.5</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597</v>
      </c>
      <c r="BC79" s="1314"/>
      <c r="BD79" s="1314"/>
      <c r="BE79" s="1314"/>
      <c r="BF79" s="1314"/>
      <c r="BG79" s="1314"/>
      <c r="BH79" s="1314"/>
      <c r="BI79" s="1314"/>
      <c r="BJ79" s="1314"/>
      <c r="BK79" s="1314"/>
      <c r="BL79" s="1314"/>
      <c r="BM79" s="1314"/>
      <c r="BN79" s="1314"/>
      <c r="BO79" s="1314"/>
      <c r="BP79" s="1311">
        <v>6.4</v>
      </c>
      <c r="BQ79" s="1311"/>
      <c r="BR79" s="1311"/>
      <c r="BS79" s="1311"/>
      <c r="BT79" s="1311"/>
      <c r="BU79" s="1311"/>
      <c r="BV79" s="1311"/>
      <c r="BW79" s="1311"/>
      <c r="BX79" s="1311">
        <v>6.1</v>
      </c>
      <c r="BY79" s="1311"/>
      <c r="BZ79" s="1311"/>
      <c r="CA79" s="1311"/>
      <c r="CB79" s="1311"/>
      <c r="CC79" s="1311"/>
      <c r="CD79" s="1311"/>
      <c r="CE79" s="1311"/>
      <c r="CF79" s="1311">
        <v>5.9</v>
      </c>
      <c r="CG79" s="1311"/>
      <c r="CH79" s="1311"/>
      <c r="CI79" s="1311"/>
      <c r="CJ79" s="1311"/>
      <c r="CK79" s="1311"/>
      <c r="CL79" s="1311"/>
      <c r="CM79" s="1311"/>
      <c r="CN79" s="1311">
        <v>5.7</v>
      </c>
      <c r="CO79" s="1311"/>
      <c r="CP79" s="1311"/>
      <c r="CQ79" s="1311"/>
      <c r="CR79" s="1311"/>
      <c r="CS79" s="1311"/>
      <c r="CT79" s="1311"/>
      <c r="CU79" s="1311"/>
      <c r="CV79" s="1311">
        <v>5.4</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5kLAwIv8zA0ZEsDAxYbY6Mv1IzZu2w/rc8Qu9NOpt2n3x0kUs4sxQcilzn8SiGRhYvfdZHPKWOK2s9R8GoaQGw==" saltValue="Yo7/AaovppNbVW3bNcKrX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492</v>
      </c>
    </row>
  </sheetData>
  <sheetProtection algorithmName="SHA-512" hashValue="H/hV9NFgkaNdDMrNXXNQUYVnaLwOIkNxYe9nfno+IBDrBVgvZWswC0eTNzmzHWzUgY/51XrLrMQkxxx2DXTi4g==" saltValue="NV+6k3a+Rla1OEVOu9d8L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492</v>
      </c>
    </row>
  </sheetData>
  <sheetProtection algorithmName="SHA-512" hashValue="XWvREyxMR95Y646pwlZRh8Y7O+nnc8aN9DasS1snRTBxO7aduJxlw7ULjsaMypY92VUJIcQfm2o/knCv9VlRsg==" saltValue="90zaqIB07prJ9+pJ0ADbR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542</v>
      </c>
      <c r="G2" s="157"/>
      <c r="H2" s="158"/>
    </row>
    <row r="3" spans="1:8" x14ac:dyDescent="0.15">
      <c r="A3" s="154" t="s">
        <v>535</v>
      </c>
      <c r="B3" s="159"/>
      <c r="C3" s="160"/>
      <c r="D3" s="161">
        <v>32503</v>
      </c>
      <c r="E3" s="162"/>
      <c r="F3" s="163">
        <v>46395</v>
      </c>
      <c r="G3" s="164"/>
      <c r="H3" s="165"/>
    </row>
    <row r="4" spans="1:8" x14ac:dyDescent="0.15">
      <c r="A4" s="166"/>
      <c r="B4" s="167"/>
      <c r="C4" s="168"/>
      <c r="D4" s="169">
        <v>25077</v>
      </c>
      <c r="E4" s="170"/>
      <c r="F4" s="171">
        <v>26304</v>
      </c>
      <c r="G4" s="172"/>
      <c r="H4" s="173"/>
    </row>
    <row r="5" spans="1:8" x14ac:dyDescent="0.15">
      <c r="A5" s="154" t="s">
        <v>537</v>
      </c>
      <c r="B5" s="159"/>
      <c r="C5" s="160"/>
      <c r="D5" s="161">
        <v>27207</v>
      </c>
      <c r="E5" s="162"/>
      <c r="F5" s="163">
        <v>48088</v>
      </c>
      <c r="G5" s="164"/>
      <c r="H5" s="165"/>
    </row>
    <row r="6" spans="1:8" x14ac:dyDescent="0.15">
      <c r="A6" s="166"/>
      <c r="B6" s="167"/>
      <c r="C6" s="168"/>
      <c r="D6" s="169">
        <v>19840</v>
      </c>
      <c r="E6" s="170"/>
      <c r="F6" s="171">
        <v>25183</v>
      </c>
      <c r="G6" s="172"/>
      <c r="H6" s="173"/>
    </row>
    <row r="7" spans="1:8" x14ac:dyDescent="0.15">
      <c r="A7" s="154" t="s">
        <v>538</v>
      </c>
      <c r="B7" s="159"/>
      <c r="C7" s="160"/>
      <c r="D7" s="161">
        <v>35408</v>
      </c>
      <c r="E7" s="162"/>
      <c r="F7" s="163">
        <v>46457</v>
      </c>
      <c r="G7" s="164"/>
      <c r="H7" s="165"/>
    </row>
    <row r="8" spans="1:8" x14ac:dyDescent="0.15">
      <c r="A8" s="166"/>
      <c r="B8" s="167"/>
      <c r="C8" s="168"/>
      <c r="D8" s="169">
        <v>23438</v>
      </c>
      <c r="E8" s="170"/>
      <c r="F8" s="171">
        <v>24020</v>
      </c>
      <c r="G8" s="172"/>
      <c r="H8" s="173"/>
    </row>
    <row r="9" spans="1:8" x14ac:dyDescent="0.15">
      <c r="A9" s="154" t="s">
        <v>539</v>
      </c>
      <c r="B9" s="159"/>
      <c r="C9" s="160"/>
      <c r="D9" s="161">
        <v>43615</v>
      </c>
      <c r="E9" s="162"/>
      <c r="F9" s="163">
        <v>51849</v>
      </c>
      <c r="G9" s="164"/>
      <c r="H9" s="165"/>
    </row>
    <row r="10" spans="1:8" x14ac:dyDescent="0.15">
      <c r="A10" s="166"/>
      <c r="B10" s="167"/>
      <c r="C10" s="168"/>
      <c r="D10" s="169">
        <v>31201</v>
      </c>
      <c r="E10" s="170"/>
      <c r="F10" s="171">
        <v>26326</v>
      </c>
      <c r="G10" s="172"/>
      <c r="H10" s="173"/>
    </row>
    <row r="11" spans="1:8" x14ac:dyDescent="0.15">
      <c r="A11" s="154" t="s">
        <v>540</v>
      </c>
      <c r="B11" s="159"/>
      <c r="C11" s="160"/>
      <c r="D11" s="161">
        <v>34213</v>
      </c>
      <c r="E11" s="162"/>
      <c r="F11" s="163">
        <v>52191</v>
      </c>
      <c r="G11" s="164"/>
      <c r="H11" s="165"/>
    </row>
    <row r="12" spans="1:8" x14ac:dyDescent="0.15">
      <c r="A12" s="166"/>
      <c r="B12" s="167"/>
      <c r="C12" s="174"/>
      <c r="D12" s="169">
        <v>21361</v>
      </c>
      <c r="E12" s="170"/>
      <c r="F12" s="171">
        <v>26807</v>
      </c>
      <c r="G12" s="172"/>
      <c r="H12" s="173"/>
    </row>
    <row r="13" spans="1:8" x14ac:dyDescent="0.15">
      <c r="A13" s="154"/>
      <c r="B13" s="159"/>
      <c r="C13" s="175"/>
      <c r="D13" s="176">
        <v>34589</v>
      </c>
      <c r="E13" s="177"/>
      <c r="F13" s="178">
        <v>48996</v>
      </c>
      <c r="G13" s="179"/>
      <c r="H13" s="165"/>
    </row>
    <row r="14" spans="1:8" x14ac:dyDescent="0.15">
      <c r="A14" s="166"/>
      <c r="B14" s="167"/>
      <c r="C14" s="168"/>
      <c r="D14" s="169">
        <v>24183</v>
      </c>
      <c r="E14" s="170"/>
      <c r="F14" s="171">
        <v>25728</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1.83</v>
      </c>
      <c r="C19" s="180">
        <f>ROUND(VALUE(SUBSTITUTE(実質収支比率等に係る経年分析!G$48,"▲","-")),2)</f>
        <v>3.29</v>
      </c>
      <c r="D19" s="180">
        <f>ROUND(VALUE(SUBSTITUTE(実質収支比率等に係る経年分析!H$48,"▲","-")),2)</f>
        <v>3.46</v>
      </c>
      <c r="E19" s="180">
        <f>ROUND(VALUE(SUBSTITUTE(実質収支比率等に係る経年分析!I$48,"▲","-")),2)</f>
        <v>1.49</v>
      </c>
      <c r="F19" s="180">
        <f>ROUND(VALUE(SUBSTITUTE(実質収支比率等に係る経年分析!J$48,"▲","-")),2)</f>
        <v>5.58</v>
      </c>
    </row>
    <row r="20" spans="1:11" x14ac:dyDescent="0.15">
      <c r="A20" s="180" t="s">
        <v>54</v>
      </c>
      <c r="B20" s="180">
        <f>ROUND(VALUE(SUBSTITUTE(実質収支比率等に係る経年分析!F$47,"▲","-")),2)</f>
        <v>11.5</v>
      </c>
      <c r="C20" s="180">
        <f>ROUND(VALUE(SUBSTITUTE(実質収支比率等に係る経年分析!G$47,"▲","-")),2)</f>
        <v>10.66</v>
      </c>
      <c r="D20" s="180">
        <f>ROUND(VALUE(SUBSTITUTE(実質収支比率等に係る経年分析!H$47,"▲","-")),2)</f>
        <v>9.66</v>
      </c>
      <c r="E20" s="180">
        <f>ROUND(VALUE(SUBSTITUTE(実質収支比率等に係る経年分析!I$47,"▲","-")),2)</f>
        <v>9.84</v>
      </c>
      <c r="F20" s="180">
        <f>ROUND(VALUE(SUBSTITUTE(実質収支比率等に係る経年分析!J$47,"▲","-")),2)</f>
        <v>9.9</v>
      </c>
    </row>
    <row r="21" spans="1:11" x14ac:dyDescent="0.15">
      <c r="A21" s="180" t="s">
        <v>55</v>
      </c>
      <c r="B21" s="180">
        <f>IF(ISNUMBER(VALUE(SUBSTITUTE(実質収支比率等に係る経年分析!F$49,"▲","-"))),ROUND(VALUE(SUBSTITUTE(実質収支比率等に係る経年分析!F$49,"▲","-")),2),NA())</f>
        <v>0.02</v>
      </c>
      <c r="C21" s="180">
        <f>IF(ISNUMBER(VALUE(SUBSTITUTE(実質収支比率等に係る経年分析!G$49,"▲","-"))),ROUND(VALUE(SUBSTITUTE(実質収支比率等に係る経年分析!G$49,"▲","-")),2),NA())</f>
        <v>0.52</v>
      </c>
      <c r="D21" s="180">
        <f>IF(ISNUMBER(VALUE(SUBSTITUTE(実質収支比率等に係る経年分析!H$49,"▲","-"))),ROUND(VALUE(SUBSTITUTE(実質収支比率等に係る経年分析!H$49,"▲","-")),2),NA())</f>
        <v>1.04</v>
      </c>
      <c r="E21" s="180">
        <f>IF(ISNUMBER(VALUE(SUBSTITUTE(実質収支比率等に係る経年分析!I$49,"▲","-"))),ROUND(VALUE(SUBSTITUTE(実質収支比率等に係る経年分析!I$49,"▲","-")),2),NA())</f>
        <v>-1.76</v>
      </c>
      <c r="F21" s="180">
        <f>IF(ISNUMBER(VALUE(SUBSTITUTE(実質収支比率等に係る経年分析!J$49,"▲","-"))),ROUND(VALUE(SUBSTITUTE(実質収支比率等に係る経年分析!J$49,"▲","-")),2),NA())</f>
        <v>4.34</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7.0000000000000007E-2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0.14000000000000001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0.43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土地取得事業特別会計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母子・父子福祉資金特別会計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駐車場事業特別会計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0.09</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0.59</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0.61</v>
      </c>
    </row>
    <row r="35" spans="1:16" x14ac:dyDescent="0.15">
      <c r="A35" s="181" t="str">
        <f>IF(連結実質赤字比率に係る赤字・黒字の構成分析!C$35="",NA(),連結実質赤字比率に係る赤字・黒字の構成分析!C$35)</f>
        <v>国民健康保険事業特別会計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1.1200000000000001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0.52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0.53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0.64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1.82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3.29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3.46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5.58</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18638</v>
      </c>
      <c r="E42" s="182"/>
      <c r="F42" s="182"/>
      <c r="G42" s="182">
        <f>'実質公債費比率（分子）の構造'!L$52</f>
        <v>18366</v>
      </c>
      <c r="H42" s="182"/>
      <c r="I42" s="182"/>
      <c r="J42" s="182">
        <f>'実質公債費比率（分子）の構造'!M$52</f>
        <v>18024</v>
      </c>
      <c r="K42" s="182"/>
      <c r="L42" s="182"/>
      <c r="M42" s="182">
        <f>'実質公債費比率（分子）の構造'!N$52</f>
        <v>17965</v>
      </c>
      <c r="N42" s="182"/>
      <c r="O42" s="182"/>
      <c r="P42" s="182">
        <f>'実質公債費比率（分子）の構造'!O$52</f>
        <v>14094</v>
      </c>
    </row>
    <row r="43" spans="1:16" x14ac:dyDescent="0.15">
      <c r="A43" s="182" t="s">
        <v>63</v>
      </c>
      <c r="B43" s="182">
        <f>'実質公債費比率（分子）の構造'!K$51</f>
        <v>0</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f>'実質公債費比率（分子）の構造'!O$51</f>
        <v>1</v>
      </c>
      <c r="O43" s="182"/>
      <c r="P43" s="182"/>
    </row>
    <row r="44" spans="1:16" x14ac:dyDescent="0.15">
      <c r="A44" s="182" t="s">
        <v>64</v>
      </c>
      <c r="B44" s="182">
        <f>'実質公債費比率（分子）の構造'!K$50</f>
        <v>1057</v>
      </c>
      <c r="C44" s="182"/>
      <c r="D44" s="182"/>
      <c r="E44" s="182">
        <f>'実質公債費比率（分子）の構造'!L$50</f>
        <v>1146</v>
      </c>
      <c r="F44" s="182"/>
      <c r="G44" s="182"/>
      <c r="H44" s="182">
        <f>'実質公債費比率（分子）の構造'!M$50</f>
        <v>1187</v>
      </c>
      <c r="I44" s="182"/>
      <c r="J44" s="182"/>
      <c r="K44" s="182">
        <f>'実質公債費比率（分子）の構造'!N$50</f>
        <v>1091</v>
      </c>
      <c r="L44" s="182"/>
      <c r="M44" s="182"/>
      <c r="N44" s="182">
        <f>'実質公債費比率（分子）の構造'!O$50</f>
        <v>886</v>
      </c>
      <c r="O44" s="182"/>
      <c r="P44" s="182"/>
    </row>
    <row r="45" spans="1:16" x14ac:dyDescent="0.15">
      <c r="A45" s="182" t="s">
        <v>65</v>
      </c>
      <c r="B45" s="182">
        <f>'実質公債費比率（分子）の構造'!K$49</f>
        <v>407</v>
      </c>
      <c r="C45" s="182"/>
      <c r="D45" s="182"/>
      <c r="E45" s="182">
        <f>'実質公債費比率（分子）の構造'!L$49</f>
        <v>243</v>
      </c>
      <c r="F45" s="182"/>
      <c r="G45" s="182"/>
      <c r="H45" s="182">
        <f>'実質公債費比率（分子）の構造'!M$49</f>
        <v>210</v>
      </c>
      <c r="I45" s="182"/>
      <c r="J45" s="182"/>
      <c r="K45" s="182">
        <f>'実質公債費比率（分子）の構造'!N$49</f>
        <v>184</v>
      </c>
      <c r="L45" s="182"/>
      <c r="M45" s="182"/>
      <c r="N45" s="182">
        <f>'実質公債費比率（分子）の構造'!O$49</f>
        <v>75</v>
      </c>
      <c r="O45" s="182"/>
      <c r="P45" s="182"/>
    </row>
    <row r="46" spans="1:16" x14ac:dyDescent="0.15">
      <c r="A46" s="182" t="s">
        <v>66</v>
      </c>
      <c r="B46" s="182">
        <f>'実質公債費比率（分子）の構造'!K$48</f>
        <v>4053</v>
      </c>
      <c r="C46" s="182"/>
      <c r="D46" s="182"/>
      <c r="E46" s="182">
        <f>'実質公債費比率（分子）の構造'!L$48</f>
        <v>3732</v>
      </c>
      <c r="F46" s="182"/>
      <c r="G46" s="182"/>
      <c r="H46" s="182">
        <f>'実質公債費比率（分子）の構造'!M$48</f>
        <v>3442</v>
      </c>
      <c r="I46" s="182"/>
      <c r="J46" s="182"/>
      <c r="K46" s="182">
        <f>'実質公債費比率（分子）の構造'!N$48</f>
        <v>3744</v>
      </c>
      <c r="L46" s="182"/>
      <c r="M46" s="182"/>
      <c r="N46" s="182">
        <f>'実質公債費比率（分子）の構造'!O$48</f>
        <v>465</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12665</v>
      </c>
      <c r="C49" s="182"/>
      <c r="D49" s="182"/>
      <c r="E49" s="182">
        <f>'実質公債費比率（分子）の構造'!L$45</f>
        <v>12652</v>
      </c>
      <c r="F49" s="182"/>
      <c r="G49" s="182"/>
      <c r="H49" s="182">
        <f>'実質公債費比率（分子）の構造'!M$45</f>
        <v>12438</v>
      </c>
      <c r="I49" s="182"/>
      <c r="J49" s="182"/>
      <c r="K49" s="182">
        <f>'実質公債費比率（分子）の構造'!N$45</f>
        <v>12018</v>
      </c>
      <c r="L49" s="182"/>
      <c r="M49" s="182"/>
      <c r="N49" s="182">
        <f>'実質公債費比率（分子）の構造'!O$45</f>
        <v>11650</v>
      </c>
      <c r="O49" s="182"/>
      <c r="P49" s="182"/>
    </row>
    <row r="50" spans="1:16" x14ac:dyDescent="0.15">
      <c r="A50" s="182" t="s">
        <v>70</v>
      </c>
      <c r="B50" s="182" t="e">
        <f>NA()</f>
        <v>#N/A</v>
      </c>
      <c r="C50" s="182">
        <f>IF(ISNUMBER('実質公債費比率（分子）の構造'!K$53),'実質公債費比率（分子）の構造'!K$53,NA())</f>
        <v>-456</v>
      </c>
      <c r="D50" s="182" t="e">
        <f>NA()</f>
        <v>#N/A</v>
      </c>
      <c r="E50" s="182" t="e">
        <f>NA()</f>
        <v>#N/A</v>
      </c>
      <c r="F50" s="182">
        <f>IF(ISNUMBER('実質公債費比率（分子）の構造'!L$53),'実質公債費比率（分子）の構造'!L$53,NA())</f>
        <v>-593</v>
      </c>
      <c r="G50" s="182" t="e">
        <f>NA()</f>
        <v>#N/A</v>
      </c>
      <c r="H50" s="182" t="e">
        <f>NA()</f>
        <v>#N/A</v>
      </c>
      <c r="I50" s="182">
        <f>IF(ISNUMBER('実質公債費比率（分子）の構造'!M$53),'実質公債費比率（分子）の構造'!M$53,NA())</f>
        <v>-747</v>
      </c>
      <c r="J50" s="182" t="e">
        <f>NA()</f>
        <v>#N/A</v>
      </c>
      <c r="K50" s="182" t="e">
        <f>NA()</f>
        <v>#N/A</v>
      </c>
      <c r="L50" s="182">
        <f>IF(ISNUMBER('実質公債費比率（分子）の構造'!N$53),'実質公債費比率（分子）の構造'!N$53,NA())</f>
        <v>-928</v>
      </c>
      <c r="M50" s="182" t="e">
        <f>NA()</f>
        <v>#N/A</v>
      </c>
      <c r="N50" s="182" t="e">
        <f>NA()</f>
        <v>#N/A</v>
      </c>
      <c r="O50" s="182">
        <f>IF(ISNUMBER('実質公債費比率（分子）の構造'!O$53),'実質公債費比率（分子）の構造'!O$53,NA())</f>
        <v>-1017</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126246</v>
      </c>
      <c r="E56" s="181"/>
      <c r="F56" s="181"/>
      <c r="G56" s="181">
        <f>'将来負担比率（分子）の構造'!J$52</f>
        <v>123379</v>
      </c>
      <c r="H56" s="181"/>
      <c r="I56" s="181"/>
      <c r="J56" s="181">
        <f>'将来負担比率（分子）の構造'!K$52</f>
        <v>124712</v>
      </c>
      <c r="K56" s="181"/>
      <c r="L56" s="181"/>
      <c r="M56" s="181">
        <f>'将来負担比率（分子）の構造'!L$52</f>
        <v>124744</v>
      </c>
      <c r="N56" s="181"/>
      <c r="O56" s="181"/>
      <c r="P56" s="181">
        <f>'将来負担比率（分子）の構造'!M$52</f>
        <v>122253</v>
      </c>
    </row>
    <row r="57" spans="1:16" x14ac:dyDescent="0.15">
      <c r="A57" s="181" t="s">
        <v>41</v>
      </c>
      <c r="B57" s="181"/>
      <c r="C57" s="181"/>
      <c r="D57" s="181">
        <f>'将来負担比率（分子）の構造'!I$51</f>
        <v>46901</v>
      </c>
      <c r="E57" s="181"/>
      <c r="F57" s="181"/>
      <c r="G57" s="181">
        <f>'将来負担比率（分子）の構造'!J$51</f>
        <v>45141</v>
      </c>
      <c r="H57" s="181"/>
      <c r="I57" s="181"/>
      <c r="J57" s="181">
        <f>'将来負担比率（分子）の構造'!K$51</f>
        <v>43501</v>
      </c>
      <c r="K57" s="181"/>
      <c r="L57" s="181"/>
      <c r="M57" s="181">
        <f>'将来負担比率（分子）の構造'!L$51</f>
        <v>45704</v>
      </c>
      <c r="N57" s="181"/>
      <c r="O57" s="181"/>
      <c r="P57" s="181">
        <f>'将来負担比率（分子）の構造'!M$51</f>
        <v>40601</v>
      </c>
    </row>
    <row r="58" spans="1:16" x14ac:dyDescent="0.15">
      <c r="A58" s="181" t="s">
        <v>40</v>
      </c>
      <c r="B58" s="181"/>
      <c r="C58" s="181"/>
      <c r="D58" s="181">
        <f>'将来負担比率（分子）の構造'!I$50</f>
        <v>26197</v>
      </c>
      <c r="E58" s="181"/>
      <c r="F58" s="181"/>
      <c r="G58" s="181">
        <f>'将来負担比率（分子）の構造'!J$50</f>
        <v>27171</v>
      </c>
      <c r="H58" s="181"/>
      <c r="I58" s="181"/>
      <c r="J58" s="181">
        <f>'将来負担比率（分子）の構造'!K$50</f>
        <v>26101</v>
      </c>
      <c r="K58" s="181"/>
      <c r="L58" s="181"/>
      <c r="M58" s="181">
        <f>'将来負担比率（分子）の構造'!L$50</f>
        <v>27047</v>
      </c>
      <c r="N58" s="181"/>
      <c r="O58" s="181"/>
      <c r="P58" s="181">
        <f>'将来負担比率（分子）の構造'!M$50</f>
        <v>28219</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24056</v>
      </c>
      <c r="C62" s="181"/>
      <c r="D62" s="181"/>
      <c r="E62" s="181">
        <f>'将来負担比率（分子）の構造'!J$45</f>
        <v>23004</v>
      </c>
      <c r="F62" s="181"/>
      <c r="G62" s="181"/>
      <c r="H62" s="181">
        <f>'将来負担比率（分子）の構造'!K$45</f>
        <v>22020</v>
      </c>
      <c r="I62" s="181"/>
      <c r="J62" s="181"/>
      <c r="K62" s="181">
        <f>'将来負担比率（分子）の構造'!L$45</f>
        <v>20450</v>
      </c>
      <c r="L62" s="181"/>
      <c r="M62" s="181"/>
      <c r="N62" s="181">
        <f>'将来負担比率（分子）の構造'!M$45</f>
        <v>20502</v>
      </c>
      <c r="O62" s="181"/>
      <c r="P62" s="181"/>
    </row>
    <row r="63" spans="1:16" x14ac:dyDescent="0.15">
      <c r="A63" s="181" t="s">
        <v>33</v>
      </c>
      <c r="B63" s="181">
        <f>'将来負担比率（分子）の構造'!I$44</f>
        <v>768</v>
      </c>
      <c r="C63" s="181"/>
      <c r="D63" s="181"/>
      <c r="E63" s="181">
        <f>'将来負担比率（分子）の構造'!J$44</f>
        <v>531</v>
      </c>
      <c r="F63" s="181"/>
      <c r="G63" s="181"/>
      <c r="H63" s="181">
        <f>'将来負担比率（分子）の構造'!K$44</f>
        <v>308</v>
      </c>
      <c r="I63" s="181"/>
      <c r="J63" s="181"/>
      <c r="K63" s="181">
        <f>'将来負担比率（分子）の構造'!L$44</f>
        <v>114</v>
      </c>
      <c r="L63" s="181"/>
      <c r="M63" s="181"/>
      <c r="N63" s="181">
        <f>'将来負担比率（分子）の構造'!M$44</f>
        <v>35</v>
      </c>
      <c r="O63" s="181"/>
      <c r="P63" s="181"/>
    </row>
    <row r="64" spans="1:16" x14ac:dyDescent="0.15">
      <c r="A64" s="181" t="s">
        <v>32</v>
      </c>
      <c r="B64" s="181">
        <f>'将来負担比率（分子）の構造'!I$43</f>
        <v>33452</v>
      </c>
      <c r="C64" s="181"/>
      <c r="D64" s="181"/>
      <c r="E64" s="181">
        <f>'将来負担比率（分子）の構造'!J$43</f>
        <v>31721</v>
      </c>
      <c r="F64" s="181"/>
      <c r="G64" s="181"/>
      <c r="H64" s="181">
        <f>'将来負担比率（分子）の構造'!K$43</f>
        <v>29024</v>
      </c>
      <c r="I64" s="181"/>
      <c r="J64" s="181"/>
      <c r="K64" s="181">
        <f>'将来負担比率（分子）の構造'!L$43</f>
        <v>28004</v>
      </c>
      <c r="L64" s="181"/>
      <c r="M64" s="181"/>
      <c r="N64" s="181">
        <f>'将来負担比率（分子）の構造'!M$43</f>
        <v>18581</v>
      </c>
      <c r="O64" s="181"/>
      <c r="P64" s="181"/>
    </row>
    <row r="65" spans="1:16" x14ac:dyDescent="0.15">
      <c r="A65" s="181" t="s">
        <v>31</v>
      </c>
      <c r="B65" s="181">
        <f>'将来負担比率（分子）の構造'!I$42</f>
        <v>10742</v>
      </c>
      <c r="C65" s="181"/>
      <c r="D65" s="181"/>
      <c r="E65" s="181">
        <f>'将来負担比率（分子）の構造'!J$42</f>
        <v>9258</v>
      </c>
      <c r="F65" s="181"/>
      <c r="G65" s="181"/>
      <c r="H65" s="181">
        <f>'将来負担比率（分子）の構造'!K$42</f>
        <v>7540</v>
      </c>
      <c r="I65" s="181"/>
      <c r="J65" s="181"/>
      <c r="K65" s="181">
        <f>'将来負担比率（分子）の構造'!L$42</f>
        <v>6020</v>
      </c>
      <c r="L65" s="181"/>
      <c r="M65" s="181"/>
      <c r="N65" s="181">
        <f>'将来負担比率（分子）の構造'!M$42</f>
        <v>4873</v>
      </c>
      <c r="O65" s="181"/>
      <c r="P65" s="181"/>
    </row>
    <row r="66" spans="1:16" x14ac:dyDescent="0.15">
      <c r="A66" s="181" t="s">
        <v>30</v>
      </c>
      <c r="B66" s="181">
        <f>'将来負担比率（分子）の構造'!I$41</f>
        <v>130234</v>
      </c>
      <c r="C66" s="181"/>
      <c r="D66" s="181"/>
      <c r="E66" s="181">
        <f>'将来負担比率（分子）の構造'!J$41</f>
        <v>129037</v>
      </c>
      <c r="F66" s="181"/>
      <c r="G66" s="181"/>
      <c r="H66" s="181">
        <f>'将来負担比率（分子）の構造'!K$41</f>
        <v>127840</v>
      </c>
      <c r="I66" s="181"/>
      <c r="J66" s="181"/>
      <c r="K66" s="181">
        <f>'将来負担比率（分子）の構造'!L$41</f>
        <v>134459</v>
      </c>
      <c r="L66" s="181"/>
      <c r="M66" s="181"/>
      <c r="N66" s="181">
        <f>'将来負担比率（分子）の構造'!M$41</f>
        <v>136369</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10441</v>
      </c>
      <c r="C72" s="185">
        <f>基金残高に係る経年分析!G55</f>
        <v>10659</v>
      </c>
      <c r="D72" s="185">
        <f>基金残高に係る経年分析!H55</f>
        <v>10911</v>
      </c>
    </row>
    <row r="73" spans="1:16" x14ac:dyDescent="0.15">
      <c r="A73" s="184" t="s">
        <v>77</v>
      </c>
      <c r="B73" s="185">
        <f>基金残高に係る経年分析!F56</f>
        <v>4</v>
      </c>
      <c r="C73" s="185">
        <f>基金残高に係る経年分析!G56</f>
        <v>4</v>
      </c>
      <c r="D73" s="185">
        <f>基金残高に係る経年分析!H56</f>
        <v>4</v>
      </c>
    </row>
    <row r="74" spans="1:16" x14ac:dyDescent="0.15">
      <c r="A74" s="184" t="s">
        <v>78</v>
      </c>
      <c r="B74" s="185">
        <f>基金残高に係る経年分析!F57</f>
        <v>11882</v>
      </c>
      <c r="C74" s="185">
        <f>基金残高に係る経年分析!G57</f>
        <v>12594</v>
      </c>
      <c r="D74" s="185">
        <f>基金残高に係る経年分析!H57</f>
        <v>13488</v>
      </c>
    </row>
  </sheetData>
  <sheetProtection algorithmName="SHA-512" hashValue="mY8qE2IoHEKpVN9d2hjrwFgCtrjwxEYDz9203IitpY+1nVOR1BsvHvOgxWBlO+nA4VFGGz7Xz3Z5S/bW+DYSHQ==" saltValue="bpbJlt2DyFJaEb20q3ij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212</v>
      </c>
      <c r="DI1" s="662"/>
      <c r="DJ1" s="662"/>
      <c r="DK1" s="662"/>
      <c r="DL1" s="662"/>
      <c r="DM1" s="662"/>
      <c r="DN1" s="663"/>
      <c r="DO1" s="226"/>
      <c r="DP1" s="661" t="s">
        <v>213</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217</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218</v>
      </c>
      <c r="S4" s="665"/>
      <c r="T4" s="665"/>
      <c r="U4" s="665"/>
      <c r="V4" s="665"/>
      <c r="W4" s="665"/>
      <c r="X4" s="665"/>
      <c r="Y4" s="666"/>
      <c r="Z4" s="664" t="s">
        <v>219</v>
      </c>
      <c r="AA4" s="665"/>
      <c r="AB4" s="665"/>
      <c r="AC4" s="666"/>
      <c r="AD4" s="664" t="s">
        <v>220</v>
      </c>
      <c r="AE4" s="665"/>
      <c r="AF4" s="665"/>
      <c r="AG4" s="665"/>
      <c r="AH4" s="665"/>
      <c r="AI4" s="665"/>
      <c r="AJ4" s="665"/>
      <c r="AK4" s="666"/>
      <c r="AL4" s="664" t="s">
        <v>219</v>
      </c>
      <c r="AM4" s="665"/>
      <c r="AN4" s="665"/>
      <c r="AO4" s="666"/>
      <c r="AP4" s="670" t="s">
        <v>221</v>
      </c>
      <c r="AQ4" s="670"/>
      <c r="AR4" s="670"/>
      <c r="AS4" s="670"/>
      <c r="AT4" s="670"/>
      <c r="AU4" s="670"/>
      <c r="AV4" s="670"/>
      <c r="AW4" s="670"/>
      <c r="AX4" s="670"/>
      <c r="AY4" s="670"/>
      <c r="AZ4" s="670"/>
      <c r="BA4" s="670"/>
      <c r="BB4" s="670"/>
      <c r="BC4" s="670"/>
      <c r="BD4" s="670"/>
      <c r="BE4" s="670"/>
      <c r="BF4" s="670"/>
      <c r="BG4" s="670" t="s">
        <v>222</v>
      </c>
      <c r="BH4" s="670"/>
      <c r="BI4" s="670"/>
      <c r="BJ4" s="670"/>
      <c r="BK4" s="670"/>
      <c r="BL4" s="670"/>
      <c r="BM4" s="670"/>
      <c r="BN4" s="670"/>
      <c r="BO4" s="670" t="s">
        <v>219</v>
      </c>
      <c r="BP4" s="670"/>
      <c r="BQ4" s="670"/>
      <c r="BR4" s="670"/>
      <c r="BS4" s="670" t="s">
        <v>223</v>
      </c>
      <c r="BT4" s="670"/>
      <c r="BU4" s="670"/>
      <c r="BV4" s="670"/>
      <c r="BW4" s="670"/>
      <c r="BX4" s="670"/>
      <c r="BY4" s="670"/>
      <c r="BZ4" s="670"/>
      <c r="CA4" s="670"/>
      <c r="CB4" s="670"/>
      <c r="CD4" s="667" t="s">
        <v>224</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225</v>
      </c>
      <c r="C5" s="672"/>
      <c r="D5" s="672"/>
      <c r="E5" s="672"/>
      <c r="F5" s="672"/>
      <c r="G5" s="672"/>
      <c r="H5" s="672"/>
      <c r="I5" s="672"/>
      <c r="J5" s="672"/>
      <c r="K5" s="672"/>
      <c r="L5" s="672"/>
      <c r="M5" s="672"/>
      <c r="N5" s="672"/>
      <c r="O5" s="672"/>
      <c r="P5" s="672"/>
      <c r="Q5" s="673"/>
      <c r="R5" s="674">
        <v>90751232</v>
      </c>
      <c r="S5" s="675"/>
      <c r="T5" s="675"/>
      <c r="U5" s="675"/>
      <c r="V5" s="675"/>
      <c r="W5" s="675"/>
      <c r="X5" s="675"/>
      <c r="Y5" s="676"/>
      <c r="Z5" s="677">
        <v>33.5</v>
      </c>
      <c r="AA5" s="677"/>
      <c r="AB5" s="677"/>
      <c r="AC5" s="677"/>
      <c r="AD5" s="678">
        <v>83643790</v>
      </c>
      <c r="AE5" s="678"/>
      <c r="AF5" s="678"/>
      <c r="AG5" s="678"/>
      <c r="AH5" s="678"/>
      <c r="AI5" s="678"/>
      <c r="AJ5" s="678"/>
      <c r="AK5" s="678"/>
      <c r="AL5" s="679">
        <v>79.599999999999994</v>
      </c>
      <c r="AM5" s="680"/>
      <c r="AN5" s="680"/>
      <c r="AO5" s="681"/>
      <c r="AP5" s="671" t="s">
        <v>226</v>
      </c>
      <c r="AQ5" s="672"/>
      <c r="AR5" s="672"/>
      <c r="AS5" s="672"/>
      <c r="AT5" s="672"/>
      <c r="AU5" s="672"/>
      <c r="AV5" s="672"/>
      <c r="AW5" s="672"/>
      <c r="AX5" s="672"/>
      <c r="AY5" s="672"/>
      <c r="AZ5" s="672"/>
      <c r="BA5" s="672"/>
      <c r="BB5" s="672"/>
      <c r="BC5" s="672"/>
      <c r="BD5" s="672"/>
      <c r="BE5" s="672"/>
      <c r="BF5" s="673"/>
      <c r="BG5" s="685">
        <v>81547718</v>
      </c>
      <c r="BH5" s="686"/>
      <c r="BI5" s="686"/>
      <c r="BJ5" s="686"/>
      <c r="BK5" s="686"/>
      <c r="BL5" s="686"/>
      <c r="BM5" s="686"/>
      <c r="BN5" s="687"/>
      <c r="BO5" s="688">
        <v>89.9</v>
      </c>
      <c r="BP5" s="688"/>
      <c r="BQ5" s="688"/>
      <c r="BR5" s="688"/>
      <c r="BS5" s="689">
        <v>383196</v>
      </c>
      <c r="BT5" s="689"/>
      <c r="BU5" s="689"/>
      <c r="BV5" s="689"/>
      <c r="BW5" s="689"/>
      <c r="BX5" s="689"/>
      <c r="BY5" s="689"/>
      <c r="BZ5" s="689"/>
      <c r="CA5" s="689"/>
      <c r="CB5" s="693"/>
      <c r="CD5" s="667" t="s">
        <v>221</v>
      </c>
      <c r="CE5" s="668"/>
      <c r="CF5" s="668"/>
      <c r="CG5" s="668"/>
      <c r="CH5" s="668"/>
      <c r="CI5" s="668"/>
      <c r="CJ5" s="668"/>
      <c r="CK5" s="668"/>
      <c r="CL5" s="668"/>
      <c r="CM5" s="668"/>
      <c r="CN5" s="668"/>
      <c r="CO5" s="668"/>
      <c r="CP5" s="668"/>
      <c r="CQ5" s="669"/>
      <c r="CR5" s="667" t="s">
        <v>227</v>
      </c>
      <c r="CS5" s="668"/>
      <c r="CT5" s="668"/>
      <c r="CU5" s="668"/>
      <c r="CV5" s="668"/>
      <c r="CW5" s="668"/>
      <c r="CX5" s="668"/>
      <c r="CY5" s="669"/>
      <c r="CZ5" s="667" t="s">
        <v>219</v>
      </c>
      <c r="DA5" s="668"/>
      <c r="DB5" s="668"/>
      <c r="DC5" s="669"/>
      <c r="DD5" s="667" t="s">
        <v>228</v>
      </c>
      <c r="DE5" s="668"/>
      <c r="DF5" s="668"/>
      <c r="DG5" s="668"/>
      <c r="DH5" s="668"/>
      <c r="DI5" s="668"/>
      <c r="DJ5" s="668"/>
      <c r="DK5" s="668"/>
      <c r="DL5" s="668"/>
      <c r="DM5" s="668"/>
      <c r="DN5" s="668"/>
      <c r="DO5" s="668"/>
      <c r="DP5" s="669"/>
      <c r="DQ5" s="667" t="s">
        <v>229</v>
      </c>
      <c r="DR5" s="668"/>
      <c r="DS5" s="668"/>
      <c r="DT5" s="668"/>
      <c r="DU5" s="668"/>
      <c r="DV5" s="668"/>
      <c r="DW5" s="668"/>
      <c r="DX5" s="668"/>
      <c r="DY5" s="668"/>
      <c r="DZ5" s="668"/>
      <c r="EA5" s="668"/>
      <c r="EB5" s="668"/>
      <c r="EC5" s="669"/>
    </row>
    <row r="6" spans="2:143" ht="11.25" customHeight="1" x14ac:dyDescent="0.15">
      <c r="B6" s="682" t="s">
        <v>230</v>
      </c>
      <c r="C6" s="683"/>
      <c r="D6" s="683"/>
      <c r="E6" s="683"/>
      <c r="F6" s="683"/>
      <c r="G6" s="683"/>
      <c r="H6" s="683"/>
      <c r="I6" s="683"/>
      <c r="J6" s="683"/>
      <c r="K6" s="683"/>
      <c r="L6" s="683"/>
      <c r="M6" s="683"/>
      <c r="N6" s="683"/>
      <c r="O6" s="683"/>
      <c r="P6" s="683"/>
      <c r="Q6" s="684"/>
      <c r="R6" s="685">
        <v>1031118</v>
      </c>
      <c r="S6" s="686"/>
      <c r="T6" s="686"/>
      <c r="U6" s="686"/>
      <c r="V6" s="686"/>
      <c r="W6" s="686"/>
      <c r="X6" s="686"/>
      <c r="Y6" s="687"/>
      <c r="Z6" s="688">
        <v>0.4</v>
      </c>
      <c r="AA6" s="688"/>
      <c r="AB6" s="688"/>
      <c r="AC6" s="688"/>
      <c r="AD6" s="689">
        <v>1031118</v>
      </c>
      <c r="AE6" s="689"/>
      <c r="AF6" s="689"/>
      <c r="AG6" s="689"/>
      <c r="AH6" s="689"/>
      <c r="AI6" s="689"/>
      <c r="AJ6" s="689"/>
      <c r="AK6" s="689"/>
      <c r="AL6" s="690">
        <v>1</v>
      </c>
      <c r="AM6" s="691"/>
      <c r="AN6" s="691"/>
      <c r="AO6" s="692"/>
      <c r="AP6" s="682" t="s">
        <v>231</v>
      </c>
      <c r="AQ6" s="683"/>
      <c r="AR6" s="683"/>
      <c r="AS6" s="683"/>
      <c r="AT6" s="683"/>
      <c r="AU6" s="683"/>
      <c r="AV6" s="683"/>
      <c r="AW6" s="683"/>
      <c r="AX6" s="683"/>
      <c r="AY6" s="683"/>
      <c r="AZ6" s="683"/>
      <c r="BA6" s="683"/>
      <c r="BB6" s="683"/>
      <c r="BC6" s="683"/>
      <c r="BD6" s="683"/>
      <c r="BE6" s="683"/>
      <c r="BF6" s="684"/>
      <c r="BG6" s="685">
        <v>81547718</v>
      </c>
      <c r="BH6" s="686"/>
      <c r="BI6" s="686"/>
      <c r="BJ6" s="686"/>
      <c r="BK6" s="686"/>
      <c r="BL6" s="686"/>
      <c r="BM6" s="686"/>
      <c r="BN6" s="687"/>
      <c r="BO6" s="688">
        <v>89.9</v>
      </c>
      <c r="BP6" s="688"/>
      <c r="BQ6" s="688"/>
      <c r="BR6" s="688"/>
      <c r="BS6" s="689">
        <v>383196</v>
      </c>
      <c r="BT6" s="689"/>
      <c r="BU6" s="689"/>
      <c r="BV6" s="689"/>
      <c r="BW6" s="689"/>
      <c r="BX6" s="689"/>
      <c r="BY6" s="689"/>
      <c r="BZ6" s="689"/>
      <c r="CA6" s="689"/>
      <c r="CB6" s="693"/>
      <c r="CD6" s="696" t="s">
        <v>232</v>
      </c>
      <c r="CE6" s="697"/>
      <c r="CF6" s="697"/>
      <c r="CG6" s="697"/>
      <c r="CH6" s="697"/>
      <c r="CI6" s="697"/>
      <c r="CJ6" s="697"/>
      <c r="CK6" s="697"/>
      <c r="CL6" s="697"/>
      <c r="CM6" s="697"/>
      <c r="CN6" s="697"/>
      <c r="CO6" s="697"/>
      <c r="CP6" s="697"/>
      <c r="CQ6" s="698"/>
      <c r="CR6" s="685">
        <v>711623</v>
      </c>
      <c r="CS6" s="686"/>
      <c r="CT6" s="686"/>
      <c r="CU6" s="686"/>
      <c r="CV6" s="686"/>
      <c r="CW6" s="686"/>
      <c r="CX6" s="686"/>
      <c r="CY6" s="687"/>
      <c r="CZ6" s="679">
        <v>0.3</v>
      </c>
      <c r="DA6" s="680"/>
      <c r="DB6" s="680"/>
      <c r="DC6" s="699"/>
      <c r="DD6" s="694" t="s">
        <v>127</v>
      </c>
      <c r="DE6" s="686"/>
      <c r="DF6" s="686"/>
      <c r="DG6" s="686"/>
      <c r="DH6" s="686"/>
      <c r="DI6" s="686"/>
      <c r="DJ6" s="686"/>
      <c r="DK6" s="686"/>
      <c r="DL6" s="686"/>
      <c r="DM6" s="686"/>
      <c r="DN6" s="686"/>
      <c r="DO6" s="686"/>
      <c r="DP6" s="687"/>
      <c r="DQ6" s="694">
        <v>711177</v>
      </c>
      <c r="DR6" s="686"/>
      <c r="DS6" s="686"/>
      <c r="DT6" s="686"/>
      <c r="DU6" s="686"/>
      <c r="DV6" s="686"/>
      <c r="DW6" s="686"/>
      <c r="DX6" s="686"/>
      <c r="DY6" s="686"/>
      <c r="DZ6" s="686"/>
      <c r="EA6" s="686"/>
      <c r="EB6" s="686"/>
      <c r="EC6" s="695"/>
    </row>
    <row r="7" spans="2:143" ht="11.25" customHeight="1" x14ac:dyDescent="0.15">
      <c r="B7" s="682" t="s">
        <v>233</v>
      </c>
      <c r="C7" s="683"/>
      <c r="D7" s="683"/>
      <c r="E7" s="683"/>
      <c r="F7" s="683"/>
      <c r="G7" s="683"/>
      <c r="H7" s="683"/>
      <c r="I7" s="683"/>
      <c r="J7" s="683"/>
      <c r="K7" s="683"/>
      <c r="L7" s="683"/>
      <c r="M7" s="683"/>
      <c r="N7" s="683"/>
      <c r="O7" s="683"/>
      <c r="P7" s="683"/>
      <c r="Q7" s="684"/>
      <c r="R7" s="685">
        <v>113173</v>
      </c>
      <c r="S7" s="686"/>
      <c r="T7" s="686"/>
      <c r="U7" s="686"/>
      <c r="V7" s="686"/>
      <c r="W7" s="686"/>
      <c r="X7" s="686"/>
      <c r="Y7" s="687"/>
      <c r="Z7" s="688">
        <v>0</v>
      </c>
      <c r="AA7" s="688"/>
      <c r="AB7" s="688"/>
      <c r="AC7" s="688"/>
      <c r="AD7" s="689">
        <v>113173</v>
      </c>
      <c r="AE7" s="689"/>
      <c r="AF7" s="689"/>
      <c r="AG7" s="689"/>
      <c r="AH7" s="689"/>
      <c r="AI7" s="689"/>
      <c r="AJ7" s="689"/>
      <c r="AK7" s="689"/>
      <c r="AL7" s="690">
        <v>0.1</v>
      </c>
      <c r="AM7" s="691"/>
      <c r="AN7" s="691"/>
      <c r="AO7" s="692"/>
      <c r="AP7" s="682" t="s">
        <v>234</v>
      </c>
      <c r="AQ7" s="683"/>
      <c r="AR7" s="683"/>
      <c r="AS7" s="683"/>
      <c r="AT7" s="683"/>
      <c r="AU7" s="683"/>
      <c r="AV7" s="683"/>
      <c r="AW7" s="683"/>
      <c r="AX7" s="683"/>
      <c r="AY7" s="683"/>
      <c r="AZ7" s="683"/>
      <c r="BA7" s="683"/>
      <c r="BB7" s="683"/>
      <c r="BC7" s="683"/>
      <c r="BD7" s="683"/>
      <c r="BE7" s="683"/>
      <c r="BF7" s="684"/>
      <c r="BG7" s="685">
        <v>41204454</v>
      </c>
      <c r="BH7" s="686"/>
      <c r="BI7" s="686"/>
      <c r="BJ7" s="686"/>
      <c r="BK7" s="686"/>
      <c r="BL7" s="686"/>
      <c r="BM7" s="686"/>
      <c r="BN7" s="687"/>
      <c r="BO7" s="688">
        <v>45.4</v>
      </c>
      <c r="BP7" s="688"/>
      <c r="BQ7" s="688"/>
      <c r="BR7" s="688"/>
      <c r="BS7" s="689">
        <v>383196</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73137855</v>
      </c>
      <c r="CS7" s="686"/>
      <c r="CT7" s="686"/>
      <c r="CU7" s="686"/>
      <c r="CV7" s="686"/>
      <c r="CW7" s="686"/>
      <c r="CX7" s="686"/>
      <c r="CY7" s="687"/>
      <c r="CZ7" s="688">
        <v>27.8</v>
      </c>
      <c r="DA7" s="688"/>
      <c r="DB7" s="688"/>
      <c r="DC7" s="688"/>
      <c r="DD7" s="694">
        <v>606269</v>
      </c>
      <c r="DE7" s="686"/>
      <c r="DF7" s="686"/>
      <c r="DG7" s="686"/>
      <c r="DH7" s="686"/>
      <c r="DI7" s="686"/>
      <c r="DJ7" s="686"/>
      <c r="DK7" s="686"/>
      <c r="DL7" s="686"/>
      <c r="DM7" s="686"/>
      <c r="DN7" s="686"/>
      <c r="DO7" s="686"/>
      <c r="DP7" s="687"/>
      <c r="DQ7" s="694">
        <v>13898515</v>
      </c>
      <c r="DR7" s="686"/>
      <c r="DS7" s="686"/>
      <c r="DT7" s="686"/>
      <c r="DU7" s="686"/>
      <c r="DV7" s="686"/>
      <c r="DW7" s="686"/>
      <c r="DX7" s="686"/>
      <c r="DY7" s="686"/>
      <c r="DZ7" s="686"/>
      <c r="EA7" s="686"/>
      <c r="EB7" s="686"/>
      <c r="EC7" s="695"/>
    </row>
    <row r="8" spans="2:143" ht="11.25" customHeight="1" x14ac:dyDescent="0.15">
      <c r="B8" s="682" t="s">
        <v>236</v>
      </c>
      <c r="C8" s="683"/>
      <c r="D8" s="683"/>
      <c r="E8" s="683"/>
      <c r="F8" s="683"/>
      <c r="G8" s="683"/>
      <c r="H8" s="683"/>
      <c r="I8" s="683"/>
      <c r="J8" s="683"/>
      <c r="K8" s="683"/>
      <c r="L8" s="683"/>
      <c r="M8" s="683"/>
      <c r="N8" s="683"/>
      <c r="O8" s="683"/>
      <c r="P8" s="683"/>
      <c r="Q8" s="684"/>
      <c r="R8" s="685">
        <v>545286</v>
      </c>
      <c r="S8" s="686"/>
      <c r="T8" s="686"/>
      <c r="U8" s="686"/>
      <c r="V8" s="686"/>
      <c r="W8" s="686"/>
      <c r="X8" s="686"/>
      <c r="Y8" s="687"/>
      <c r="Z8" s="688">
        <v>0.2</v>
      </c>
      <c r="AA8" s="688"/>
      <c r="AB8" s="688"/>
      <c r="AC8" s="688"/>
      <c r="AD8" s="689">
        <v>545286</v>
      </c>
      <c r="AE8" s="689"/>
      <c r="AF8" s="689"/>
      <c r="AG8" s="689"/>
      <c r="AH8" s="689"/>
      <c r="AI8" s="689"/>
      <c r="AJ8" s="689"/>
      <c r="AK8" s="689"/>
      <c r="AL8" s="690">
        <v>0.5</v>
      </c>
      <c r="AM8" s="691"/>
      <c r="AN8" s="691"/>
      <c r="AO8" s="692"/>
      <c r="AP8" s="682" t="s">
        <v>237</v>
      </c>
      <c r="AQ8" s="683"/>
      <c r="AR8" s="683"/>
      <c r="AS8" s="683"/>
      <c r="AT8" s="683"/>
      <c r="AU8" s="683"/>
      <c r="AV8" s="683"/>
      <c r="AW8" s="683"/>
      <c r="AX8" s="683"/>
      <c r="AY8" s="683"/>
      <c r="AZ8" s="683"/>
      <c r="BA8" s="683"/>
      <c r="BB8" s="683"/>
      <c r="BC8" s="683"/>
      <c r="BD8" s="683"/>
      <c r="BE8" s="683"/>
      <c r="BF8" s="684"/>
      <c r="BG8" s="685">
        <v>988338</v>
      </c>
      <c r="BH8" s="686"/>
      <c r="BI8" s="686"/>
      <c r="BJ8" s="686"/>
      <c r="BK8" s="686"/>
      <c r="BL8" s="686"/>
      <c r="BM8" s="686"/>
      <c r="BN8" s="687"/>
      <c r="BO8" s="688">
        <v>1.1000000000000001</v>
      </c>
      <c r="BP8" s="688"/>
      <c r="BQ8" s="688"/>
      <c r="BR8" s="688"/>
      <c r="BS8" s="694" t="s">
        <v>127</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100677877</v>
      </c>
      <c r="CS8" s="686"/>
      <c r="CT8" s="686"/>
      <c r="CU8" s="686"/>
      <c r="CV8" s="686"/>
      <c r="CW8" s="686"/>
      <c r="CX8" s="686"/>
      <c r="CY8" s="687"/>
      <c r="CZ8" s="688">
        <v>38.299999999999997</v>
      </c>
      <c r="DA8" s="688"/>
      <c r="DB8" s="688"/>
      <c r="DC8" s="688"/>
      <c r="DD8" s="694">
        <v>1085974</v>
      </c>
      <c r="DE8" s="686"/>
      <c r="DF8" s="686"/>
      <c r="DG8" s="686"/>
      <c r="DH8" s="686"/>
      <c r="DI8" s="686"/>
      <c r="DJ8" s="686"/>
      <c r="DK8" s="686"/>
      <c r="DL8" s="686"/>
      <c r="DM8" s="686"/>
      <c r="DN8" s="686"/>
      <c r="DO8" s="686"/>
      <c r="DP8" s="687"/>
      <c r="DQ8" s="694">
        <v>42169611</v>
      </c>
      <c r="DR8" s="686"/>
      <c r="DS8" s="686"/>
      <c r="DT8" s="686"/>
      <c r="DU8" s="686"/>
      <c r="DV8" s="686"/>
      <c r="DW8" s="686"/>
      <c r="DX8" s="686"/>
      <c r="DY8" s="686"/>
      <c r="DZ8" s="686"/>
      <c r="EA8" s="686"/>
      <c r="EB8" s="686"/>
      <c r="EC8" s="695"/>
    </row>
    <row r="9" spans="2:143" ht="11.25" customHeight="1" x14ac:dyDescent="0.15">
      <c r="B9" s="682" t="s">
        <v>239</v>
      </c>
      <c r="C9" s="683"/>
      <c r="D9" s="683"/>
      <c r="E9" s="683"/>
      <c r="F9" s="683"/>
      <c r="G9" s="683"/>
      <c r="H9" s="683"/>
      <c r="I9" s="683"/>
      <c r="J9" s="683"/>
      <c r="K9" s="683"/>
      <c r="L9" s="683"/>
      <c r="M9" s="683"/>
      <c r="N9" s="683"/>
      <c r="O9" s="683"/>
      <c r="P9" s="683"/>
      <c r="Q9" s="684"/>
      <c r="R9" s="685">
        <v>630735</v>
      </c>
      <c r="S9" s="686"/>
      <c r="T9" s="686"/>
      <c r="U9" s="686"/>
      <c r="V9" s="686"/>
      <c r="W9" s="686"/>
      <c r="X9" s="686"/>
      <c r="Y9" s="687"/>
      <c r="Z9" s="688">
        <v>0.2</v>
      </c>
      <c r="AA9" s="688"/>
      <c r="AB9" s="688"/>
      <c r="AC9" s="688"/>
      <c r="AD9" s="689">
        <v>630735</v>
      </c>
      <c r="AE9" s="689"/>
      <c r="AF9" s="689"/>
      <c r="AG9" s="689"/>
      <c r="AH9" s="689"/>
      <c r="AI9" s="689"/>
      <c r="AJ9" s="689"/>
      <c r="AK9" s="689"/>
      <c r="AL9" s="690">
        <v>0.6</v>
      </c>
      <c r="AM9" s="691"/>
      <c r="AN9" s="691"/>
      <c r="AO9" s="692"/>
      <c r="AP9" s="682" t="s">
        <v>240</v>
      </c>
      <c r="AQ9" s="683"/>
      <c r="AR9" s="683"/>
      <c r="AS9" s="683"/>
      <c r="AT9" s="683"/>
      <c r="AU9" s="683"/>
      <c r="AV9" s="683"/>
      <c r="AW9" s="683"/>
      <c r="AX9" s="683"/>
      <c r="AY9" s="683"/>
      <c r="AZ9" s="683"/>
      <c r="BA9" s="683"/>
      <c r="BB9" s="683"/>
      <c r="BC9" s="683"/>
      <c r="BD9" s="683"/>
      <c r="BE9" s="683"/>
      <c r="BF9" s="684"/>
      <c r="BG9" s="685">
        <v>35987220</v>
      </c>
      <c r="BH9" s="686"/>
      <c r="BI9" s="686"/>
      <c r="BJ9" s="686"/>
      <c r="BK9" s="686"/>
      <c r="BL9" s="686"/>
      <c r="BM9" s="686"/>
      <c r="BN9" s="687"/>
      <c r="BO9" s="688">
        <v>39.700000000000003</v>
      </c>
      <c r="BP9" s="688"/>
      <c r="BQ9" s="688"/>
      <c r="BR9" s="688"/>
      <c r="BS9" s="694" t="s">
        <v>127</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19631809</v>
      </c>
      <c r="CS9" s="686"/>
      <c r="CT9" s="686"/>
      <c r="CU9" s="686"/>
      <c r="CV9" s="686"/>
      <c r="CW9" s="686"/>
      <c r="CX9" s="686"/>
      <c r="CY9" s="687"/>
      <c r="CZ9" s="688">
        <v>7.5</v>
      </c>
      <c r="DA9" s="688"/>
      <c r="DB9" s="688"/>
      <c r="DC9" s="688"/>
      <c r="DD9" s="694">
        <v>3397182</v>
      </c>
      <c r="DE9" s="686"/>
      <c r="DF9" s="686"/>
      <c r="DG9" s="686"/>
      <c r="DH9" s="686"/>
      <c r="DI9" s="686"/>
      <c r="DJ9" s="686"/>
      <c r="DK9" s="686"/>
      <c r="DL9" s="686"/>
      <c r="DM9" s="686"/>
      <c r="DN9" s="686"/>
      <c r="DO9" s="686"/>
      <c r="DP9" s="687"/>
      <c r="DQ9" s="694">
        <v>11870360</v>
      </c>
      <c r="DR9" s="686"/>
      <c r="DS9" s="686"/>
      <c r="DT9" s="686"/>
      <c r="DU9" s="686"/>
      <c r="DV9" s="686"/>
      <c r="DW9" s="686"/>
      <c r="DX9" s="686"/>
      <c r="DY9" s="686"/>
      <c r="DZ9" s="686"/>
      <c r="EA9" s="686"/>
      <c r="EB9" s="686"/>
      <c r="EC9" s="695"/>
    </row>
    <row r="10" spans="2:143" ht="11.25" customHeight="1" x14ac:dyDescent="0.15">
      <c r="B10" s="682" t="s">
        <v>242</v>
      </c>
      <c r="C10" s="683"/>
      <c r="D10" s="683"/>
      <c r="E10" s="683"/>
      <c r="F10" s="683"/>
      <c r="G10" s="683"/>
      <c r="H10" s="683"/>
      <c r="I10" s="683"/>
      <c r="J10" s="683"/>
      <c r="K10" s="683"/>
      <c r="L10" s="683"/>
      <c r="M10" s="683"/>
      <c r="N10" s="683"/>
      <c r="O10" s="683"/>
      <c r="P10" s="683"/>
      <c r="Q10" s="684"/>
      <c r="R10" s="685" t="s">
        <v>127</v>
      </c>
      <c r="S10" s="686"/>
      <c r="T10" s="686"/>
      <c r="U10" s="686"/>
      <c r="V10" s="686"/>
      <c r="W10" s="686"/>
      <c r="X10" s="686"/>
      <c r="Y10" s="687"/>
      <c r="Z10" s="688" t="s">
        <v>127</v>
      </c>
      <c r="AA10" s="688"/>
      <c r="AB10" s="688"/>
      <c r="AC10" s="688"/>
      <c r="AD10" s="689" t="s">
        <v>127</v>
      </c>
      <c r="AE10" s="689"/>
      <c r="AF10" s="689"/>
      <c r="AG10" s="689"/>
      <c r="AH10" s="689"/>
      <c r="AI10" s="689"/>
      <c r="AJ10" s="689"/>
      <c r="AK10" s="689"/>
      <c r="AL10" s="690" t="s">
        <v>127</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1425103</v>
      </c>
      <c r="BH10" s="686"/>
      <c r="BI10" s="686"/>
      <c r="BJ10" s="686"/>
      <c r="BK10" s="686"/>
      <c r="BL10" s="686"/>
      <c r="BM10" s="686"/>
      <c r="BN10" s="687"/>
      <c r="BO10" s="688">
        <v>1.6</v>
      </c>
      <c r="BP10" s="688"/>
      <c r="BQ10" s="688"/>
      <c r="BR10" s="688"/>
      <c r="BS10" s="694" t="s">
        <v>127</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v>519565</v>
      </c>
      <c r="CS10" s="686"/>
      <c r="CT10" s="686"/>
      <c r="CU10" s="686"/>
      <c r="CV10" s="686"/>
      <c r="CW10" s="686"/>
      <c r="CX10" s="686"/>
      <c r="CY10" s="687"/>
      <c r="CZ10" s="688">
        <v>0.2</v>
      </c>
      <c r="DA10" s="688"/>
      <c r="DB10" s="688"/>
      <c r="DC10" s="688"/>
      <c r="DD10" s="694" t="s">
        <v>127</v>
      </c>
      <c r="DE10" s="686"/>
      <c r="DF10" s="686"/>
      <c r="DG10" s="686"/>
      <c r="DH10" s="686"/>
      <c r="DI10" s="686"/>
      <c r="DJ10" s="686"/>
      <c r="DK10" s="686"/>
      <c r="DL10" s="686"/>
      <c r="DM10" s="686"/>
      <c r="DN10" s="686"/>
      <c r="DO10" s="686"/>
      <c r="DP10" s="687"/>
      <c r="DQ10" s="694">
        <v>444278</v>
      </c>
      <c r="DR10" s="686"/>
      <c r="DS10" s="686"/>
      <c r="DT10" s="686"/>
      <c r="DU10" s="686"/>
      <c r="DV10" s="686"/>
      <c r="DW10" s="686"/>
      <c r="DX10" s="686"/>
      <c r="DY10" s="686"/>
      <c r="DZ10" s="686"/>
      <c r="EA10" s="686"/>
      <c r="EB10" s="686"/>
      <c r="EC10" s="695"/>
    </row>
    <row r="11" spans="2:143" ht="11.25" customHeight="1" x14ac:dyDescent="0.15">
      <c r="B11" s="682" t="s">
        <v>245</v>
      </c>
      <c r="C11" s="683"/>
      <c r="D11" s="683"/>
      <c r="E11" s="683"/>
      <c r="F11" s="683"/>
      <c r="G11" s="683"/>
      <c r="H11" s="683"/>
      <c r="I11" s="683"/>
      <c r="J11" s="683"/>
      <c r="K11" s="683"/>
      <c r="L11" s="683"/>
      <c r="M11" s="683"/>
      <c r="N11" s="683"/>
      <c r="O11" s="683"/>
      <c r="P11" s="683"/>
      <c r="Q11" s="684"/>
      <c r="R11" s="685">
        <v>12338601</v>
      </c>
      <c r="S11" s="686"/>
      <c r="T11" s="686"/>
      <c r="U11" s="686"/>
      <c r="V11" s="686"/>
      <c r="W11" s="686"/>
      <c r="X11" s="686"/>
      <c r="Y11" s="687"/>
      <c r="Z11" s="690">
        <v>4.5999999999999996</v>
      </c>
      <c r="AA11" s="691"/>
      <c r="AB11" s="691"/>
      <c r="AC11" s="703"/>
      <c r="AD11" s="694">
        <v>12338601</v>
      </c>
      <c r="AE11" s="686"/>
      <c r="AF11" s="686"/>
      <c r="AG11" s="686"/>
      <c r="AH11" s="686"/>
      <c r="AI11" s="686"/>
      <c r="AJ11" s="686"/>
      <c r="AK11" s="687"/>
      <c r="AL11" s="690">
        <v>11.7</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2803793</v>
      </c>
      <c r="BH11" s="686"/>
      <c r="BI11" s="686"/>
      <c r="BJ11" s="686"/>
      <c r="BK11" s="686"/>
      <c r="BL11" s="686"/>
      <c r="BM11" s="686"/>
      <c r="BN11" s="687"/>
      <c r="BO11" s="688">
        <v>3.1</v>
      </c>
      <c r="BP11" s="688"/>
      <c r="BQ11" s="688"/>
      <c r="BR11" s="688"/>
      <c r="BS11" s="694">
        <v>383196</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370724</v>
      </c>
      <c r="CS11" s="686"/>
      <c r="CT11" s="686"/>
      <c r="CU11" s="686"/>
      <c r="CV11" s="686"/>
      <c r="CW11" s="686"/>
      <c r="CX11" s="686"/>
      <c r="CY11" s="687"/>
      <c r="CZ11" s="688">
        <v>0.1</v>
      </c>
      <c r="DA11" s="688"/>
      <c r="DB11" s="688"/>
      <c r="DC11" s="688"/>
      <c r="DD11" s="694">
        <v>20685</v>
      </c>
      <c r="DE11" s="686"/>
      <c r="DF11" s="686"/>
      <c r="DG11" s="686"/>
      <c r="DH11" s="686"/>
      <c r="DI11" s="686"/>
      <c r="DJ11" s="686"/>
      <c r="DK11" s="686"/>
      <c r="DL11" s="686"/>
      <c r="DM11" s="686"/>
      <c r="DN11" s="686"/>
      <c r="DO11" s="686"/>
      <c r="DP11" s="687"/>
      <c r="DQ11" s="694">
        <v>260685</v>
      </c>
      <c r="DR11" s="686"/>
      <c r="DS11" s="686"/>
      <c r="DT11" s="686"/>
      <c r="DU11" s="686"/>
      <c r="DV11" s="686"/>
      <c r="DW11" s="686"/>
      <c r="DX11" s="686"/>
      <c r="DY11" s="686"/>
      <c r="DZ11" s="686"/>
      <c r="EA11" s="686"/>
      <c r="EB11" s="686"/>
      <c r="EC11" s="695"/>
    </row>
    <row r="12" spans="2:143" ht="11.25" customHeight="1" x14ac:dyDescent="0.15">
      <c r="B12" s="682" t="s">
        <v>248</v>
      </c>
      <c r="C12" s="683"/>
      <c r="D12" s="683"/>
      <c r="E12" s="683"/>
      <c r="F12" s="683"/>
      <c r="G12" s="683"/>
      <c r="H12" s="683"/>
      <c r="I12" s="683"/>
      <c r="J12" s="683"/>
      <c r="K12" s="683"/>
      <c r="L12" s="683"/>
      <c r="M12" s="683"/>
      <c r="N12" s="683"/>
      <c r="O12" s="683"/>
      <c r="P12" s="683"/>
      <c r="Q12" s="684"/>
      <c r="R12" s="685">
        <v>83135</v>
      </c>
      <c r="S12" s="686"/>
      <c r="T12" s="686"/>
      <c r="U12" s="686"/>
      <c r="V12" s="686"/>
      <c r="W12" s="686"/>
      <c r="X12" s="686"/>
      <c r="Y12" s="687"/>
      <c r="Z12" s="688">
        <v>0</v>
      </c>
      <c r="AA12" s="688"/>
      <c r="AB12" s="688"/>
      <c r="AC12" s="688"/>
      <c r="AD12" s="689">
        <v>83135</v>
      </c>
      <c r="AE12" s="689"/>
      <c r="AF12" s="689"/>
      <c r="AG12" s="689"/>
      <c r="AH12" s="689"/>
      <c r="AI12" s="689"/>
      <c r="AJ12" s="689"/>
      <c r="AK12" s="689"/>
      <c r="AL12" s="690">
        <v>0.1</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36420595</v>
      </c>
      <c r="BH12" s="686"/>
      <c r="BI12" s="686"/>
      <c r="BJ12" s="686"/>
      <c r="BK12" s="686"/>
      <c r="BL12" s="686"/>
      <c r="BM12" s="686"/>
      <c r="BN12" s="687"/>
      <c r="BO12" s="688">
        <v>40.1</v>
      </c>
      <c r="BP12" s="688"/>
      <c r="BQ12" s="688"/>
      <c r="BR12" s="688"/>
      <c r="BS12" s="694" t="s">
        <v>127</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5161735</v>
      </c>
      <c r="CS12" s="686"/>
      <c r="CT12" s="686"/>
      <c r="CU12" s="686"/>
      <c r="CV12" s="686"/>
      <c r="CW12" s="686"/>
      <c r="CX12" s="686"/>
      <c r="CY12" s="687"/>
      <c r="CZ12" s="688">
        <v>2</v>
      </c>
      <c r="DA12" s="688"/>
      <c r="DB12" s="688"/>
      <c r="DC12" s="688"/>
      <c r="DD12" s="694">
        <v>721</v>
      </c>
      <c r="DE12" s="686"/>
      <c r="DF12" s="686"/>
      <c r="DG12" s="686"/>
      <c r="DH12" s="686"/>
      <c r="DI12" s="686"/>
      <c r="DJ12" s="686"/>
      <c r="DK12" s="686"/>
      <c r="DL12" s="686"/>
      <c r="DM12" s="686"/>
      <c r="DN12" s="686"/>
      <c r="DO12" s="686"/>
      <c r="DP12" s="687"/>
      <c r="DQ12" s="694">
        <v>4569103</v>
      </c>
      <c r="DR12" s="686"/>
      <c r="DS12" s="686"/>
      <c r="DT12" s="686"/>
      <c r="DU12" s="686"/>
      <c r="DV12" s="686"/>
      <c r="DW12" s="686"/>
      <c r="DX12" s="686"/>
      <c r="DY12" s="686"/>
      <c r="DZ12" s="686"/>
      <c r="EA12" s="686"/>
      <c r="EB12" s="686"/>
      <c r="EC12" s="695"/>
    </row>
    <row r="13" spans="2:143" ht="11.25" customHeight="1" x14ac:dyDescent="0.15">
      <c r="B13" s="682" t="s">
        <v>251</v>
      </c>
      <c r="C13" s="683"/>
      <c r="D13" s="683"/>
      <c r="E13" s="683"/>
      <c r="F13" s="683"/>
      <c r="G13" s="683"/>
      <c r="H13" s="683"/>
      <c r="I13" s="683"/>
      <c r="J13" s="683"/>
      <c r="K13" s="683"/>
      <c r="L13" s="683"/>
      <c r="M13" s="683"/>
      <c r="N13" s="683"/>
      <c r="O13" s="683"/>
      <c r="P13" s="683"/>
      <c r="Q13" s="684"/>
      <c r="R13" s="685" t="s">
        <v>127</v>
      </c>
      <c r="S13" s="686"/>
      <c r="T13" s="686"/>
      <c r="U13" s="686"/>
      <c r="V13" s="686"/>
      <c r="W13" s="686"/>
      <c r="X13" s="686"/>
      <c r="Y13" s="687"/>
      <c r="Z13" s="688" t="s">
        <v>127</v>
      </c>
      <c r="AA13" s="688"/>
      <c r="AB13" s="688"/>
      <c r="AC13" s="688"/>
      <c r="AD13" s="689" t="s">
        <v>127</v>
      </c>
      <c r="AE13" s="689"/>
      <c r="AF13" s="689"/>
      <c r="AG13" s="689"/>
      <c r="AH13" s="689"/>
      <c r="AI13" s="689"/>
      <c r="AJ13" s="689"/>
      <c r="AK13" s="689"/>
      <c r="AL13" s="690" t="s">
        <v>127</v>
      </c>
      <c r="AM13" s="691"/>
      <c r="AN13" s="691"/>
      <c r="AO13" s="692"/>
      <c r="AP13" s="682" t="s">
        <v>252</v>
      </c>
      <c r="AQ13" s="683"/>
      <c r="AR13" s="683"/>
      <c r="AS13" s="683"/>
      <c r="AT13" s="683"/>
      <c r="AU13" s="683"/>
      <c r="AV13" s="683"/>
      <c r="AW13" s="683"/>
      <c r="AX13" s="683"/>
      <c r="AY13" s="683"/>
      <c r="AZ13" s="683"/>
      <c r="BA13" s="683"/>
      <c r="BB13" s="683"/>
      <c r="BC13" s="683"/>
      <c r="BD13" s="683"/>
      <c r="BE13" s="683"/>
      <c r="BF13" s="684"/>
      <c r="BG13" s="685">
        <v>35572193</v>
      </c>
      <c r="BH13" s="686"/>
      <c r="BI13" s="686"/>
      <c r="BJ13" s="686"/>
      <c r="BK13" s="686"/>
      <c r="BL13" s="686"/>
      <c r="BM13" s="686"/>
      <c r="BN13" s="687"/>
      <c r="BO13" s="688">
        <v>39.200000000000003</v>
      </c>
      <c r="BP13" s="688"/>
      <c r="BQ13" s="688"/>
      <c r="BR13" s="688"/>
      <c r="BS13" s="694" t="s">
        <v>127</v>
      </c>
      <c r="BT13" s="686"/>
      <c r="BU13" s="686"/>
      <c r="BV13" s="686"/>
      <c r="BW13" s="686"/>
      <c r="BX13" s="686"/>
      <c r="BY13" s="686"/>
      <c r="BZ13" s="686"/>
      <c r="CA13" s="686"/>
      <c r="CB13" s="695"/>
      <c r="CD13" s="700" t="s">
        <v>253</v>
      </c>
      <c r="CE13" s="701"/>
      <c r="CF13" s="701"/>
      <c r="CG13" s="701"/>
      <c r="CH13" s="701"/>
      <c r="CI13" s="701"/>
      <c r="CJ13" s="701"/>
      <c r="CK13" s="701"/>
      <c r="CL13" s="701"/>
      <c r="CM13" s="701"/>
      <c r="CN13" s="701"/>
      <c r="CO13" s="701"/>
      <c r="CP13" s="701"/>
      <c r="CQ13" s="702"/>
      <c r="CR13" s="685">
        <v>16155100</v>
      </c>
      <c r="CS13" s="686"/>
      <c r="CT13" s="686"/>
      <c r="CU13" s="686"/>
      <c r="CV13" s="686"/>
      <c r="CW13" s="686"/>
      <c r="CX13" s="686"/>
      <c r="CY13" s="687"/>
      <c r="CZ13" s="688">
        <v>6.1</v>
      </c>
      <c r="DA13" s="688"/>
      <c r="DB13" s="688"/>
      <c r="DC13" s="688"/>
      <c r="DD13" s="694">
        <v>5659872</v>
      </c>
      <c r="DE13" s="686"/>
      <c r="DF13" s="686"/>
      <c r="DG13" s="686"/>
      <c r="DH13" s="686"/>
      <c r="DI13" s="686"/>
      <c r="DJ13" s="686"/>
      <c r="DK13" s="686"/>
      <c r="DL13" s="686"/>
      <c r="DM13" s="686"/>
      <c r="DN13" s="686"/>
      <c r="DO13" s="686"/>
      <c r="DP13" s="687"/>
      <c r="DQ13" s="694">
        <v>12106330</v>
      </c>
      <c r="DR13" s="686"/>
      <c r="DS13" s="686"/>
      <c r="DT13" s="686"/>
      <c r="DU13" s="686"/>
      <c r="DV13" s="686"/>
      <c r="DW13" s="686"/>
      <c r="DX13" s="686"/>
      <c r="DY13" s="686"/>
      <c r="DZ13" s="686"/>
      <c r="EA13" s="686"/>
      <c r="EB13" s="686"/>
      <c r="EC13" s="695"/>
    </row>
    <row r="14" spans="2:143" ht="11.25" customHeight="1" x14ac:dyDescent="0.15">
      <c r="B14" s="682" t="s">
        <v>254</v>
      </c>
      <c r="C14" s="683"/>
      <c r="D14" s="683"/>
      <c r="E14" s="683"/>
      <c r="F14" s="683"/>
      <c r="G14" s="683"/>
      <c r="H14" s="683"/>
      <c r="I14" s="683"/>
      <c r="J14" s="683"/>
      <c r="K14" s="683"/>
      <c r="L14" s="683"/>
      <c r="M14" s="683"/>
      <c r="N14" s="683"/>
      <c r="O14" s="683"/>
      <c r="P14" s="683"/>
      <c r="Q14" s="684"/>
      <c r="R14" s="685" t="s">
        <v>127</v>
      </c>
      <c r="S14" s="686"/>
      <c r="T14" s="686"/>
      <c r="U14" s="686"/>
      <c r="V14" s="686"/>
      <c r="W14" s="686"/>
      <c r="X14" s="686"/>
      <c r="Y14" s="687"/>
      <c r="Z14" s="688" t="s">
        <v>127</v>
      </c>
      <c r="AA14" s="688"/>
      <c r="AB14" s="688"/>
      <c r="AC14" s="688"/>
      <c r="AD14" s="689" t="s">
        <v>127</v>
      </c>
      <c r="AE14" s="689"/>
      <c r="AF14" s="689"/>
      <c r="AG14" s="689"/>
      <c r="AH14" s="689"/>
      <c r="AI14" s="689"/>
      <c r="AJ14" s="689"/>
      <c r="AK14" s="689"/>
      <c r="AL14" s="690" t="s">
        <v>127</v>
      </c>
      <c r="AM14" s="691"/>
      <c r="AN14" s="691"/>
      <c r="AO14" s="692"/>
      <c r="AP14" s="682" t="s">
        <v>255</v>
      </c>
      <c r="AQ14" s="683"/>
      <c r="AR14" s="683"/>
      <c r="AS14" s="683"/>
      <c r="AT14" s="683"/>
      <c r="AU14" s="683"/>
      <c r="AV14" s="683"/>
      <c r="AW14" s="683"/>
      <c r="AX14" s="683"/>
      <c r="AY14" s="683"/>
      <c r="AZ14" s="683"/>
      <c r="BA14" s="683"/>
      <c r="BB14" s="683"/>
      <c r="BC14" s="683"/>
      <c r="BD14" s="683"/>
      <c r="BE14" s="683"/>
      <c r="BF14" s="684"/>
      <c r="BG14" s="685">
        <v>804224</v>
      </c>
      <c r="BH14" s="686"/>
      <c r="BI14" s="686"/>
      <c r="BJ14" s="686"/>
      <c r="BK14" s="686"/>
      <c r="BL14" s="686"/>
      <c r="BM14" s="686"/>
      <c r="BN14" s="687"/>
      <c r="BO14" s="688">
        <v>0.9</v>
      </c>
      <c r="BP14" s="688"/>
      <c r="BQ14" s="688"/>
      <c r="BR14" s="688"/>
      <c r="BS14" s="694" t="s">
        <v>127</v>
      </c>
      <c r="BT14" s="686"/>
      <c r="BU14" s="686"/>
      <c r="BV14" s="686"/>
      <c r="BW14" s="686"/>
      <c r="BX14" s="686"/>
      <c r="BY14" s="686"/>
      <c r="BZ14" s="686"/>
      <c r="CA14" s="686"/>
      <c r="CB14" s="695"/>
      <c r="CD14" s="700" t="s">
        <v>256</v>
      </c>
      <c r="CE14" s="701"/>
      <c r="CF14" s="701"/>
      <c r="CG14" s="701"/>
      <c r="CH14" s="701"/>
      <c r="CI14" s="701"/>
      <c r="CJ14" s="701"/>
      <c r="CK14" s="701"/>
      <c r="CL14" s="701"/>
      <c r="CM14" s="701"/>
      <c r="CN14" s="701"/>
      <c r="CO14" s="701"/>
      <c r="CP14" s="701"/>
      <c r="CQ14" s="702"/>
      <c r="CR14" s="685">
        <v>6564619</v>
      </c>
      <c r="CS14" s="686"/>
      <c r="CT14" s="686"/>
      <c r="CU14" s="686"/>
      <c r="CV14" s="686"/>
      <c r="CW14" s="686"/>
      <c r="CX14" s="686"/>
      <c r="CY14" s="687"/>
      <c r="CZ14" s="688">
        <v>2.5</v>
      </c>
      <c r="DA14" s="688"/>
      <c r="DB14" s="688"/>
      <c r="DC14" s="688"/>
      <c r="DD14" s="694">
        <v>210781</v>
      </c>
      <c r="DE14" s="686"/>
      <c r="DF14" s="686"/>
      <c r="DG14" s="686"/>
      <c r="DH14" s="686"/>
      <c r="DI14" s="686"/>
      <c r="DJ14" s="686"/>
      <c r="DK14" s="686"/>
      <c r="DL14" s="686"/>
      <c r="DM14" s="686"/>
      <c r="DN14" s="686"/>
      <c r="DO14" s="686"/>
      <c r="DP14" s="687"/>
      <c r="DQ14" s="694">
        <v>4896970</v>
      </c>
      <c r="DR14" s="686"/>
      <c r="DS14" s="686"/>
      <c r="DT14" s="686"/>
      <c r="DU14" s="686"/>
      <c r="DV14" s="686"/>
      <c r="DW14" s="686"/>
      <c r="DX14" s="686"/>
      <c r="DY14" s="686"/>
      <c r="DZ14" s="686"/>
      <c r="EA14" s="686"/>
      <c r="EB14" s="686"/>
      <c r="EC14" s="695"/>
    </row>
    <row r="15" spans="2:143" ht="11.25" customHeight="1" x14ac:dyDescent="0.15">
      <c r="B15" s="682" t="s">
        <v>257</v>
      </c>
      <c r="C15" s="683"/>
      <c r="D15" s="683"/>
      <c r="E15" s="683"/>
      <c r="F15" s="683"/>
      <c r="G15" s="683"/>
      <c r="H15" s="683"/>
      <c r="I15" s="683"/>
      <c r="J15" s="683"/>
      <c r="K15" s="683"/>
      <c r="L15" s="683"/>
      <c r="M15" s="683"/>
      <c r="N15" s="683"/>
      <c r="O15" s="683"/>
      <c r="P15" s="683"/>
      <c r="Q15" s="684"/>
      <c r="R15" s="685" t="s">
        <v>127</v>
      </c>
      <c r="S15" s="686"/>
      <c r="T15" s="686"/>
      <c r="U15" s="686"/>
      <c r="V15" s="686"/>
      <c r="W15" s="686"/>
      <c r="X15" s="686"/>
      <c r="Y15" s="687"/>
      <c r="Z15" s="688" t="s">
        <v>127</v>
      </c>
      <c r="AA15" s="688"/>
      <c r="AB15" s="688"/>
      <c r="AC15" s="688"/>
      <c r="AD15" s="689" t="s">
        <v>127</v>
      </c>
      <c r="AE15" s="689"/>
      <c r="AF15" s="689"/>
      <c r="AG15" s="689"/>
      <c r="AH15" s="689"/>
      <c r="AI15" s="689"/>
      <c r="AJ15" s="689"/>
      <c r="AK15" s="689"/>
      <c r="AL15" s="690" t="s">
        <v>127</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3118445</v>
      </c>
      <c r="BH15" s="686"/>
      <c r="BI15" s="686"/>
      <c r="BJ15" s="686"/>
      <c r="BK15" s="686"/>
      <c r="BL15" s="686"/>
      <c r="BM15" s="686"/>
      <c r="BN15" s="687"/>
      <c r="BO15" s="688">
        <v>3.4</v>
      </c>
      <c r="BP15" s="688"/>
      <c r="BQ15" s="688"/>
      <c r="BR15" s="688"/>
      <c r="BS15" s="694" t="s">
        <v>127</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27247629</v>
      </c>
      <c r="CS15" s="686"/>
      <c r="CT15" s="686"/>
      <c r="CU15" s="686"/>
      <c r="CV15" s="686"/>
      <c r="CW15" s="686"/>
      <c r="CX15" s="686"/>
      <c r="CY15" s="687"/>
      <c r="CZ15" s="688">
        <v>10.4</v>
      </c>
      <c r="DA15" s="688"/>
      <c r="DB15" s="688"/>
      <c r="DC15" s="688"/>
      <c r="DD15" s="694">
        <v>8240201</v>
      </c>
      <c r="DE15" s="686"/>
      <c r="DF15" s="686"/>
      <c r="DG15" s="686"/>
      <c r="DH15" s="686"/>
      <c r="DI15" s="686"/>
      <c r="DJ15" s="686"/>
      <c r="DK15" s="686"/>
      <c r="DL15" s="686"/>
      <c r="DM15" s="686"/>
      <c r="DN15" s="686"/>
      <c r="DO15" s="686"/>
      <c r="DP15" s="687"/>
      <c r="DQ15" s="694">
        <v>15135450</v>
      </c>
      <c r="DR15" s="686"/>
      <c r="DS15" s="686"/>
      <c r="DT15" s="686"/>
      <c r="DU15" s="686"/>
      <c r="DV15" s="686"/>
      <c r="DW15" s="686"/>
      <c r="DX15" s="686"/>
      <c r="DY15" s="686"/>
      <c r="DZ15" s="686"/>
      <c r="EA15" s="686"/>
      <c r="EB15" s="686"/>
      <c r="EC15" s="695"/>
    </row>
    <row r="16" spans="2:143" ht="11.25" customHeight="1" x14ac:dyDescent="0.15">
      <c r="B16" s="682" t="s">
        <v>260</v>
      </c>
      <c r="C16" s="683"/>
      <c r="D16" s="683"/>
      <c r="E16" s="683"/>
      <c r="F16" s="683"/>
      <c r="G16" s="683"/>
      <c r="H16" s="683"/>
      <c r="I16" s="683"/>
      <c r="J16" s="683"/>
      <c r="K16" s="683"/>
      <c r="L16" s="683"/>
      <c r="M16" s="683"/>
      <c r="N16" s="683"/>
      <c r="O16" s="683"/>
      <c r="P16" s="683"/>
      <c r="Q16" s="684"/>
      <c r="R16" s="685">
        <v>179825</v>
      </c>
      <c r="S16" s="686"/>
      <c r="T16" s="686"/>
      <c r="U16" s="686"/>
      <c r="V16" s="686"/>
      <c r="W16" s="686"/>
      <c r="X16" s="686"/>
      <c r="Y16" s="687"/>
      <c r="Z16" s="688">
        <v>0.1</v>
      </c>
      <c r="AA16" s="688"/>
      <c r="AB16" s="688"/>
      <c r="AC16" s="688"/>
      <c r="AD16" s="689">
        <v>179825</v>
      </c>
      <c r="AE16" s="689"/>
      <c r="AF16" s="689"/>
      <c r="AG16" s="689"/>
      <c r="AH16" s="689"/>
      <c r="AI16" s="689"/>
      <c r="AJ16" s="689"/>
      <c r="AK16" s="689"/>
      <c r="AL16" s="690">
        <v>0.2</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t="s">
        <v>127</v>
      </c>
      <c r="BH16" s="686"/>
      <c r="BI16" s="686"/>
      <c r="BJ16" s="686"/>
      <c r="BK16" s="686"/>
      <c r="BL16" s="686"/>
      <c r="BM16" s="686"/>
      <c r="BN16" s="687"/>
      <c r="BO16" s="688" t="s">
        <v>127</v>
      </c>
      <c r="BP16" s="688"/>
      <c r="BQ16" s="688"/>
      <c r="BR16" s="688"/>
      <c r="BS16" s="694" t="s">
        <v>127</v>
      </c>
      <c r="BT16" s="686"/>
      <c r="BU16" s="686"/>
      <c r="BV16" s="686"/>
      <c r="BW16" s="686"/>
      <c r="BX16" s="686"/>
      <c r="BY16" s="686"/>
      <c r="BZ16" s="686"/>
      <c r="CA16" s="686"/>
      <c r="CB16" s="695"/>
      <c r="CD16" s="700" t="s">
        <v>262</v>
      </c>
      <c r="CE16" s="701"/>
      <c r="CF16" s="701"/>
      <c r="CG16" s="701"/>
      <c r="CH16" s="701"/>
      <c r="CI16" s="701"/>
      <c r="CJ16" s="701"/>
      <c r="CK16" s="701"/>
      <c r="CL16" s="701"/>
      <c r="CM16" s="701"/>
      <c r="CN16" s="701"/>
      <c r="CO16" s="701"/>
      <c r="CP16" s="701"/>
      <c r="CQ16" s="702"/>
      <c r="CR16" s="685">
        <v>1103093</v>
      </c>
      <c r="CS16" s="686"/>
      <c r="CT16" s="686"/>
      <c r="CU16" s="686"/>
      <c r="CV16" s="686"/>
      <c r="CW16" s="686"/>
      <c r="CX16" s="686"/>
      <c r="CY16" s="687"/>
      <c r="CZ16" s="688">
        <v>0.4</v>
      </c>
      <c r="DA16" s="688"/>
      <c r="DB16" s="688"/>
      <c r="DC16" s="688"/>
      <c r="DD16" s="694" t="s">
        <v>127</v>
      </c>
      <c r="DE16" s="686"/>
      <c r="DF16" s="686"/>
      <c r="DG16" s="686"/>
      <c r="DH16" s="686"/>
      <c r="DI16" s="686"/>
      <c r="DJ16" s="686"/>
      <c r="DK16" s="686"/>
      <c r="DL16" s="686"/>
      <c r="DM16" s="686"/>
      <c r="DN16" s="686"/>
      <c r="DO16" s="686"/>
      <c r="DP16" s="687"/>
      <c r="DQ16" s="694">
        <v>15717</v>
      </c>
      <c r="DR16" s="686"/>
      <c r="DS16" s="686"/>
      <c r="DT16" s="686"/>
      <c r="DU16" s="686"/>
      <c r="DV16" s="686"/>
      <c r="DW16" s="686"/>
      <c r="DX16" s="686"/>
      <c r="DY16" s="686"/>
      <c r="DZ16" s="686"/>
      <c r="EA16" s="686"/>
      <c r="EB16" s="686"/>
      <c r="EC16" s="695"/>
    </row>
    <row r="17" spans="2:133" ht="11.25" customHeight="1" x14ac:dyDescent="0.15">
      <c r="B17" s="682" t="s">
        <v>263</v>
      </c>
      <c r="C17" s="683"/>
      <c r="D17" s="683"/>
      <c r="E17" s="683"/>
      <c r="F17" s="683"/>
      <c r="G17" s="683"/>
      <c r="H17" s="683"/>
      <c r="I17" s="683"/>
      <c r="J17" s="683"/>
      <c r="K17" s="683"/>
      <c r="L17" s="683"/>
      <c r="M17" s="683"/>
      <c r="N17" s="683"/>
      <c r="O17" s="683"/>
      <c r="P17" s="683"/>
      <c r="Q17" s="684"/>
      <c r="R17" s="685">
        <v>324460</v>
      </c>
      <c r="S17" s="686"/>
      <c r="T17" s="686"/>
      <c r="U17" s="686"/>
      <c r="V17" s="686"/>
      <c r="W17" s="686"/>
      <c r="X17" s="686"/>
      <c r="Y17" s="687"/>
      <c r="Z17" s="688">
        <v>0.1</v>
      </c>
      <c r="AA17" s="688"/>
      <c r="AB17" s="688"/>
      <c r="AC17" s="688"/>
      <c r="AD17" s="689">
        <v>324460</v>
      </c>
      <c r="AE17" s="689"/>
      <c r="AF17" s="689"/>
      <c r="AG17" s="689"/>
      <c r="AH17" s="689"/>
      <c r="AI17" s="689"/>
      <c r="AJ17" s="689"/>
      <c r="AK17" s="689"/>
      <c r="AL17" s="690">
        <v>0.3</v>
      </c>
      <c r="AM17" s="691"/>
      <c r="AN17" s="691"/>
      <c r="AO17" s="692"/>
      <c r="AP17" s="682" t="s">
        <v>264</v>
      </c>
      <c r="AQ17" s="683"/>
      <c r="AR17" s="683"/>
      <c r="AS17" s="683"/>
      <c r="AT17" s="683"/>
      <c r="AU17" s="683"/>
      <c r="AV17" s="683"/>
      <c r="AW17" s="683"/>
      <c r="AX17" s="683"/>
      <c r="AY17" s="683"/>
      <c r="AZ17" s="683"/>
      <c r="BA17" s="683"/>
      <c r="BB17" s="683"/>
      <c r="BC17" s="683"/>
      <c r="BD17" s="683"/>
      <c r="BE17" s="683"/>
      <c r="BF17" s="684"/>
      <c r="BG17" s="685" t="s">
        <v>127</v>
      </c>
      <c r="BH17" s="686"/>
      <c r="BI17" s="686"/>
      <c r="BJ17" s="686"/>
      <c r="BK17" s="686"/>
      <c r="BL17" s="686"/>
      <c r="BM17" s="686"/>
      <c r="BN17" s="687"/>
      <c r="BO17" s="688" t="s">
        <v>127</v>
      </c>
      <c r="BP17" s="688"/>
      <c r="BQ17" s="688"/>
      <c r="BR17" s="688"/>
      <c r="BS17" s="694" t="s">
        <v>127</v>
      </c>
      <c r="BT17" s="686"/>
      <c r="BU17" s="686"/>
      <c r="BV17" s="686"/>
      <c r="BW17" s="686"/>
      <c r="BX17" s="686"/>
      <c r="BY17" s="686"/>
      <c r="BZ17" s="686"/>
      <c r="CA17" s="686"/>
      <c r="CB17" s="695"/>
      <c r="CD17" s="700" t="s">
        <v>265</v>
      </c>
      <c r="CE17" s="701"/>
      <c r="CF17" s="701"/>
      <c r="CG17" s="701"/>
      <c r="CH17" s="701"/>
      <c r="CI17" s="701"/>
      <c r="CJ17" s="701"/>
      <c r="CK17" s="701"/>
      <c r="CL17" s="701"/>
      <c r="CM17" s="701"/>
      <c r="CN17" s="701"/>
      <c r="CO17" s="701"/>
      <c r="CP17" s="701"/>
      <c r="CQ17" s="702"/>
      <c r="CR17" s="685">
        <v>11638572</v>
      </c>
      <c r="CS17" s="686"/>
      <c r="CT17" s="686"/>
      <c r="CU17" s="686"/>
      <c r="CV17" s="686"/>
      <c r="CW17" s="686"/>
      <c r="CX17" s="686"/>
      <c r="CY17" s="687"/>
      <c r="CZ17" s="688">
        <v>4.4000000000000004</v>
      </c>
      <c r="DA17" s="688"/>
      <c r="DB17" s="688"/>
      <c r="DC17" s="688"/>
      <c r="DD17" s="694" t="s">
        <v>127</v>
      </c>
      <c r="DE17" s="686"/>
      <c r="DF17" s="686"/>
      <c r="DG17" s="686"/>
      <c r="DH17" s="686"/>
      <c r="DI17" s="686"/>
      <c r="DJ17" s="686"/>
      <c r="DK17" s="686"/>
      <c r="DL17" s="686"/>
      <c r="DM17" s="686"/>
      <c r="DN17" s="686"/>
      <c r="DO17" s="686"/>
      <c r="DP17" s="687"/>
      <c r="DQ17" s="694">
        <v>10894352</v>
      </c>
      <c r="DR17" s="686"/>
      <c r="DS17" s="686"/>
      <c r="DT17" s="686"/>
      <c r="DU17" s="686"/>
      <c r="DV17" s="686"/>
      <c r="DW17" s="686"/>
      <c r="DX17" s="686"/>
      <c r="DY17" s="686"/>
      <c r="DZ17" s="686"/>
      <c r="EA17" s="686"/>
      <c r="EB17" s="686"/>
      <c r="EC17" s="695"/>
    </row>
    <row r="18" spans="2:133" ht="11.25" customHeight="1" x14ac:dyDescent="0.15">
      <c r="B18" s="682" t="s">
        <v>266</v>
      </c>
      <c r="C18" s="683"/>
      <c r="D18" s="683"/>
      <c r="E18" s="683"/>
      <c r="F18" s="683"/>
      <c r="G18" s="683"/>
      <c r="H18" s="683"/>
      <c r="I18" s="683"/>
      <c r="J18" s="683"/>
      <c r="K18" s="683"/>
      <c r="L18" s="683"/>
      <c r="M18" s="683"/>
      <c r="N18" s="683"/>
      <c r="O18" s="683"/>
      <c r="P18" s="683"/>
      <c r="Q18" s="684"/>
      <c r="R18" s="685">
        <v>621281</v>
      </c>
      <c r="S18" s="686"/>
      <c r="T18" s="686"/>
      <c r="U18" s="686"/>
      <c r="V18" s="686"/>
      <c r="W18" s="686"/>
      <c r="X18" s="686"/>
      <c r="Y18" s="687"/>
      <c r="Z18" s="688">
        <v>0.2</v>
      </c>
      <c r="AA18" s="688"/>
      <c r="AB18" s="688"/>
      <c r="AC18" s="688"/>
      <c r="AD18" s="689">
        <v>621281</v>
      </c>
      <c r="AE18" s="689"/>
      <c r="AF18" s="689"/>
      <c r="AG18" s="689"/>
      <c r="AH18" s="689"/>
      <c r="AI18" s="689"/>
      <c r="AJ18" s="689"/>
      <c r="AK18" s="689"/>
      <c r="AL18" s="690">
        <v>0.6</v>
      </c>
      <c r="AM18" s="691"/>
      <c r="AN18" s="691"/>
      <c r="AO18" s="692"/>
      <c r="AP18" s="682" t="s">
        <v>267</v>
      </c>
      <c r="AQ18" s="683"/>
      <c r="AR18" s="683"/>
      <c r="AS18" s="683"/>
      <c r="AT18" s="683"/>
      <c r="AU18" s="683"/>
      <c r="AV18" s="683"/>
      <c r="AW18" s="683"/>
      <c r="AX18" s="683"/>
      <c r="AY18" s="683"/>
      <c r="AZ18" s="683"/>
      <c r="BA18" s="683"/>
      <c r="BB18" s="683"/>
      <c r="BC18" s="683"/>
      <c r="BD18" s="683"/>
      <c r="BE18" s="683"/>
      <c r="BF18" s="684"/>
      <c r="BG18" s="685" t="s">
        <v>127</v>
      </c>
      <c r="BH18" s="686"/>
      <c r="BI18" s="686"/>
      <c r="BJ18" s="686"/>
      <c r="BK18" s="686"/>
      <c r="BL18" s="686"/>
      <c r="BM18" s="686"/>
      <c r="BN18" s="687"/>
      <c r="BO18" s="688" t="s">
        <v>127</v>
      </c>
      <c r="BP18" s="688"/>
      <c r="BQ18" s="688"/>
      <c r="BR18" s="688"/>
      <c r="BS18" s="694" t="s">
        <v>127</v>
      </c>
      <c r="BT18" s="686"/>
      <c r="BU18" s="686"/>
      <c r="BV18" s="686"/>
      <c r="BW18" s="686"/>
      <c r="BX18" s="686"/>
      <c r="BY18" s="686"/>
      <c r="BZ18" s="686"/>
      <c r="CA18" s="686"/>
      <c r="CB18" s="695"/>
      <c r="CD18" s="700" t="s">
        <v>268</v>
      </c>
      <c r="CE18" s="701"/>
      <c r="CF18" s="701"/>
      <c r="CG18" s="701"/>
      <c r="CH18" s="701"/>
      <c r="CI18" s="701"/>
      <c r="CJ18" s="701"/>
      <c r="CK18" s="701"/>
      <c r="CL18" s="701"/>
      <c r="CM18" s="701"/>
      <c r="CN18" s="701"/>
      <c r="CO18" s="701"/>
      <c r="CP18" s="701"/>
      <c r="CQ18" s="702"/>
      <c r="CR18" s="685" t="s">
        <v>127</v>
      </c>
      <c r="CS18" s="686"/>
      <c r="CT18" s="686"/>
      <c r="CU18" s="686"/>
      <c r="CV18" s="686"/>
      <c r="CW18" s="686"/>
      <c r="CX18" s="686"/>
      <c r="CY18" s="687"/>
      <c r="CZ18" s="688" t="s">
        <v>127</v>
      </c>
      <c r="DA18" s="688"/>
      <c r="DB18" s="688"/>
      <c r="DC18" s="688"/>
      <c r="DD18" s="694" t="s">
        <v>127</v>
      </c>
      <c r="DE18" s="686"/>
      <c r="DF18" s="686"/>
      <c r="DG18" s="686"/>
      <c r="DH18" s="686"/>
      <c r="DI18" s="686"/>
      <c r="DJ18" s="686"/>
      <c r="DK18" s="686"/>
      <c r="DL18" s="686"/>
      <c r="DM18" s="686"/>
      <c r="DN18" s="686"/>
      <c r="DO18" s="686"/>
      <c r="DP18" s="687"/>
      <c r="DQ18" s="694" t="s">
        <v>127</v>
      </c>
      <c r="DR18" s="686"/>
      <c r="DS18" s="686"/>
      <c r="DT18" s="686"/>
      <c r="DU18" s="686"/>
      <c r="DV18" s="686"/>
      <c r="DW18" s="686"/>
      <c r="DX18" s="686"/>
      <c r="DY18" s="686"/>
      <c r="DZ18" s="686"/>
      <c r="EA18" s="686"/>
      <c r="EB18" s="686"/>
      <c r="EC18" s="695"/>
    </row>
    <row r="19" spans="2:133" ht="11.25" customHeight="1" x14ac:dyDescent="0.15">
      <c r="B19" s="682" t="s">
        <v>269</v>
      </c>
      <c r="C19" s="683"/>
      <c r="D19" s="683"/>
      <c r="E19" s="683"/>
      <c r="F19" s="683"/>
      <c r="G19" s="683"/>
      <c r="H19" s="683"/>
      <c r="I19" s="683"/>
      <c r="J19" s="683"/>
      <c r="K19" s="683"/>
      <c r="L19" s="683"/>
      <c r="M19" s="683"/>
      <c r="N19" s="683"/>
      <c r="O19" s="683"/>
      <c r="P19" s="683"/>
      <c r="Q19" s="684"/>
      <c r="R19" s="685">
        <v>490770</v>
      </c>
      <c r="S19" s="686"/>
      <c r="T19" s="686"/>
      <c r="U19" s="686"/>
      <c r="V19" s="686"/>
      <c r="W19" s="686"/>
      <c r="X19" s="686"/>
      <c r="Y19" s="687"/>
      <c r="Z19" s="688">
        <v>0.2</v>
      </c>
      <c r="AA19" s="688"/>
      <c r="AB19" s="688"/>
      <c r="AC19" s="688"/>
      <c r="AD19" s="689">
        <v>490770</v>
      </c>
      <c r="AE19" s="689"/>
      <c r="AF19" s="689"/>
      <c r="AG19" s="689"/>
      <c r="AH19" s="689"/>
      <c r="AI19" s="689"/>
      <c r="AJ19" s="689"/>
      <c r="AK19" s="689"/>
      <c r="AL19" s="690">
        <v>0.5</v>
      </c>
      <c r="AM19" s="691"/>
      <c r="AN19" s="691"/>
      <c r="AO19" s="692"/>
      <c r="AP19" s="682" t="s">
        <v>270</v>
      </c>
      <c r="AQ19" s="683"/>
      <c r="AR19" s="683"/>
      <c r="AS19" s="683"/>
      <c r="AT19" s="683"/>
      <c r="AU19" s="683"/>
      <c r="AV19" s="683"/>
      <c r="AW19" s="683"/>
      <c r="AX19" s="683"/>
      <c r="AY19" s="683"/>
      <c r="AZ19" s="683"/>
      <c r="BA19" s="683"/>
      <c r="BB19" s="683"/>
      <c r="BC19" s="683"/>
      <c r="BD19" s="683"/>
      <c r="BE19" s="683"/>
      <c r="BF19" s="684"/>
      <c r="BG19" s="685">
        <v>9203514</v>
      </c>
      <c r="BH19" s="686"/>
      <c r="BI19" s="686"/>
      <c r="BJ19" s="686"/>
      <c r="BK19" s="686"/>
      <c r="BL19" s="686"/>
      <c r="BM19" s="686"/>
      <c r="BN19" s="687"/>
      <c r="BO19" s="688">
        <v>10.1</v>
      </c>
      <c r="BP19" s="688"/>
      <c r="BQ19" s="688"/>
      <c r="BR19" s="688"/>
      <c r="BS19" s="694" t="s">
        <v>127</v>
      </c>
      <c r="BT19" s="686"/>
      <c r="BU19" s="686"/>
      <c r="BV19" s="686"/>
      <c r="BW19" s="686"/>
      <c r="BX19" s="686"/>
      <c r="BY19" s="686"/>
      <c r="BZ19" s="686"/>
      <c r="CA19" s="686"/>
      <c r="CB19" s="695"/>
      <c r="CD19" s="700" t="s">
        <v>271</v>
      </c>
      <c r="CE19" s="701"/>
      <c r="CF19" s="701"/>
      <c r="CG19" s="701"/>
      <c r="CH19" s="701"/>
      <c r="CI19" s="701"/>
      <c r="CJ19" s="701"/>
      <c r="CK19" s="701"/>
      <c r="CL19" s="701"/>
      <c r="CM19" s="701"/>
      <c r="CN19" s="701"/>
      <c r="CO19" s="701"/>
      <c r="CP19" s="701"/>
      <c r="CQ19" s="702"/>
      <c r="CR19" s="685" t="s">
        <v>127</v>
      </c>
      <c r="CS19" s="686"/>
      <c r="CT19" s="686"/>
      <c r="CU19" s="686"/>
      <c r="CV19" s="686"/>
      <c r="CW19" s="686"/>
      <c r="CX19" s="686"/>
      <c r="CY19" s="687"/>
      <c r="CZ19" s="688" t="s">
        <v>127</v>
      </c>
      <c r="DA19" s="688"/>
      <c r="DB19" s="688"/>
      <c r="DC19" s="688"/>
      <c r="DD19" s="694" t="s">
        <v>127</v>
      </c>
      <c r="DE19" s="686"/>
      <c r="DF19" s="686"/>
      <c r="DG19" s="686"/>
      <c r="DH19" s="686"/>
      <c r="DI19" s="686"/>
      <c r="DJ19" s="686"/>
      <c r="DK19" s="686"/>
      <c r="DL19" s="686"/>
      <c r="DM19" s="686"/>
      <c r="DN19" s="686"/>
      <c r="DO19" s="686"/>
      <c r="DP19" s="687"/>
      <c r="DQ19" s="694" t="s">
        <v>127</v>
      </c>
      <c r="DR19" s="686"/>
      <c r="DS19" s="686"/>
      <c r="DT19" s="686"/>
      <c r="DU19" s="686"/>
      <c r="DV19" s="686"/>
      <c r="DW19" s="686"/>
      <c r="DX19" s="686"/>
      <c r="DY19" s="686"/>
      <c r="DZ19" s="686"/>
      <c r="EA19" s="686"/>
      <c r="EB19" s="686"/>
      <c r="EC19" s="695"/>
    </row>
    <row r="20" spans="2:133" ht="11.25" customHeight="1" x14ac:dyDescent="0.15">
      <c r="B20" s="682" t="s">
        <v>272</v>
      </c>
      <c r="C20" s="683"/>
      <c r="D20" s="683"/>
      <c r="E20" s="683"/>
      <c r="F20" s="683"/>
      <c r="G20" s="683"/>
      <c r="H20" s="683"/>
      <c r="I20" s="683"/>
      <c r="J20" s="683"/>
      <c r="K20" s="683"/>
      <c r="L20" s="683"/>
      <c r="M20" s="683"/>
      <c r="N20" s="683"/>
      <c r="O20" s="683"/>
      <c r="P20" s="683"/>
      <c r="Q20" s="684"/>
      <c r="R20" s="685">
        <v>102452</v>
      </c>
      <c r="S20" s="686"/>
      <c r="T20" s="686"/>
      <c r="U20" s="686"/>
      <c r="V20" s="686"/>
      <c r="W20" s="686"/>
      <c r="X20" s="686"/>
      <c r="Y20" s="687"/>
      <c r="Z20" s="688">
        <v>0</v>
      </c>
      <c r="AA20" s="688"/>
      <c r="AB20" s="688"/>
      <c r="AC20" s="688"/>
      <c r="AD20" s="689">
        <v>102452</v>
      </c>
      <c r="AE20" s="689"/>
      <c r="AF20" s="689"/>
      <c r="AG20" s="689"/>
      <c r="AH20" s="689"/>
      <c r="AI20" s="689"/>
      <c r="AJ20" s="689"/>
      <c r="AK20" s="689"/>
      <c r="AL20" s="690">
        <v>0.1</v>
      </c>
      <c r="AM20" s="691"/>
      <c r="AN20" s="691"/>
      <c r="AO20" s="692"/>
      <c r="AP20" s="682" t="s">
        <v>273</v>
      </c>
      <c r="AQ20" s="683"/>
      <c r="AR20" s="683"/>
      <c r="AS20" s="683"/>
      <c r="AT20" s="683"/>
      <c r="AU20" s="683"/>
      <c r="AV20" s="683"/>
      <c r="AW20" s="683"/>
      <c r="AX20" s="683"/>
      <c r="AY20" s="683"/>
      <c r="AZ20" s="683"/>
      <c r="BA20" s="683"/>
      <c r="BB20" s="683"/>
      <c r="BC20" s="683"/>
      <c r="BD20" s="683"/>
      <c r="BE20" s="683"/>
      <c r="BF20" s="684"/>
      <c r="BG20" s="685">
        <v>9203514</v>
      </c>
      <c r="BH20" s="686"/>
      <c r="BI20" s="686"/>
      <c r="BJ20" s="686"/>
      <c r="BK20" s="686"/>
      <c r="BL20" s="686"/>
      <c r="BM20" s="686"/>
      <c r="BN20" s="687"/>
      <c r="BO20" s="688">
        <v>10.1</v>
      </c>
      <c r="BP20" s="688"/>
      <c r="BQ20" s="688"/>
      <c r="BR20" s="688"/>
      <c r="BS20" s="694" t="s">
        <v>127</v>
      </c>
      <c r="BT20" s="686"/>
      <c r="BU20" s="686"/>
      <c r="BV20" s="686"/>
      <c r="BW20" s="686"/>
      <c r="BX20" s="686"/>
      <c r="BY20" s="686"/>
      <c r="BZ20" s="686"/>
      <c r="CA20" s="686"/>
      <c r="CB20" s="695"/>
      <c r="CD20" s="700" t="s">
        <v>274</v>
      </c>
      <c r="CE20" s="701"/>
      <c r="CF20" s="701"/>
      <c r="CG20" s="701"/>
      <c r="CH20" s="701"/>
      <c r="CI20" s="701"/>
      <c r="CJ20" s="701"/>
      <c r="CK20" s="701"/>
      <c r="CL20" s="701"/>
      <c r="CM20" s="701"/>
      <c r="CN20" s="701"/>
      <c r="CO20" s="701"/>
      <c r="CP20" s="701"/>
      <c r="CQ20" s="702"/>
      <c r="CR20" s="685">
        <v>262920201</v>
      </c>
      <c r="CS20" s="686"/>
      <c r="CT20" s="686"/>
      <c r="CU20" s="686"/>
      <c r="CV20" s="686"/>
      <c r="CW20" s="686"/>
      <c r="CX20" s="686"/>
      <c r="CY20" s="687"/>
      <c r="CZ20" s="688">
        <v>100</v>
      </c>
      <c r="DA20" s="688"/>
      <c r="DB20" s="688"/>
      <c r="DC20" s="688"/>
      <c r="DD20" s="694">
        <v>19221685</v>
      </c>
      <c r="DE20" s="686"/>
      <c r="DF20" s="686"/>
      <c r="DG20" s="686"/>
      <c r="DH20" s="686"/>
      <c r="DI20" s="686"/>
      <c r="DJ20" s="686"/>
      <c r="DK20" s="686"/>
      <c r="DL20" s="686"/>
      <c r="DM20" s="686"/>
      <c r="DN20" s="686"/>
      <c r="DO20" s="686"/>
      <c r="DP20" s="687"/>
      <c r="DQ20" s="694">
        <v>116972548</v>
      </c>
      <c r="DR20" s="686"/>
      <c r="DS20" s="686"/>
      <c r="DT20" s="686"/>
      <c r="DU20" s="686"/>
      <c r="DV20" s="686"/>
      <c r="DW20" s="686"/>
      <c r="DX20" s="686"/>
      <c r="DY20" s="686"/>
      <c r="DZ20" s="686"/>
      <c r="EA20" s="686"/>
      <c r="EB20" s="686"/>
      <c r="EC20" s="695"/>
    </row>
    <row r="21" spans="2:133" ht="11.25" customHeight="1" x14ac:dyDescent="0.15">
      <c r="B21" s="682" t="s">
        <v>275</v>
      </c>
      <c r="C21" s="683"/>
      <c r="D21" s="683"/>
      <c r="E21" s="683"/>
      <c r="F21" s="683"/>
      <c r="G21" s="683"/>
      <c r="H21" s="683"/>
      <c r="I21" s="683"/>
      <c r="J21" s="683"/>
      <c r="K21" s="683"/>
      <c r="L21" s="683"/>
      <c r="M21" s="683"/>
      <c r="N21" s="683"/>
      <c r="O21" s="683"/>
      <c r="P21" s="683"/>
      <c r="Q21" s="684"/>
      <c r="R21" s="685">
        <v>28059</v>
      </c>
      <c r="S21" s="686"/>
      <c r="T21" s="686"/>
      <c r="U21" s="686"/>
      <c r="V21" s="686"/>
      <c r="W21" s="686"/>
      <c r="X21" s="686"/>
      <c r="Y21" s="687"/>
      <c r="Z21" s="688">
        <v>0</v>
      </c>
      <c r="AA21" s="688"/>
      <c r="AB21" s="688"/>
      <c r="AC21" s="688"/>
      <c r="AD21" s="689">
        <v>28059</v>
      </c>
      <c r="AE21" s="689"/>
      <c r="AF21" s="689"/>
      <c r="AG21" s="689"/>
      <c r="AH21" s="689"/>
      <c r="AI21" s="689"/>
      <c r="AJ21" s="689"/>
      <c r="AK21" s="689"/>
      <c r="AL21" s="690">
        <v>0</v>
      </c>
      <c r="AM21" s="691"/>
      <c r="AN21" s="691"/>
      <c r="AO21" s="692"/>
      <c r="AP21" s="704" t="s">
        <v>276</v>
      </c>
      <c r="AQ21" s="705"/>
      <c r="AR21" s="705"/>
      <c r="AS21" s="705"/>
      <c r="AT21" s="705"/>
      <c r="AU21" s="705"/>
      <c r="AV21" s="705"/>
      <c r="AW21" s="705"/>
      <c r="AX21" s="705"/>
      <c r="AY21" s="705"/>
      <c r="AZ21" s="705"/>
      <c r="BA21" s="705"/>
      <c r="BB21" s="705"/>
      <c r="BC21" s="705"/>
      <c r="BD21" s="705"/>
      <c r="BE21" s="705"/>
      <c r="BF21" s="706"/>
      <c r="BG21" s="685" t="s">
        <v>127</v>
      </c>
      <c r="BH21" s="686"/>
      <c r="BI21" s="686"/>
      <c r="BJ21" s="686"/>
      <c r="BK21" s="686"/>
      <c r="BL21" s="686"/>
      <c r="BM21" s="686"/>
      <c r="BN21" s="687"/>
      <c r="BO21" s="688" t="s">
        <v>127</v>
      </c>
      <c r="BP21" s="688"/>
      <c r="BQ21" s="688"/>
      <c r="BR21" s="688"/>
      <c r="BS21" s="694" t="s">
        <v>127</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277</v>
      </c>
      <c r="C22" s="683"/>
      <c r="D22" s="683"/>
      <c r="E22" s="683"/>
      <c r="F22" s="683"/>
      <c r="G22" s="683"/>
      <c r="H22" s="683"/>
      <c r="I22" s="683"/>
      <c r="J22" s="683"/>
      <c r="K22" s="683"/>
      <c r="L22" s="683"/>
      <c r="M22" s="683"/>
      <c r="N22" s="683"/>
      <c r="O22" s="683"/>
      <c r="P22" s="683"/>
      <c r="Q22" s="684"/>
      <c r="R22" s="685">
        <v>5069974</v>
      </c>
      <c r="S22" s="686"/>
      <c r="T22" s="686"/>
      <c r="U22" s="686"/>
      <c r="V22" s="686"/>
      <c r="W22" s="686"/>
      <c r="X22" s="686"/>
      <c r="Y22" s="687"/>
      <c r="Z22" s="688">
        <v>1.9</v>
      </c>
      <c r="AA22" s="688"/>
      <c r="AB22" s="688"/>
      <c r="AC22" s="688"/>
      <c r="AD22" s="689">
        <v>4784922</v>
      </c>
      <c r="AE22" s="689"/>
      <c r="AF22" s="689"/>
      <c r="AG22" s="689"/>
      <c r="AH22" s="689"/>
      <c r="AI22" s="689"/>
      <c r="AJ22" s="689"/>
      <c r="AK22" s="689"/>
      <c r="AL22" s="690">
        <v>4.5999999999999996</v>
      </c>
      <c r="AM22" s="691"/>
      <c r="AN22" s="691"/>
      <c r="AO22" s="692"/>
      <c r="AP22" s="704" t="s">
        <v>278</v>
      </c>
      <c r="AQ22" s="705"/>
      <c r="AR22" s="705"/>
      <c r="AS22" s="705"/>
      <c r="AT22" s="705"/>
      <c r="AU22" s="705"/>
      <c r="AV22" s="705"/>
      <c r="AW22" s="705"/>
      <c r="AX22" s="705"/>
      <c r="AY22" s="705"/>
      <c r="AZ22" s="705"/>
      <c r="BA22" s="705"/>
      <c r="BB22" s="705"/>
      <c r="BC22" s="705"/>
      <c r="BD22" s="705"/>
      <c r="BE22" s="705"/>
      <c r="BF22" s="706"/>
      <c r="BG22" s="685">
        <v>2096072</v>
      </c>
      <c r="BH22" s="686"/>
      <c r="BI22" s="686"/>
      <c r="BJ22" s="686"/>
      <c r="BK22" s="686"/>
      <c r="BL22" s="686"/>
      <c r="BM22" s="686"/>
      <c r="BN22" s="687"/>
      <c r="BO22" s="688">
        <v>2.2999999999999998</v>
      </c>
      <c r="BP22" s="688"/>
      <c r="BQ22" s="688"/>
      <c r="BR22" s="688"/>
      <c r="BS22" s="694" t="s">
        <v>127</v>
      </c>
      <c r="BT22" s="686"/>
      <c r="BU22" s="686"/>
      <c r="BV22" s="686"/>
      <c r="BW22" s="686"/>
      <c r="BX22" s="686"/>
      <c r="BY22" s="686"/>
      <c r="BZ22" s="686"/>
      <c r="CA22" s="686"/>
      <c r="CB22" s="695"/>
      <c r="CD22" s="667" t="s">
        <v>279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280</v>
      </c>
      <c r="C23" s="683"/>
      <c r="D23" s="683"/>
      <c r="E23" s="683"/>
      <c r="F23" s="683"/>
      <c r="G23" s="683"/>
      <c r="H23" s="683"/>
      <c r="I23" s="683"/>
      <c r="J23" s="683"/>
      <c r="K23" s="683"/>
      <c r="L23" s="683"/>
      <c r="M23" s="683"/>
      <c r="N23" s="683"/>
      <c r="O23" s="683"/>
      <c r="P23" s="683"/>
      <c r="Q23" s="684"/>
      <c r="R23" s="685">
        <v>4784922</v>
      </c>
      <c r="S23" s="686"/>
      <c r="T23" s="686"/>
      <c r="U23" s="686"/>
      <c r="V23" s="686"/>
      <c r="W23" s="686"/>
      <c r="X23" s="686"/>
      <c r="Y23" s="687"/>
      <c r="Z23" s="688">
        <v>1.8</v>
      </c>
      <c r="AA23" s="688"/>
      <c r="AB23" s="688"/>
      <c r="AC23" s="688"/>
      <c r="AD23" s="689">
        <v>4784922</v>
      </c>
      <c r="AE23" s="689"/>
      <c r="AF23" s="689"/>
      <c r="AG23" s="689"/>
      <c r="AH23" s="689"/>
      <c r="AI23" s="689"/>
      <c r="AJ23" s="689"/>
      <c r="AK23" s="689"/>
      <c r="AL23" s="690">
        <v>4.5999999999999996</v>
      </c>
      <c r="AM23" s="691"/>
      <c r="AN23" s="691"/>
      <c r="AO23" s="692"/>
      <c r="AP23" s="704" t="s">
        <v>281</v>
      </c>
      <c r="AQ23" s="705"/>
      <c r="AR23" s="705"/>
      <c r="AS23" s="705"/>
      <c r="AT23" s="705"/>
      <c r="AU23" s="705"/>
      <c r="AV23" s="705"/>
      <c r="AW23" s="705"/>
      <c r="AX23" s="705"/>
      <c r="AY23" s="705"/>
      <c r="AZ23" s="705"/>
      <c r="BA23" s="705"/>
      <c r="BB23" s="705"/>
      <c r="BC23" s="705"/>
      <c r="BD23" s="705"/>
      <c r="BE23" s="705"/>
      <c r="BF23" s="706"/>
      <c r="BG23" s="685">
        <v>7107442</v>
      </c>
      <c r="BH23" s="686"/>
      <c r="BI23" s="686"/>
      <c r="BJ23" s="686"/>
      <c r="BK23" s="686"/>
      <c r="BL23" s="686"/>
      <c r="BM23" s="686"/>
      <c r="BN23" s="687"/>
      <c r="BO23" s="688">
        <v>7.8</v>
      </c>
      <c r="BP23" s="688"/>
      <c r="BQ23" s="688"/>
      <c r="BR23" s="688"/>
      <c r="BS23" s="694" t="s">
        <v>127</v>
      </c>
      <c r="BT23" s="686"/>
      <c r="BU23" s="686"/>
      <c r="BV23" s="686"/>
      <c r="BW23" s="686"/>
      <c r="BX23" s="686"/>
      <c r="BY23" s="686"/>
      <c r="BZ23" s="686"/>
      <c r="CA23" s="686"/>
      <c r="CB23" s="695"/>
      <c r="CD23" s="667" t="s">
        <v>221</v>
      </c>
      <c r="CE23" s="668"/>
      <c r="CF23" s="668"/>
      <c r="CG23" s="668"/>
      <c r="CH23" s="668"/>
      <c r="CI23" s="668"/>
      <c r="CJ23" s="668"/>
      <c r="CK23" s="668"/>
      <c r="CL23" s="668"/>
      <c r="CM23" s="668"/>
      <c r="CN23" s="668"/>
      <c r="CO23" s="668"/>
      <c r="CP23" s="668"/>
      <c r="CQ23" s="669"/>
      <c r="CR23" s="667" t="s">
        <v>282</v>
      </c>
      <c r="CS23" s="668"/>
      <c r="CT23" s="668"/>
      <c r="CU23" s="668"/>
      <c r="CV23" s="668"/>
      <c r="CW23" s="668"/>
      <c r="CX23" s="668"/>
      <c r="CY23" s="669"/>
      <c r="CZ23" s="667" t="s">
        <v>283</v>
      </c>
      <c r="DA23" s="668"/>
      <c r="DB23" s="668"/>
      <c r="DC23" s="669"/>
      <c r="DD23" s="667" t="s">
        <v>284</v>
      </c>
      <c r="DE23" s="668"/>
      <c r="DF23" s="668"/>
      <c r="DG23" s="668"/>
      <c r="DH23" s="668"/>
      <c r="DI23" s="668"/>
      <c r="DJ23" s="668"/>
      <c r="DK23" s="669"/>
      <c r="DL23" s="716" t="s">
        <v>285</v>
      </c>
      <c r="DM23" s="717"/>
      <c r="DN23" s="717"/>
      <c r="DO23" s="717"/>
      <c r="DP23" s="717"/>
      <c r="DQ23" s="717"/>
      <c r="DR23" s="717"/>
      <c r="DS23" s="717"/>
      <c r="DT23" s="717"/>
      <c r="DU23" s="717"/>
      <c r="DV23" s="718"/>
      <c r="DW23" s="667" t="s">
        <v>286</v>
      </c>
      <c r="DX23" s="668"/>
      <c r="DY23" s="668"/>
      <c r="DZ23" s="668"/>
      <c r="EA23" s="668"/>
      <c r="EB23" s="668"/>
      <c r="EC23" s="669"/>
    </row>
    <row r="24" spans="2:133" ht="11.25" customHeight="1" x14ac:dyDescent="0.15">
      <c r="B24" s="682" t="s">
        <v>287</v>
      </c>
      <c r="C24" s="683"/>
      <c r="D24" s="683"/>
      <c r="E24" s="683"/>
      <c r="F24" s="683"/>
      <c r="G24" s="683"/>
      <c r="H24" s="683"/>
      <c r="I24" s="683"/>
      <c r="J24" s="683"/>
      <c r="K24" s="683"/>
      <c r="L24" s="683"/>
      <c r="M24" s="683"/>
      <c r="N24" s="683"/>
      <c r="O24" s="683"/>
      <c r="P24" s="683"/>
      <c r="Q24" s="684"/>
      <c r="R24" s="685">
        <v>284517</v>
      </c>
      <c r="S24" s="686"/>
      <c r="T24" s="686"/>
      <c r="U24" s="686"/>
      <c r="V24" s="686"/>
      <c r="W24" s="686"/>
      <c r="X24" s="686"/>
      <c r="Y24" s="687"/>
      <c r="Z24" s="688">
        <v>0.1</v>
      </c>
      <c r="AA24" s="688"/>
      <c r="AB24" s="688"/>
      <c r="AC24" s="688"/>
      <c r="AD24" s="689" t="s">
        <v>127</v>
      </c>
      <c r="AE24" s="689"/>
      <c r="AF24" s="689"/>
      <c r="AG24" s="689"/>
      <c r="AH24" s="689"/>
      <c r="AI24" s="689"/>
      <c r="AJ24" s="689"/>
      <c r="AK24" s="689"/>
      <c r="AL24" s="690" t="s">
        <v>127</v>
      </c>
      <c r="AM24" s="691"/>
      <c r="AN24" s="691"/>
      <c r="AO24" s="692"/>
      <c r="AP24" s="704" t="s">
        <v>288</v>
      </c>
      <c r="AQ24" s="705"/>
      <c r="AR24" s="705"/>
      <c r="AS24" s="705"/>
      <c r="AT24" s="705"/>
      <c r="AU24" s="705"/>
      <c r="AV24" s="705"/>
      <c r="AW24" s="705"/>
      <c r="AX24" s="705"/>
      <c r="AY24" s="705"/>
      <c r="AZ24" s="705"/>
      <c r="BA24" s="705"/>
      <c r="BB24" s="705"/>
      <c r="BC24" s="705"/>
      <c r="BD24" s="705"/>
      <c r="BE24" s="705"/>
      <c r="BF24" s="706"/>
      <c r="BG24" s="685" t="s">
        <v>127</v>
      </c>
      <c r="BH24" s="686"/>
      <c r="BI24" s="686"/>
      <c r="BJ24" s="686"/>
      <c r="BK24" s="686"/>
      <c r="BL24" s="686"/>
      <c r="BM24" s="686"/>
      <c r="BN24" s="687"/>
      <c r="BO24" s="688" t="s">
        <v>127</v>
      </c>
      <c r="BP24" s="688"/>
      <c r="BQ24" s="688"/>
      <c r="BR24" s="688"/>
      <c r="BS24" s="694" t="s">
        <v>127</v>
      </c>
      <c r="BT24" s="686"/>
      <c r="BU24" s="686"/>
      <c r="BV24" s="686"/>
      <c r="BW24" s="686"/>
      <c r="BX24" s="686"/>
      <c r="BY24" s="686"/>
      <c r="BZ24" s="686"/>
      <c r="CA24" s="686"/>
      <c r="CB24" s="695"/>
      <c r="CD24" s="696" t="s">
        <v>289</v>
      </c>
      <c r="CE24" s="697"/>
      <c r="CF24" s="697"/>
      <c r="CG24" s="697"/>
      <c r="CH24" s="697"/>
      <c r="CI24" s="697"/>
      <c r="CJ24" s="697"/>
      <c r="CK24" s="697"/>
      <c r="CL24" s="697"/>
      <c r="CM24" s="697"/>
      <c r="CN24" s="697"/>
      <c r="CO24" s="697"/>
      <c r="CP24" s="697"/>
      <c r="CQ24" s="698"/>
      <c r="CR24" s="674">
        <v>111663757</v>
      </c>
      <c r="CS24" s="675"/>
      <c r="CT24" s="675"/>
      <c r="CU24" s="675"/>
      <c r="CV24" s="675"/>
      <c r="CW24" s="675"/>
      <c r="CX24" s="675"/>
      <c r="CY24" s="676"/>
      <c r="CZ24" s="679">
        <v>42.5</v>
      </c>
      <c r="DA24" s="680"/>
      <c r="DB24" s="680"/>
      <c r="DC24" s="699"/>
      <c r="DD24" s="724">
        <v>55721856</v>
      </c>
      <c r="DE24" s="675"/>
      <c r="DF24" s="675"/>
      <c r="DG24" s="675"/>
      <c r="DH24" s="675"/>
      <c r="DI24" s="675"/>
      <c r="DJ24" s="675"/>
      <c r="DK24" s="676"/>
      <c r="DL24" s="724">
        <v>55300385</v>
      </c>
      <c r="DM24" s="675"/>
      <c r="DN24" s="675"/>
      <c r="DO24" s="675"/>
      <c r="DP24" s="675"/>
      <c r="DQ24" s="675"/>
      <c r="DR24" s="675"/>
      <c r="DS24" s="675"/>
      <c r="DT24" s="675"/>
      <c r="DU24" s="675"/>
      <c r="DV24" s="676"/>
      <c r="DW24" s="679">
        <v>50.5</v>
      </c>
      <c r="DX24" s="680"/>
      <c r="DY24" s="680"/>
      <c r="DZ24" s="680"/>
      <c r="EA24" s="680"/>
      <c r="EB24" s="680"/>
      <c r="EC24" s="681"/>
    </row>
    <row r="25" spans="2:133" ht="11.25" customHeight="1" x14ac:dyDescent="0.15">
      <c r="B25" s="682" t="s">
        <v>290</v>
      </c>
      <c r="C25" s="683"/>
      <c r="D25" s="683"/>
      <c r="E25" s="683"/>
      <c r="F25" s="683"/>
      <c r="G25" s="683"/>
      <c r="H25" s="683"/>
      <c r="I25" s="683"/>
      <c r="J25" s="683"/>
      <c r="K25" s="683"/>
      <c r="L25" s="683"/>
      <c r="M25" s="683"/>
      <c r="N25" s="683"/>
      <c r="O25" s="683"/>
      <c r="P25" s="683"/>
      <c r="Q25" s="684"/>
      <c r="R25" s="685">
        <v>535</v>
      </c>
      <c r="S25" s="686"/>
      <c r="T25" s="686"/>
      <c r="U25" s="686"/>
      <c r="V25" s="686"/>
      <c r="W25" s="686"/>
      <c r="X25" s="686"/>
      <c r="Y25" s="687"/>
      <c r="Z25" s="688">
        <v>0</v>
      </c>
      <c r="AA25" s="688"/>
      <c r="AB25" s="688"/>
      <c r="AC25" s="688"/>
      <c r="AD25" s="689" t="s">
        <v>127</v>
      </c>
      <c r="AE25" s="689"/>
      <c r="AF25" s="689"/>
      <c r="AG25" s="689"/>
      <c r="AH25" s="689"/>
      <c r="AI25" s="689"/>
      <c r="AJ25" s="689"/>
      <c r="AK25" s="689"/>
      <c r="AL25" s="690" t="s">
        <v>127</v>
      </c>
      <c r="AM25" s="691"/>
      <c r="AN25" s="691"/>
      <c r="AO25" s="692"/>
      <c r="AP25" s="704" t="s">
        <v>291</v>
      </c>
      <c r="AQ25" s="705"/>
      <c r="AR25" s="705"/>
      <c r="AS25" s="705"/>
      <c r="AT25" s="705"/>
      <c r="AU25" s="705"/>
      <c r="AV25" s="705"/>
      <c r="AW25" s="705"/>
      <c r="AX25" s="705"/>
      <c r="AY25" s="705"/>
      <c r="AZ25" s="705"/>
      <c r="BA25" s="705"/>
      <c r="BB25" s="705"/>
      <c r="BC25" s="705"/>
      <c r="BD25" s="705"/>
      <c r="BE25" s="705"/>
      <c r="BF25" s="706"/>
      <c r="BG25" s="685" t="s">
        <v>127</v>
      </c>
      <c r="BH25" s="686"/>
      <c r="BI25" s="686"/>
      <c r="BJ25" s="686"/>
      <c r="BK25" s="686"/>
      <c r="BL25" s="686"/>
      <c r="BM25" s="686"/>
      <c r="BN25" s="687"/>
      <c r="BO25" s="688" t="s">
        <v>127</v>
      </c>
      <c r="BP25" s="688"/>
      <c r="BQ25" s="688"/>
      <c r="BR25" s="688"/>
      <c r="BS25" s="694" t="s">
        <v>127</v>
      </c>
      <c r="BT25" s="686"/>
      <c r="BU25" s="686"/>
      <c r="BV25" s="686"/>
      <c r="BW25" s="686"/>
      <c r="BX25" s="686"/>
      <c r="BY25" s="686"/>
      <c r="BZ25" s="686"/>
      <c r="CA25" s="686"/>
      <c r="CB25" s="695"/>
      <c r="CD25" s="700" t="s">
        <v>292</v>
      </c>
      <c r="CE25" s="701"/>
      <c r="CF25" s="701"/>
      <c r="CG25" s="701"/>
      <c r="CH25" s="701"/>
      <c r="CI25" s="701"/>
      <c r="CJ25" s="701"/>
      <c r="CK25" s="701"/>
      <c r="CL25" s="701"/>
      <c r="CM25" s="701"/>
      <c r="CN25" s="701"/>
      <c r="CO25" s="701"/>
      <c r="CP25" s="701"/>
      <c r="CQ25" s="702"/>
      <c r="CR25" s="685">
        <v>27914102</v>
      </c>
      <c r="CS25" s="721"/>
      <c r="CT25" s="721"/>
      <c r="CU25" s="721"/>
      <c r="CV25" s="721"/>
      <c r="CW25" s="721"/>
      <c r="CX25" s="721"/>
      <c r="CY25" s="722"/>
      <c r="CZ25" s="690">
        <v>10.6</v>
      </c>
      <c r="DA25" s="719"/>
      <c r="DB25" s="719"/>
      <c r="DC25" s="723"/>
      <c r="DD25" s="694">
        <v>24544405</v>
      </c>
      <c r="DE25" s="721"/>
      <c r="DF25" s="721"/>
      <c r="DG25" s="721"/>
      <c r="DH25" s="721"/>
      <c r="DI25" s="721"/>
      <c r="DJ25" s="721"/>
      <c r="DK25" s="722"/>
      <c r="DL25" s="694">
        <v>24215774</v>
      </c>
      <c r="DM25" s="721"/>
      <c r="DN25" s="721"/>
      <c r="DO25" s="721"/>
      <c r="DP25" s="721"/>
      <c r="DQ25" s="721"/>
      <c r="DR25" s="721"/>
      <c r="DS25" s="721"/>
      <c r="DT25" s="721"/>
      <c r="DU25" s="721"/>
      <c r="DV25" s="722"/>
      <c r="DW25" s="690">
        <v>22.1</v>
      </c>
      <c r="DX25" s="719"/>
      <c r="DY25" s="719"/>
      <c r="DZ25" s="719"/>
      <c r="EA25" s="719"/>
      <c r="EB25" s="719"/>
      <c r="EC25" s="720"/>
    </row>
    <row r="26" spans="2:133" ht="11.25" customHeight="1" x14ac:dyDescent="0.15">
      <c r="B26" s="682" t="s">
        <v>293</v>
      </c>
      <c r="C26" s="683"/>
      <c r="D26" s="683"/>
      <c r="E26" s="683"/>
      <c r="F26" s="683"/>
      <c r="G26" s="683"/>
      <c r="H26" s="683"/>
      <c r="I26" s="683"/>
      <c r="J26" s="683"/>
      <c r="K26" s="683"/>
      <c r="L26" s="683"/>
      <c r="M26" s="683"/>
      <c r="N26" s="683"/>
      <c r="O26" s="683"/>
      <c r="P26" s="683"/>
      <c r="Q26" s="684"/>
      <c r="R26" s="685">
        <v>111688820</v>
      </c>
      <c r="S26" s="686"/>
      <c r="T26" s="686"/>
      <c r="U26" s="686"/>
      <c r="V26" s="686"/>
      <c r="W26" s="686"/>
      <c r="X26" s="686"/>
      <c r="Y26" s="687"/>
      <c r="Z26" s="688">
        <v>41.2</v>
      </c>
      <c r="AA26" s="688"/>
      <c r="AB26" s="688"/>
      <c r="AC26" s="688"/>
      <c r="AD26" s="689">
        <v>104296326</v>
      </c>
      <c r="AE26" s="689"/>
      <c r="AF26" s="689"/>
      <c r="AG26" s="689"/>
      <c r="AH26" s="689"/>
      <c r="AI26" s="689"/>
      <c r="AJ26" s="689"/>
      <c r="AK26" s="689"/>
      <c r="AL26" s="690">
        <v>99.3</v>
      </c>
      <c r="AM26" s="691"/>
      <c r="AN26" s="691"/>
      <c r="AO26" s="692"/>
      <c r="AP26" s="704" t="s">
        <v>294</v>
      </c>
      <c r="AQ26" s="734"/>
      <c r="AR26" s="734"/>
      <c r="AS26" s="734"/>
      <c r="AT26" s="734"/>
      <c r="AU26" s="734"/>
      <c r="AV26" s="734"/>
      <c r="AW26" s="734"/>
      <c r="AX26" s="734"/>
      <c r="AY26" s="734"/>
      <c r="AZ26" s="734"/>
      <c r="BA26" s="734"/>
      <c r="BB26" s="734"/>
      <c r="BC26" s="734"/>
      <c r="BD26" s="734"/>
      <c r="BE26" s="734"/>
      <c r="BF26" s="706"/>
      <c r="BG26" s="685" t="s">
        <v>127</v>
      </c>
      <c r="BH26" s="686"/>
      <c r="BI26" s="686"/>
      <c r="BJ26" s="686"/>
      <c r="BK26" s="686"/>
      <c r="BL26" s="686"/>
      <c r="BM26" s="686"/>
      <c r="BN26" s="687"/>
      <c r="BO26" s="688" t="s">
        <v>127</v>
      </c>
      <c r="BP26" s="688"/>
      <c r="BQ26" s="688"/>
      <c r="BR26" s="688"/>
      <c r="BS26" s="694" t="s">
        <v>127</v>
      </c>
      <c r="BT26" s="686"/>
      <c r="BU26" s="686"/>
      <c r="BV26" s="686"/>
      <c r="BW26" s="686"/>
      <c r="BX26" s="686"/>
      <c r="BY26" s="686"/>
      <c r="BZ26" s="686"/>
      <c r="CA26" s="686"/>
      <c r="CB26" s="695"/>
      <c r="CD26" s="700" t="s">
        <v>295</v>
      </c>
      <c r="CE26" s="701"/>
      <c r="CF26" s="701"/>
      <c r="CG26" s="701"/>
      <c r="CH26" s="701"/>
      <c r="CI26" s="701"/>
      <c r="CJ26" s="701"/>
      <c r="CK26" s="701"/>
      <c r="CL26" s="701"/>
      <c r="CM26" s="701"/>
      <c r="CN26" s="701"/>
      <c r="CO26" s="701"/>
      <c r="CP26" s="701"/>
      <c r="CQ26" s="702"/>
      <c r="CR26" s="685">
        <v>17492352</v>
      </c>
      <c r="CS26" s="686"/>
      <c r="CT26" s="686"/>
      <c r="CU26" s="686"/>
      <c r="CV26" s="686"/>
      <c r="CW26" s="686"/>
      <c r="CX26" s="686"/>
      <c r="CY26" s="687"/>
      <c r="CZ26" s="690">
        <v>6.7</v>
      </c>
      <c r="DA26" s="719"/>
      <c r="DB26" s="719"/>
      <c r="DC26" s="723"/>
      <c r="DD26" s="694">
        <v>15196041</v>
      </c>
      <c r="DE26" s="686"/>
      <c r="DF26" s="686"/>
      <c r="DG26" s="686"/>
      <c r="DH26" s="686"/>
      <c r="DI26" s="686"/>
      <c r="DJ26" s="686"/>
      <c r="DK26" s="687"/>
      <c r="DL26" s="694" t="s">
        <v>127</v>
      </c>
      <c r="DM26" s="686"/>
      <c r="DN26" s="686"/>
      <c r="DO26" s="686"/>
      <c r="DP26" s="686"/>
      <c r="DQ26" s="686"/>
      <c r="DR26" s="686"/>
      <c r="DS26" s="686"/>
      <c r="DT26" s="686"/>
      <c r="DU26" s="686"/>
      <c r="DV26" s="687"/>
      <c r="DW26" s="690" t="s">
        <v>127</v>
      </c>
      <c r="DX26" s="719"/>
      <c r="DY26" s="719"/>
      <c r="DZ26" s="719"/>
      <c r="EA26" s="719"/>
      <c r="EB26" s="719"/>
      <c r="EC26" s="720"/>
    </row>
    <row r="27" spans="2:133" ht="11.25" customHeight="1" x14ac:dyDescent="0.15">
      <c r="B27" s="682" t="s">
        <v>296</v>
      </c>
      <c r="C27" s="683"/>
      <c r="D27" s="683"/>
      <c r="E27" s="683"/>
      <c r="F27" s="683"/>
      <c r="G27" s="683"/>
      <c r="H27" s="683"/>
      <c r="I27" s="683"/>
      <c r="J27" s="683"/>
      <c r="K27" s="683"/>
      <c r="L27" s="683"/>
      <c r="M27" s="683"/>
      <c r="N27" s="683"/>
      <c r="O27" s="683"/>
      <c r="P27" s="683"/>
      <c r="Q27" s="684"/>
      <c r="R27" s="685">
        <v>76383</v>
      </c>
      <c r="S27" s="686"/>
      <c r="T27" s="686"/>
      <c r="U27" s="686"/>
      <c r="V27" s="686"/>
      <c r="W27" s="686"/>
      <c r="X27" s="686"/>
      <c r="Y27" s="687"/>
      <c r="Z27" s="688">
        <v>0</v>
      </c>
      <c r="AA27" s="688"/>
      <c r="AB27" s="688"/>
      <c r="AC27" s="688"/>
      <c r="AD27" s="689">
        <v>76383</v>
      </c>
      <c r="AE27" s="689"/>
      <c r="AF27" s="689"/>
      <c r="AG27" s="689"/>
      <c r="AH27" s="689"/>
      <c r="AI27" s="689"/>
      <c r="AJ27" s="689"/>
      <c r="AK27" s="689"/>
      <c r="AL27" s="690">
        <v>0.1</v>
      </c>
      <c r="AM27" s="691"/>
      <c r="AN27" s="691"/>
      <c r="AO27" s="692"/>
      <c r="AP27" s="682" t="s">
        <v>297</v>
      </c>
      <c r="AQ27" s="683"/>
      <c r="AR27" s="683"/>
      <c r="AS27" s="683"/>
      <c r="AT27" s="683"/>
      <c r="AU27" s="683"/>
      <c r="AV27" s="683"/>
      <c r="AW27" s="683"/>
      <c r="AX27" s="683"/>
      <c r="AY27" s="683"/>
      <c r="AZ27" s="683"/>
      <c r="BA27" s="683"/>
      <c r="BB27" s="683"/>
      <c r="BC27" s="683"/>
      <c r="BD27" s="683"/>
      <c r="BE27" s="683"/>
      <c r="BF27" s="684"/>
      <c r="BG27" s="685">
        <v>90751232</v>
      </c>
      <c r="BH27" s="686"/>
      <c r="BI27" s="686"/>
      <c r="BJ27" s="686"/>
      <c r="BK27" s="686"/>
      <c r="BL27" s="686"/>
      <c r="BM27" s="686"/>
      <c r="BN27" s="687"/>
      <c r="BO27" s="688">
        <v>100</v>
      </c>
      <c r="BP27" s="688"/>
      <c r="BQ27" s="688"/>
      <c r="BR27" s="688"/>
      <c r="BS27" s="694">
        <v>383196</v>
      </c>
      <c r="BT27" s="686"/>
      <c r="BU27" s="686"/>
      <c r="BV27" s="686"/>
      <c r="BW27" s="686"/>
      <c r="BX27" s="686"/>
      <c r="BY27" s="686"/>
      <c r="BZ27" s="686"/>
      <c r="CA27" s="686"/>
      <c r="CB27" s="695"/>
      <c r="CD27" s="700" t="s">
        <v>298</v>
      </c>
      <c r="CE27" s="701"/>
      <c r="CF27" s="701"/>
      <c r="CG27" s="701"/>
      <c r="CH27" s="701"/>
      <c r="CI27" s="701"/>
      <c r="CJ27" s="701"/>
      <c r="CK27" s="701"/>
      <c r="CL27" s="701"/>
      <c r="CM27" s="701"/>
      <c r="CN27" s="701"/>
      <c r="CO27" s="701"/>
      <c r="CP27" s="701"/>
      <c r="CQ27" s="702"/>
      <c r="CR27" s="685">
        <v>72111083</v>
      </c>
      <c r="CS27" s="721"/>
      <c r="CT27" s="721"/>
      <c r="CU27" s="721"/>
      <c r="CV27" s="721"/>
      <c r="CW27" s="721"/>
      <c r="CX27" s="721"/>
      <c r="CY27" s="722"/>
      <c r="CZ27" s="690">
        <v>27.4</v>
      </c>
      <c r="DA27" s="719"/>
      <c r="DB27" s="719"/>
      <c r="DC27" s="723"/>
      <c r="DD27" s="694">
        <v>20283099</v>
      </c>
      <c r="DE27" s="721"/>
      <c r="DF27" s="721"/>
      <c r="DG27" s="721"/>
      <c r="DH27" s="721"/>
      <c r="DI27" s="721"/>
      <c r="DJ27" s="721"/>
      <c r="DK27" s="722"/>
      <c r="DL27" s="694">
        <v>20190259</v>
      </c>
      <c r="DM27" s="721"/>
      <c r="DN27" s="721"/>
      <c r="DO27" s="721"/>
      <c r="DP27" s="721"/>
      <c r="DQ27" s="721"/>
      <c r="DR27" s="721"/>
      <c r="DS27" s="721"/>
      <c r="DT27" s="721"/>
      <c r="DU27" s="721"/>
      <c r="DV27" s="722"/>
      <c r="DW27" s="690">
        <v>18.399999999999999</v>
      </c>
      <c r="DX27" s="719"/>
      <c r="DY27" s="719"/>
      <c r="DZ27" s="719"/>
      <c r="EA27" s="719"/>
      <c r="EB27" s="719"/>
      <c r="EC27" s="720"/>
    </row>
    <row r="28" spans="2:133" ht="11.25" customHeight="1" x14ac:dyDescent="0.15">
      <c r="B28" s="682" t="s">
        <v>299</v>
      </c>
      <c r="C28" s="683"/>
      <c r="D28" s="683"/>
      <c r="E28" s="683"/>
      <c r="F28" s="683"/>
      <c r="G28" s="683"/>
      <c r="H28" s="683"/>
      <c r="I28" s="683"/>
      <c r="J28" s="683"/>
      <c r="K28" s="683"/>
      <c r="L28" s="683"/>
      <c r="M28" s="683"/>
      <c r="N28" s="683"/>
      <c r="O28" s="683"/>
      <c r="P28" s="683"/>
      <c r="Q28" s="684"/>
      <c r="R28" s="685">
        <v>680973</v>
      </c>
      <c r="S28" s="686"/>
      <c r="T28" s="686"/>
      <c r="U28" s="686"/>
      <c r="V28" s="686"/>
      <c r="W28" s="686"/>
      <c r="X28" s="686"/>
      <c r="Y28" s="687"/>
      <c r="Z28" s="688">
        <v>0.3</v>
      </c>
      <c r="AA28" s="688"/>
      <c r="AB28" s="688"/>
      <c r="AC28" s="688"/>
      <c r="AD28" s="689" t="s">
        <v>127</v>
      </c>
      <c r="AE28" s="689"/>
      <c r="AF28" s="689"/>
      <c r="AG28" s="689"/>
      <c r="AH28" s="689"/>
      <c r="AI28" s="689"/>
      <c r="AJ28" s="689"/>
      <c r="AK28" s="689"/>
      <c r="AL28" s="690" t="s">
        <v>127</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300</v>
      </c>
      <c r="CE28" s="701"/>
      <c r="CF28" s="701"/>
      <c r="CG28" s="701"/>
      <c r="CH28" s="701"/>
      <c r="CI28" s="701"/>
      <c r="CJ28" s="701"/>
      <c r="CK28" s="701"/>
      <c r="CL28" s="701"/>
      <c r="CM28" s="701"/>
      <c r="CN28" s="701"/>
      <c r="CO28" s="701"/>
      <c r="CP28" s="701"/>
      <c r="CQ28" s="702"/>
      <c r="CR28" s="685">
        <v>11638572</v>
      </c>
      <c r="CS28" s="686"/>
      <c r="CT28" s="686"/>
      <c r="CU28" s="686"/>
      <c r="CV28" s="686"/>
      <c r="CW28" s="686"/>
      <c r="CX28" s="686"/>
      <c r="CY28" s="687"/>
      <c r="CZ28" s="690">
        <v>4.4000000000000004</v>
      </c>
      <c r="DA28" s="719"/>
      <c r="DB28" s="719"/>
      <c r="DC28" s="723"/>
      <c r="DD28" s="694">
        <v>10894352</v>
      </c>
      <c r="DE28" s="686"/>
      <c r="DF28" s="686"/>
      <c r="DG28" s="686"/>
      <c r="DH28" s="686"/>
      <c r="DI28" s="686"/>
      <c r="DJ28" s="686"/>
      <c r="DK28" s="687"/>
      <c r="DL28" s="694">
        <v>10894352</v>
      </c>
      <c r="DM28" s="686"/>
      <c r="DN28" s="686"/>
      <c r="DO28" s="686"/>
      <c r="DP28" s="686"/>
      <c r="DQ28" s="686"/>
      <c r="DR28" s="686"/>
      <c r="DS28" s="686"/>
      <c r="DT28" s="686"/>
      <c r="DU28" s="686"/>
      <c r="DV28" s="687"/>
      <c r="DW28" s="690">
        <v>9.9</v>
      </c>
      <c r="DX28" s="719"/>
      <c r="DY28" s="719"/>
      <c r="DZ28" s="719"/>
      <c r="EA28" s="719"/>
      <c r="EB28" s="719"/>
      <c r="EC28" s="720"/>
    </row>
    <row r="29" spans="2:133" ht="11.25" customHeight="1" x14ac:dyDescent="0.15">
      <c r="B29" s="682" t="s">
        <v>301</v>
      </c>
      <c r="C29" s="683"/>
      <c r="D29" s="683"/>
      <c r="E29" s="683"/>
      <c r="F29" s="683"/>
      <c r="G29" s="683"/>
      <c r="H29" s="683"/>
      <c r="I29" s="683"/>
      <c r="J29" s="683"/>
      <c r="K29" s="683"/>
      <c r="L29" s="683"/>
      <c r="M29" s="683"/>
      <c r="N29" s="683"/>
      <c r="O29" s="683"/>
      <c r="P29" s="683"/>
      <c r="Q29" s="684"/>
      <c r="R29" s="685">
        <v>1537806</v>
      </c>
      <c r="S29" s="686"/>
      <c r="T29" s="686"/>
      <c r="U29" s="686"/>
      <c r="V29" s="686"/>
      <c r="W29" s="686"/>
      <c r="X29" s="686"/>
      <c r="Y29" s="687"/>
      <c r="Z29" s="688">
        <v>0.6</v>
      </c>
      <c r="AA29" s="688"/>
      <c r="AB29" s="688"/>
      <c r="AC29" s="688"/>
      <c r="AD29" s="689">
        <v>399033</v>
      </c>
      <c r="AE29" s="689"/>
      <c r="AF29" s="689"/>
      <c r="AG29" s="689"/>
      <c r="AH29" s="689"/>
      <c r="AI29" s="689"/>
      <c r="AJ29" s="689"/>
      <c r="AK29" s="689"/>
      <c r="AL29" s="690">
        <v>0.4</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302</v>
      </c>
      <c r="CE29" s="726"/>
      <c r="CF29" s="700" t="s">
        <v>69</v>
      </c>
      <c r="CG29" s="701"/>
      <c r="CH29" s="701"/>
      <c r="CI29" s="701"/>
      <c r="CJ29" s="701"/>
      <c r="CK29" s="701"/>
      <c r="CL29" s="701"/>
      <c r="CM29" s="701"/>
      <c r="CN29" s="701"/>
      <c r="CO29" s="701"/>
      <c r="CP29" s="701"/>
      <c r="CQ29" s="702"/>
      <c r="CR29" s="685">
        <v>11638572</v>
      </c>
      <c r="CS29" s="721"/>
      <c r="CT29" s="721"/>
      <c r="CU29" s="721"/>
      <c r="CV29" s="721"/>
      <c r="CW29" s="721"/>
      <c r="CX29" s="721"/>
      <c r="CY29" s="722"/>
      <c r="CZ29" s="690">
        <v>4.4000000000000004</v>
      </c>
      <c r="DA29" s="719"/>
      <c r="DB29" s="719"/>
      <c r="DC29" s="723"/>
      <c r="DD29" s="694">
        <v>10894352</v>
      </c>
      <c r="DE29" s="721"/>
      <c r="DF29" s="721"/>
      <c r="DG29" s="721"/>
      <c r="DH29" s="721"/>
      <c r="DI29" s="721"/>
      <c r="DJ29" s="721"/>
      <c r="DK29" s="722"/>
      <c r="DL29" s="694">
        <v>10894352</v>
      </c>
      <c r="DM29" s="721"/>
      <c r="DN29" s="721"/>
      <c r="DO29" s="721"/>
      <c r="DP29" s="721"/>
      <c r="DQ29" s="721"/>
      <c r="DR29" s="721"/>
      <c r="DS29" s="721"/>
      <c r="DT29" s="721"/>
      <c r="DU29" s="721"/>
      <c r="DV29" s="722"/>
      <c r="DW29" s="690">
        <v>9.9</v>
      </c>
      <c r="DX29" s="719"/>
      <c r="DY29" s="719"/>
      <c r="DZ29" s="719"/>
      <c r="EA29" s="719"/>
      <c r="EB29" s="719"/>
      <c r="EC29" s="720"/>
    </row>
    <row r="30" spans="2:133" ht="11.25" customHeight="1" x14ac:dyDescent="0.15">
      <c r="B30" s="682" t="s">
        <v>303</v>
      </c>
      <c r="C30" s="683"/>
      <c r="D30" s="683"/>
      <c r="E30" s="683"/>
      <c r="F30" s="683"/>
      <c r="G30" s="683"/>
      <c r="H30" s="683"/>
      <c r="I30" s="683"/>
      <c r="J30" s="683"/>
      <c r="K30" s="683"/>
      <c r="L30" s="683"/>
      <c r="M30" s="683"/>
      <c r="N30" s="683"/>
      <c r="O30" s="683"/>
      <c r="P30" s="683"/>
      <c r="Q30" s="684"/>
      <c r="R30" s="685">
        <v>2395967</v>
      </c>
      <c r="S30" s="686"/>
      <c r="T30" s="686"/>
      <c r="U30" s="686"/>
      <c r="V30" s="686"/>
      <c r="W30" s="686"/>
      <c r="X30" s="686"/>
      <c r="Y30" s="687"/>
      <c r="Z30" s="688">
        <v>0.9</v>
      </c>
      <c r="AA30" s="688"/>
      <c r="AB30" s="688"/>
      <c r="AC30" s="688"/>
      <c r="AD30" s="689" t="s">
        <v>127</v>
      </c>
      <c r="AE30" s="689"/>
      <c r="AF30" s="689"/>
      <c r="AG30" s="689"/>
      <c r="AH30" s="689"/>
      <c r="AI30" s="689"/>
      <c r="AJ30" s="689"/>
      <c r="AK30" s="689"/>
      <c r="AL30" s="690" t="s">
        <v>127</v>
      </c>
      <c r="AM30" s="691"/>
      <c r="AN30" s="691"/>
      <c r="AO30" s="692"/>
      <c r="AP30" s="664" t="s">
        <v>221</v>
      </c>
      <c r="AQ30" s="665"/>
      <c r="AR30" s="665"/>
      <c r="AS30" s="665"/>
      <c r="AT30" s="665"/>
      <c r="AU30" s="665"/>
      <c r="AV30" s="665"/>
      <c r="AW30" s="665"/>
      <c r="AX30" s="665"/>
      <c r="AY30" s="665"/>
      <c r="AZ30" s="665"/>
      <c r="BA30" s="665"/>
      <c r="BB30" s="665"/>
      <c r="BC30" s="665"/>
      <c r="BD30" s="665"/>
      <c r="BE30" s="665"/>
      <c r="BF30" s="666"/>
      <c r="BG30" s="664" t="s">
        <v>304</v>
      </c>
      <c r="BH30" s="738"/>
      <c r="BI30" s="738"/>
      <c r="BJ30" s="738"/>
      <c r="BK30" s="738"/>
      <c r="BL30" s="738"/>
      <c r="BM30" s="738"/>
      <c r="BN30" s="738"/>
      <c r="BO30" s="738"/>
      <c r="BP30" s="738"/>
      <c r="BQ30" s="739"/>
      <c r="BR30" s="664" t="s">
        <v>305</v>
      </c>
      <c r="BS30" s="738"/>
      <c r="BT30" s="738"/>
      <c r="BU30" s="738"/>
      <c r="BV30" s="738"/>
      <c r="BW30" s="738"/>
      <c r="BX30" s="738"/>
      <c r="BY30" s="738"/>
      <c r="BZ30" s="738"/>
      <c r="CA30" s="738"/>
      <c r="CB30" s="739"/>
      <c r="CD30" s="727"/>
      <c r="CE30" s="728"/>
      <c r="CF30" s="700" t="s">
        <v>306</v>
      </c>
      <c r="CG30" s="701"/>
      <c r="CH30" s="701"/>
      <c r="CI30" s="701"/>
      <c r="CJ30" s="701"/>
      <c r="CK30" s="701"/>
      <c r="CL30" s="701"/>
      <c r="CM30" s="701"/>
      <c r="CN30" s="701"/>
      <c r="CO30" s="701"/>
      <c r="CP30" s="701"/>
      <c r="CQ30" s="702"/>
      <c r="CR30" s="685">
        <v>10972954</v>
      </c>
      <c r="CS30" s="686"/>
      <c r="CT30" s="686"/>
      <c r="CU30" s="686"/>
      <c r="CV30" s="686"/>
      <c r="CW30" s="686"/>
      <c r="CX30" s="686"/>
      <c r="CY30" s="687"/>
      <c r="CZ30" s="690">
        <v>4.2</v>
      </c>
      <c r="DA30" s="719"/>
      <c r="DB30" s="719"/>
      <c r="DC30" s="723"/>
      <c r="DD30" s="694">
        <v>10274149</v>
      </c>
      <c r="DE30" s="686"/>
      <c r="DF30" s="686"/>
      <c r="DG30" s="686"/>
      <c r="DH30" s="686"/>
      <c r="DI30" s="686"/>
      <c r="DJ30" s="686"/>
      <c r="DK30" s="687"/>
      <c r="DL30" s="694">
        <v>10274149</v>
      </c>
      <c r="DM30" s="686"/>
      <c r="DN30" s="686"/>
      <c r="DO30" s="686"/>
      <c r="DP30" s="686"/>
      <c r="DQ30" s="686"/>
      <c r="DR30" s="686"/>
      <c r="DS30" s="686"/>
      <c r="DT30" s="686"/>
      <c r="DU30" s="686"/>
      <c r="DV30" s="687"/>
      <c r="DW30" s="690">
        <v>9.4</v>
      </c>
      <c r="DX30" s="719"/>
      <c r="DY30" s="719"/>
      <c r="DZ30" s="719"/>
      <c r="EA30" s="719"/>
      <c r="EB30" s="719"/>
      <c r="EC30" s="720"/>
    </row>
    <row r="31" spans="2:133" ht="11.25" customHeight="1" x14ac:dyDescent="0.15">
      <c r="B31" s="682" t="s">
        <v>307</v>
      </c>
      <c r="C31" s="683"/>
      <c r="D31" s="683"/>
      <c r="E31" s="683"/>
      <c r="F31" s="683"/>
      <c r="G31" s="683"/>
      <c r="H31" s="683"/>
      <c r="I31" s="683"/>
      <c r="J31" s="683"/>
      <c r="K31" s="683"/>
      <c r="L31" s="683"/>
      <c r="M31" s="683"/>
      <c r="N31" s="683"/>
      <c r="O31" s="683"/>
      <c r="P31" s="683"/>
      <c r="Q31" s="684"/>
      <c r="R31" s="685">
        <v>105750831</v>
      </c>
      <c r="S31" s="686"/>
      <c r="T31" s="686"/>
      <c r="U31" s="686"/>
      <c r="V31" s="686"/>
      <c r="W31" s="686"/>
      <c r="X31" s="686"/>
      <c r="Y31" s="687"/>
      <c r="Z31" s="688">
        <v>39</v>
      </c>
      <c r="AA31" s="688"/>
      <c r="AB31" s="688"/>
      <c r="AC31" s="688"/>
      <c r="AD31" s="689" t="s">
        <v>127</v>
      </c>
      <c r="AE31" s="689"/>
      <c r="AF31" s="689"/>
      <c r="AG31" s="689"/>
      <c r="AH31" s="689"/>
      <c r="AI31" s="689"/>
      <c r="AJ31" s="689"/>
      <c r="AK31" s="689"/>
      <c r="AL31" s="690" t="s">
        <v>127</v>
      </c>
      <c r="AM31" s="691"/>
      <c r="AN31" s="691"/>
      <c r="AO31" s="692"/>
      <c r="AP31" s="742" t="s">
        <v>308</v>
      </c>
      <c r="AQ31" s="743"/>
      <c r="AR31" s="743"/>
      <c r="AS31" s="743"/>
      <c r="AT31" s="748" t="s">
        <v>309</v>
      </c>
      <c r="AU31" s="231"/>
      <c r="AV31" s="231"/>
      <c r="AW31" s="231"/>
      <c r="AX31" s="671" t="s">
        <v>186</v>
      </c>
      <c r="AY31" s="672"/>
      <c r="AZ31" s="672"/>
      <c r="BA31" s="672"/>
      <c r="BB31" s="672"/>
      <c r="BC31" s="672"/>
      <c r="BD31" s="672"/>
      <c r="BE31" s="672"/>
      <c r="BF31" s="673"/>
      <c r="BG31" s="753">
        <v>99.4</v>
      </c>
      <c r="BH31" s="740"/>
      <c r="BI31" s="740"/>
      <c r="BJ31" s="740"/>
      <c r="BK31" s="740"/>
      <c r="BL31" s="740"/>
      <c r="BM31" s="680">
        <v>98.7</v>
      </c>
      <c r="BN31" s="740"/>
      <c r="BO31" s="740"/>
      <c r="BP31" s="740"/>
      <c r="BQ31" s="741"/>
      <c r="BR31" s="753">
        <v>99.5</v>
      </c>
      <c r="BS31" s="740"/>
      <c r="BT31" s="740"/>
      <c r="BU31" s="740"/>
      <c r="BV31" s="740"/>
      <c r="BW31" s="740"/>
      <c r="BX31" s="680">
        <v>98.7</v>
      </c>
      <c r="BY31" s="740"/>
      <c r="BZ31" s="740"/>
      <c r="CA31" s="740"/>
      <c r="CB31" s="741"/>
      <c r="CD31" s="727"/>
      <c r="CE31" s="728"/>
      <c r="CF31" s="700" t="s">
        <v>310</v>
      </c>
      <c r="CG31" s="701"/>
      <c r="CH31" s="701"/>
      <c r="CI31" s="701"/>
      <c r="CJ31" s="701"/>
      <c r="CK31" s="701"/>
      <c r="CL31" s="701"/>
      <c r="CM31" s="701"/>
      <c r="CN31" s="701"/>
      <c r="CO31" s="701"/>
      <c r="CP31" s="701"/>
      <c r="CQ31" s="702"/>
      <c r="CR31" s="685">
        <v>665618</v>
      </c>
      <c r="CS31" s="721"/>
      <c r="CT31" s="721"/>
      <c r="CU31" s="721"/>
      <c r="CV31" s="721"/>
      <c r="CW31" s="721"/>
      <c r="CX31" s="721"/>
      <c r="CY31" s="722"/>
      <c r="CZ31" s="690">
        <v>0.3</v>
      </c>
      <c r="DA31" s="719"/>
      <c r="DB31" s="719"/>
      <c r="DC31" s="723"/>
      <c r="DD31" s="694">
        <v>620203</v>
      </c>
      <c r="DE31" s="721"/>
      <c r="DF31" s="721"/>
      <c r="DG31" s="721"/>
      <c r="DH31" s="721"/>
      <c r="DI31" s="721"/>
      <c r="DJ31" s="721"/>
      <c r="DK31" s="722"/>
      <c r="DL31" s="694">
        <v>620203</v>
      </c>
      <c r="DM31" s="721"/>
      <c r="DN31" s="721"/>
      <c r="DO31" s="721"/>
      <c r="DP31" s="721"/>
      <c r="DQ31" s="721"/>
      <c r="DR31" s="721"/>
      <c r="DS31" s="721"/>
      <c r="DT31" s="721"/>
      <c r="DU31" s="721"/>
      <c r="DV31" s="722"/>
      <c r="DW31" s="690">
        <v>0.6</v>
      </c>
      <c r="DX31" s="719"/>
      <c r="DY31" s="719"/>
      <c r="DZ31" s="719"/>
      <c r="EA31" s="719"/>
      <c r="EB31" s="719"/>
      <c r="EC31" s="720"/>
    </row>
    <row r="32" spans="2:133" ht="11.25" customHeight="1" x14ac:dyDescent="0.15">
      <c r="B32" s="731" t="s">
        <v>311</v>
      </c>
      <c r="C32" s="732"/>
      <c r="D32" s="732"/>
      <c r="E32" s="732"/>
      <c r="F32" s="732"/>
      <c r="G32" s="732"/>
      <c r="H32" s="732"/>
      <c r="I32" s="732"/>
      <c r="J32" s="732"/>
      <c r="K32" s="732"/>
      <c r="L32" s="732"/>
      <c r="M32" s="732"/>
      <c r="N32" s="732"/>
      <c r="O32" s="732"/>
      <c r="P32" s="732"/>
      <c r="Q32" s="733"/>
      <c r="R32" s="685" t="s">
        <v>127</v>
      </c>
      <c r="S32" s="686"/>
      <c r="T32" s="686"/>
      <c r="U32" s="686"/>
      <c r="V32" s="686"/>
      <c r="W32" s="686"/>
      <c r="X32" s="686"/>
      <c r="Y32" s="687"/>
      <c r="Z32" s="688" t="s">
        <v>127</v>
      </c>
      <c r="AA32" s="688"/>
      <c r="AB32" s="688"/>
      <c r="AC32" s="688"/>
      <c r="AD32" s="689" t="s">
        <v>127</v>
      </c>
      <c r="AE32" s="689"/>
      <c r="AF32" s="689"/>
      <c r="AG32" s="689"/>
      <c r="AH32" s="689"/>
      <c r="AI32" s="689"/>
      <c r="AJ32" s="689"/>
      <c r="AK32" s="689"/>
      <c r="AL32" s="690" t="s">
        <v>127</v>
      </c>
      <c r="AM32" s="691"/>
      <c r="AN32" s="691"/>
      <c r="AO32" s="692"/>
      <c r="AP32" s="744"/>
      <c r="AQ32" s="745"/>
      <c r="AR32" s="745"/>
      <c r="AS32" s="745"/>
      <c r="AT32" s="749"/>
      <c r="AU32" s="230" t="s">
        <v>312</v>
      </c>
      <c r="AV32" s="230"/>
      <c r="AW32" s="230"/>
      <c r="AX32" s="682" t="s">
        <v>313</v>
      </c>
      <c r="AY32" s="683"/>
      <c r="AZ32" s="683"/>
      <c r="BA32" s="683"/>
      <c r="BB32" s="683"/>
      <c r="BC32" s="683"/>
      <c r="BD32" s="683"/>
      <c r="BE32" s="683"/>
      <c r="BF32" s="684"/>
      <c r="BG32" s="754">
        <v>99</v>
      </c>
      <c r="BH32" s="721"/>
      <c r="BI32" s="721"/>
      <c r="BJ32" s="721"/>
      <c r="BK32" s="721"/>
      <c r="BL32" s="721"/>
      <c r="BM32" s="691">
        <v>98</v>
      </c>
      <c r="BN32" s="751"/>
      <c r="BO32" s="751"/>
      <c r="BP32" s="751"/>
      <c r="BQ32" s="752"/>
      <c r="BR32" s="754">
        <v>99.3</v>
      </c>
      <c r="BS32" s="721"/>
      <c r="BT32" s="721"/>
      <c r="BU32" s="721"/>
      <c r="BV32" s="721"/>
      <c r="BW32" s="721"/>
      <c r="BX32" s="691">
        <v>98</v>
      </c>
      <c r="BY32" s="751"/>
      <c r="BZ32" s="751"/>
      <c r="CA32" s="751"/>
      <c r="CB32" s="752"/>
      <c r="CD32" s="729"/>
      <c r="CE32" s="730"/>
      <c r="CF32" s="700" t="s">
        <v>314</v>
      </c>
      <c r="CG32" s="701"/>
      <c r="CH32" s="701"/>
      <c r="CI32" s="701"/>
      <c r="CJ32" s="701"/>
      <c r="CK32" s="701"/>
      <c r="CL32" s="701"/>
      <c r="CM32" s="701"/>
      <c r="CN32" s="701"/>
      <c r="CO32" s="701"/>
      <c r="CP32" s="701"/>
      <c r="CQ32" s="702"/>
      <c r="CR32" s="685" t="s">
        <v>127</v>
      </c>
      <c r="CS32" s="686"/>
      <c r="CT32" s="686"/>
      <c r="CU32" s="686"/>
      <c r="CV32" s="686"/>
      <c r="CW32" s="686"/>
      <c r="CX32" s="686"/>
      <c r="CY32" s="687"/>
      <c r="CZ32" s="690" t="s">
        <v>127</v>
      </c>
      <c r="DA32" s="719"/>
      <c r="DB32" s="719"/>
      <c r="DC32" s="723"/>
      <c r="DD32" s="694" t="s">
        <v>127</v>
      </c>
      <c r="DE32" s="686"/>
      <c r="DF32" s="686"/>
      <c r="DG32" s="686"/>
      <c r="DH32" s="686"/>
      <c r="DI32" s="686"/>
      <c r="DJ32" s="686"/>
      <c r="DK32" s="687"/>
      <c r="DL32" s="694" t="s">
        <v>127</v>
      </c>
      <c r="DM32" s="686"/>
      <c r="DN32" s="686"/>
      <c r="DO32" s="686"/>
      <c r="DP32" s="686"/>
      <c r="DQ32" s="686"/>
      <c r="DR32" s="686"/>
      <c r="DS32" s="686"/>
      <c r="DT32" s="686"/>
      <c r="DU32" s="686"/>
      <c r="DV32" s="687"/>
      <c r="DW32" s="690" t="s">
        <v>127</v>
      </c>
      <c r="DX32" s="719"/>
      <c r="DY32" s="719"/>
      <c r="DZ32" s="719"/>
      <c r="EA32" s="719"/>
      <c r="EB32" s="719"/>
      <c r="EC32" s="720"/>
    </row>
    <row r="33" spans="2:133" ht="11.25" customHeight="1" x14ac:dyDescent="0.15">
      <c r="B33" s="682" t="s">
        <v>315</v>
      </c>
      <c r="C33" s="683"/>
      <c r="D33" s="683"/>
      <c r="E33" s="683"/>
      <c r="F33" s="683"/>
      <c r="G33" s="683"/>
      <c r="H33" s="683"/>
      <c r="I33" s="683"/>
      <c r="J33" s="683"/>
      <c r="K33" s="683"/>
      <c r="L33" s="683"/>
      <c r="M33" s="683"/>
      <c r="N33" s="683"/>
      <c r="O33" s="683"/>
      <c r="P33" s="683"/>
      <c r="Q33" s="684"/>
      <c r="R33" s="685">
        <v>29921822</v>
      </c>
      <c r="S33" s="686"/>
      <c r="T33" s="686"/>
      <c r="U33" s="686"/>
      <c r="V33" s="686"/>
      <c r="W33" s="686"/>
      <c r="X33" s="686"/>
      <c r="Y33" s="687"/>
      <c r="Z33" s="688">
        <v>11</v>
      </c>
      <c r="AA33" s="688"/>
      <c r="AB33" s="688"/>
      <c r="AC33" s="688"/>
      <c r="AD33" s="689" t="s">
        <v>127</v>
      </c>
      <c r="AE33" s="689"/>
      <c r="AF33" s="689"/>
      <c r="AG33" s="689"/>
      <c r="AH33" s="689"/>
      <c r="AI33" s="689"/>
      <c r="AJ33" s="689"/>
      <c r="AK33" s="689"/>
      <c r="AL33" s="690" t="s">
        <v>127</v>
      </c>
      <c r="AM33" s="691"/>
      <c r="AN33" s="691"/>
      <c r="AO33" s="692"/>
      <c r="AP33" s="746"/>
      <c r="AQ33" s="747"/>
      <c r="AR33" s="747"/>
      <c r="AS33" s="747"/>
      <c r="AT33" s="750"/>
      <c r="AU33" s="232"/>
      <c r="AV33" s="232"/>
      <c r="AW33" s="232"/>
      <c r="AX33" s="735" t="s">
        <v>316</v>
      </c>
      <c r="AY33" s="736"/>
      <c r="AZ33" s="736"/>
      <c r="BA33" s="736"/>
      <c r="BB33" s="736"/>
      <c r="BC33" s="736"/>
      <c r="BD33" s="736"/>
      <c r="BE33" s="736"/>
      <c r="BF33" s="737"/>
      <c r="BG33" s="755">
        <v>99.6</v>
      </c>
      <c r="BH33" s="756"/>
      <c r="BI33" s="756"/>
      <c r="BJ33" s="756"/>
      <c r="BK33" s="756"/>
      <c r="BL33" s="756"/>
      <c r="BM33" s="757">
        <v>99.3</v>
      </c>
      <c r="BN33" s="756"/>
      <c r="BO33" s="756"/>
      <c r="BP33" s="756"/>
      <c r="BQ33" s="758"/>
      <c r="BR33" s="755">
        <v>99.7</v>
      </c>
      <c r="BS33" s="756"/>
      <c r="BT33" s="756"/>
      <c r="BU33" s="756"/>
      <c r="BV33" s="756"/>
      <c r="BW33" s="756"/>
      <c r="BX33" s="757">
        <v>99.1</v>
      </c>
      <c r="BY33" s="756"/>
      <c r="BZ33" s="756"/>
      <c r="CA33" s="756"/>
      <c r="CB33" s="758"/>
      <c r="CD33" s="700" t="s">
        <v>317</v>
      </c>
      <c r="CE33" s="701"/>
      <c r="CF33" s="701"/>
      <c r="CG33" s="701"/>
      <c r="CH33" s="701"/>
      <c r="CI33" s="701"/>
      <c r="CJ33" s="701"/>
      <c r="CK33" s="701"/>
      <c r="CL33" s="701"/>
      <c r="CM33" s="701"/>
      <c r="CN33" s="701"/>
      <c r="CO33" s="701"/>
      <c r="CP33" s="701"/>
      <c r="CQ33" s="702"/>
      <c r="CR33" s="685">
        <v>130931666</v>
      </c>
      <c r="CS33" s="721"/>
      <c r="CT33" s="721"/>
      <c r="CU33" s="721"/>
      <c r="CV33" s="721"/>
      <c r="CW33" s="721"/>
      <c r="CX33" s="721"/>
      <c r="CY33" s="722"/>
      <c r="CZ33" s="690">
        <v>49.8</v>
      </c>
      <c r="DA33" s="719"/>
      <c r="DB33" s="719"/>
      <c r="DC33" s="723"/>
      <c r="DD33" s="694">
        <v>56658132</v>
      </c>
      <c r="DE33" s="721"/>
      <c r="DF33" s="721"/>
      <c r="DG33" s="721"/>
      <c r="DH33" s="721"/>
      <c r="DI33" s="721"/>
      <c r="DJ33" s="721"/>
      <c r="DK33" s="722"/>
      <c r="DL33" s="694">
        <v>38558069</v>
      </c>
      <c r="DM33" s="721"/>
      <c r="DN33" s="721"/>
      <c r="DO33" s="721"/>
      <c r="DP33" s="721"/>
      <c r="DQ33" s="721"/>
      <c r="DR33" s="721"/>
      <c r="DS33" s="721"/>
      <c r="DT33" s="721"/>
      <c r="DU33" s="721"/>
      <c r="DV33" s="722"/>
      <c r="DW33" s="690">
        <v>35.200000000000003</v>
      </c>
      <c r="DX33" s="719"/>
      <c r="DY33" s="719"/>
      <c r="DZ33" s="719"/>
      <c r="EA33" s="719"/>
      <c r="EB33" s="719"/>
      <c r="EC33" s="720"/>
    </row>
    <row r="34" spans="2:133" ht="11.25" customHeight="1" x14ac:dyDescent="0.15">
      <c r="B34" s="682" t="s">
        <v>318</v>
      </c>
      <c r="C34" s="683"/>
      <c r="D34" s="683"/>
      <c r="E34" s="683"/>
      <c r="F34" s="683"/>
      <c r="G34" s="683"/>
      <c r="H34" s="683"/>
      <c r="I34" s="683"/>
      <c r="J34" s="683"/>
      <c r="K34" s="683"/>
      <c r="L34" s="683"/>
      <c r="M34" s="683"/>
      <c r="N34" s="683"/>
      <c r="O34" s="683"/>
      <c r="P34" s="683"/>
      <c r="Q34" s="684"/>
      <c r="R34" s="685">
        <v>210235</v>
      </c>
      <c r="S34" s="686"/>
      <c r="T34" s="686"/>
      <c r="U34" s="686"/>
      <c r="V34" s="686"/>
      <c r="W34" s="686"/>
      <c r="X34" s="686"/>
      <c r="Y34" s="687"/>
      <c r="Z34" s="688">
        <v>0.1</v>
      </c>
      <c r="AA34" s="688"/>
      <c r="AB34" s="688"/>
      <c r="AC34" s="688"/>
      <c r="AD34" s="689">
        <v>92504</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319</v>
      </c>
      <c r="CE34" s="701"/>
      <c r="CF34" s="701"/>
      <c r="CG34" s="701"/>
      <c r="CH34" s="701"/>
      <c r="CI34" s="701"/>
      <c r="CJ34" s="701"/>
      <c r="CK34" s="701"/>
      <c r="CL34" s="701"/>
      <c r="CM34" s="701"/>
      <c r="CN34" s="701"/>
      <c r="CO34" s="701"/>
      <c r="CP34" s="701"/>
      <c r="CQ34" s="702"/>
      <c r="CR34" s="685">
        <v>29846043</v>
      </c>
      <c r="CS34" s="686"/>
      <c r="CT34" s="686"/>
      <c r="CU34" s="686"/>
      <c r="CV34" s="686"/>
      <c r="CW34" s="686"/>
      <c r="CX34" s="686"/>
      <c r="CY34" s="687"/>
      <c r="CZ34" s="690">
        <v>11.4</v>
      </c>
      <c r="DA34" s="719"/>
      <c r="DB34" s="719"/>
      <c r="DC34" s="723"/>
      <c r="DD34" s="694">
        <v>19781308</v>
      </c>
      <c r="DE34" s="686"/>
      <c r="DF34" s="686"/>
      <c r="DG34" s="686"/>
      <c r="DH34" s="686"/>
      <c r="DI34" s="686"/>
      <c r="DJ34" s="686"/>
      <c r="DK34" s="687"/>
      <c r="DL34" s="694">
        <v>15910486</v>
      </c>
      <c r="DM34" s="686"/>
      <c r="DN34" s="686"/>
      <c r="DO34" s="686"/>
      <c r="DP34" s="686"/>
      <c r="DQ34" s="686"/>
      <c r="DR34" s="686"/>
      <c r="DS34" s="686"/>
      <c r="DT34" s="686"/>
      <c r="DU34" s="686"/>
      <c r="DV34" s="687"/>
      <c r="DW34" s="690">
        <v>14.5</v>
      </c>
      <c r="DX34" s="719"/>
      <c r="DY34" s="719"/>
      <c r="DZ34" s="719"/>
      <c r="EA34" s="719"/>
      <c r="EB34" s="719"/>
      <c r="EC34" s="720"/>
    </row>
    <row r="35" spans="2:133" ht="11.25" customHeight="1" x14ac:dyDescent="0.15">
      <c r="B35" s="682" t="s">
        <v>320</v>
      </c>
      <c r="C35" s="683"/>
      <c r="D35" s="683"/>
      <c r="E35" s="683"/>
      <c r="F35" s="683"/>
      <c r="G35" s="683"/>
      <c r="H35" s="683"/>
      <c r="I35" s="683"/>
      <c r="J35" s="683"/>
      <c r="K35" s="683"/>
      <c r="L35" s="683"/>
      <c r="M35" s="683"/>
      <c r="N35" s="683"/>
      <c r="O35" s="683"/>
      <c r="P35" s="683"/>
      <c r="Q35" s="684"/>
      <c r="R35" s="685">
        <v>189582</v>
      </c>
      <c r="S35" s="686"/>
      <c r="T35" s="686"/>
      <c r="U35" s="686"/>
      <c r="V35" s="686"/>
      <c r="W35" s="686"/>
      <c r="X35" s="686"/>
      <c r="Y35" s="687"/>
      <c r="Z35" s="688">
        <v>0.1</v>
      </c>
      <c r="AA35" s="688"/>
      <c r="AB35" s="688"/>
      <c r="AC35" s="688"/>
      <c r="AD35" s="689" t="s">
        <v>127</v>
      </c>
      <c r="AE35" s="689"/>
      <c r="AF35" s="689"/>
      <c r="AG35" s="689"/>
      <c r="AH35" s="689"/>
      <c r="AI35" s="689"/>
      <c r="AJ35" s="689"/>
      <c r="AK35" s="689"/>
      <c r="AL35" s="690" t="s">
        <v>127</v>
      </c>
      <c r="AM35" s="691"/>
      <c r="AN35" s="691"/>
      <c r="AO35" s="692"/>
      <c r="AP35" s="235"/>
      <c r="AQ35" s="664" t="s">
        <v>321</v>
      </c>
      <c r="AR35" s="665"/>
      <c r="AS35" s="665"/>
      <c r="AT35" s="665"/>
      <c r="AU35" s="665"/>
      <c r="AV35" s="665"/>
      <c r="AW35" s="665"/>
      <c r="AX35" s="665"/>
      <c r="AY35" s="665"/>
      <c r="AZ35" s="665"/>
      <c r="BA35" s="665"/>
      <c r="BB35" s="665"/>
      <c r="BC35" s="665"/>
      <c r="BD35" s="665"/>
      <c r="BE35" s="665"/>
      <c r="BF35" s="666"/>
      <c r="BG35" s="664" t="s">
        <v>322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323</v>
      </c>
      <c r="CE35" s="701"/>
      <c r="CF35" s="701"/>
      <c r="CG35" s="701"/>
      <c r="CH35" s="701"/>
      <c r="CI35" s="701"/>
      <c r="CJ35" s="701"/>
      <c r="CK35" s="701"/>
      <c r="CL35" s="701"/>
      <c r="CM35" s="701"/>
      <c r="CN35" s="701"/>
      <c r="CO35" s="701"/>
      <c r="CP35" s="701"/>
      <c r="CQ35" s="702"/>
      <c r="CR35" s="685">
        <v>2285656</v>
      </c>
      <c r="CS35" s="721"/>
      <c r="CT35" s="721"/>
      <c r="CU35" s="721"/>
      <c r="CV35" s="721"/>
      <c r="CW35" s="721"/>
      <c r="CX35" s="721"/>
      <c r="CY35" s="722"/>
      <c r="CZ35" s="690">
        <v>0.9</v>
      </c>
      <c r="DA35" s="719"/>
      <c r="DB35" s="719"/>
      <c r="DC35" s="723"/>
      <c r="DD35" s="694">
        <v>1962611</v>
      </c>
      <c r="DE35" s="721"/>
      <c r="DF35" s="721"/>
      <c r="DG35" s="721"/>
      <c r="DH35" s="721"/>
      <c r="DI35" s="721"/>
      <c r="DJ35" s="721"/>
      <c r="DK35" s="722"/>
      <c r="DL35" s="694">
        <v>1962611</v>
      </c>
      <c r="DM35" s="721"/>
      <c r="DN35" s="721"/>
      <c r="DO35" s="721"/>
      <c r="DP35" s="721"/>
      <c r="DQ35" s="721"/>
      <c r="DR35" s="721"/>
      <c r="DS35" s="721"/>
      <c r="DT35" s="721"/>
      <c r="DU35" s="721"/>
      <c r="DV35" s="722"/>
      <c r="DW35" s="690">
        <v>1.8</v>
      </c>
      <c r="DX35" s="719"/>
      <c r="DY35" s="719"/>
      <c r="DZ35" s="719"/>
      <c r="EA35" s="719"/>
      <c r="EB35" s="719"/>
      <c r="EC35" s="720"/>
    </row>
    <row r="36" spans="2:133" ht="11.25" customHeight="1" x14ac:dyDescent="0.15">
      <c r="B36" s="682" t="s">
        <v>324</v>
      </c>
      <c r="C36" s="683"/>
      <c r="D36" s="683"/>
      <c r="E36" s="683"/>
      <c r="F36" s="683"/>
      <c r="G36" s="683"/>
      <c r="H36" s="683"/>
      <c r="I36" s="683"/>
      <c r="J36" s="683"/>
      <c r="K36" s="683"/>
      <c r="L36" s="683"/>
      <c r="M36" s="683"/>
      <c r="N36" s="683"/>
      <c r="O36" s="683"/>
      <c r="P36" s="683"/>
      <c r="Q36" s="684"/>
      <c r="R36" s="685">
        <v>298952</v>
      </c>
      <c r="S36" s="686"/>
      <c r="T36" s="686"/>
      <c r="U36" s="686"/>
      <c r="V36" s="686"/>
      <c r="W36" s="686"/>
      <c r="X36" s="686"/>
      <c r="Y36" s="687"/>
      <c r="Z36" s="688">
        <v>0.1</v>
      </c>
      <c r="AA36" s="688"/>
      <c r="AB36" s="688"/>
      <c r="AC36" s="688"/>
      <c r="AD36" s="689" t="s">
        <v>127</v>
      </c>
      <c r="AE36" s="689"/>
      <c r="AF36" s="689"/>
      <c r="AG36" s="689"/>
      <c r="AH36" s="689"/>
      <c r="AI36" s="689"/>
      <c r="AJ36" s="689"/>
      <c r="AK36" s="689"/>
      <c r="AL36" s="690" t="s">
        <v>127</v>
      </c>
      <c r="AM36" s="691"/>
      <c r="AN36" s="691"/>
      <c r="AO36" s="692"/>
      <c r="AP36" s="235"/>
      <c r="AQ36" s="759" t="s">
        <v>325</v>
      </c>
      <c r="AR36" s="760"/>
      <c r="AS36" s="760"/>
      <c r="AT36" s="760"/>
      <c r="AU36" s="760"/>
      <c r="AV36" s="760"/>
      <c r="AW36" s="760"/>
      <c r="AX36" s="760"/>
      <c r="AY36" s="761"/>
      <c r="AZ36" s="674">
        <v>22431542</v>
      </c>
      <c r="BA36" s="675"/>
      <c r="BB36" s="675"/>
      <c r="BC36" s="675"/>
      <c r="BD36" s="675"/>
      <c r="BE36" s="675"/>
      <c r="BF36" s="762"/>
      <c r="BG36" s="696" t="s">
        <v>326</v>
      </c>
      <c r="BH36" s="697"/>
      <c r="BI36" s="697"/>
      <c r="BJ36" s="697"/>
      <c r="BK36" s="697"/>
      <c r="BL36" s="697"/>
      <c r="BM36" s="697"/>
      <c r="BN36" s="697"/>
      <c r="BO36" s="697"/>
      <c r="BP36" s="697"/>
      <c r="BQ36" s="697"/>
      <c r="BR36" s="697"/>
      <c r="BS36" s="697"/>
      <c r="BT36" s="697"/>
      <c r="BU36" s="698"/>
      <c r="BV36" s="674">
        <v>712991</v>
      </c>
      <c r="BW36" s="675"/>
      <c r="BX36" s="675"/>
      <c r="BY36" s="675"/>
      <c r="BZ36" s="675"/>
      <c r="CA36" s="675"/>
      <c r="CB36" s="762"/>
      <c r="CD36" s="700" t="s">
        <v>327</v>
      </c>
      <c r="CE36" s="701"/>
      <c r="CF36" s="701"/>
      <c r="CG36" s="701"/>
      <c r="CH36" s="701"/>
      <c r="CI36" s="701"/>
      <c r="CJ36" s="701"/>
      <c r="CK36" s="701"/>
      <c r="CL36" s="701"/>
      <c r="CM36" s="701"/>
      <c r="CN36" s="701"/>
      <c r="CO36" s="701"/>
      <c r="CP36" s="701"/>
      <c r="CQ36" s="702"/>
      <c r="CR36" s="685">
        <v>75557805</v>
      </c>
      <c r="CS36" s="686"/>
      <c r="CT36" s="686"/>
      <c r="CU36" s="686"/>
      <c r="CV36" s="686"/>
      <c r="CW36" s="686"/>
      <c r="CX36" s="686"/>
      <c r="CY36" s="687"/>
      <c r="CZ36" s="690">
        <v>28.7</v>
      </c>
      <c r="DA36" s="719"/>
      <c r="DB36" s="719"/>
      <c r="DC36" s="723"/>
      <c r="DD36" s="694">
        <v>14479544</v>
      </c>
      <c r="DE36" s="686"/>
      <c r="DF36" s="686"/>
      <c r="DG36" s="686"/>
      <c r="DH36" s="686"/>
      <c r="DI36" s="686"/>
      <c r="DJ36" s="686"/>
      <c r="DK36" s="687"/>
      <c r="DL36" s="694">
        <v>7114462</v>
      </c>
      <c r="DM36" s="686"/>
      <c r="DN36" s="686"/>
      <c r="DO36" s="686"/>
      <c r="DP36" s="686"/>
      <c r="DQ36" s="686"/>
      <c r="DR36" s="686"/>
      <c r="DS36" s="686"/>
      <c r="DT36" s="686"/>
      <c r="DU36" s="686"/>
      <c r="DV36" s="687"/>
      <c r="DW36" s="690">
        <v>6.5</v>
      </c>
      <c r="DX36" s="719"/>
      <c r="DY36" s="719"/>
      <c r="DZ36" s="719"/>
      <c r="EA36" s="719"/>
      <c r="EB36" s="719"/>
      <c r="EC36" s="720"/>
    </row>
    <row r="37" spans="2:133" ht="11.25" customHeight="1" x14ac:dyDescent="0.15">
      <c r="B37" s="682" t="s">
        <v>328</v>
      </c>
      <c r="C37" s="683"/>
      <c r="D37" s="683"/>
      <c r="E37" s="683"/>
      <c r="F37" s="683"/>
      <c r="G37" s="683"/>
      <c r="H37" s="683"/>
      <c r="I37" s="683"/>
      <c r="J37" s="683"/>
      <c r="K37" s="683"/>
      <c r="L37" s="683"/>
      <c r="M37" s="683"/>
      <c r="N37" s="683"/>
      <c r="O37" s="683"/>
      <c r="P37" s="683"/>
      <c r="Q37" s="684"/>
      <c r="R37" s="685">
        <v>3849046</v>
      </c>
      <c r="S37" s="686"/>
      <c r="T37" s="686"/>
      <c r="U37" s="686"/>
      <c r="V37" s="686"/>
      <c r="W37" s="686"/>
      <c r="X37" s="686"/>
      <c r="Y37" s="687"/>
      <c r="Z37" s="688">
        <v>1.4</v>
      </c>
      <c r="AA37" s="688"/>
      <c r="AB37" s="688"/>
      <c r="AC37" s="688"/>
      <c r="AD37" s="689" t="s">
        <v>127</v>
      </c>
      <c r="AE37" s="689"/>
      <c r="AF37" s="689"/>
      <c r="AG37" s="689"/>
      <c r="AH37" s="689"/>
      <c r="AI37" s="689"/>
      <c r="AJ37" s="689"/>
      <c r="AK37" s="689"/>
      <c r="AL37" s="690" t="s">
        <v>127</v>
      </c>
      <c r="AM37" s="691"/>
      <c r="AN37" s="691"/>
      <c r="AO37" s="692"/>
      <c r="AQ37" s="763" t="s">
        <v>329</v>
      </c>
      <c r="AR37" s="764"/>
      <c r="AS37" s="764"/>
      <c r="AT37" s="764"/>
      <c r="AU37" s="764"/>
      <c r="AV37" s="764"/>
      <c r="AW37" s="764"/>
      <c r="AX37" s="764"/>
      <c r="AY37" s="765"/>
      <c r="AZ37" s="685">
        <v>4036080</v>
      </c>
      <c r="BA37" s="686"/>
      <c r="BB37" s="686"/>
      <c r="BC37" s="686"/>
      <c r="BD37" s="721"/>
      <c r="BE37" s="721"/>
      <c r="BF37" s="752"/>
      <c r="BG37" s="700" t="s">
        <v>330</v>
      </c>
      <c r="BH37" s="701"/>
      <c r="BI37" s="701"/>
      <c r="BJ37" s="701"/>
      <c r="BK37" s="701"/>
      <c r="BL37" s="701"/>
      <c r="BM37" s="701"/>
      <c r="BN37" s="701"/>
      <c r="BO37" s="701"/>
      <c r="BP37" s="701"/>
      <c r="BQ37" s="701"/>
      <c r="BR37" s="701"/>
      <c r="BS37" s="701"/>
      <c r="BT37" s="701"/>
      <c r="BU37" s="702"/>
      <c r="BV37" s="685">
        <v>-1213488</v>
      </c>
      <c r="BW37" s="686"/>
      <c r="BX37" s="686"/>
      <c r="BY37" s="686"/>
      <c r="BZ37" s="686"/>
      <c r="CA37" s="686"/>
      <c r="CB37" s="695"/>
      <c r="CD37" s="700" t="s">
        <v>331</v>
      </c>
      <c r="CE37" s="701"/>
      <c r="CF37" s="701"/>
      <c r="CG37" s="701"/>
      <c r="CH37" s="701"/>
      <c r="CI37" s="701"/>
      <c r="CJ37" s="701"/>
      <c r="CK37" s="701"/>
      <c r="CL37" s="701"/>
      <c r="CM37" s="701"/>
      <c r="CN37" s="701"/>
      <c r="CO37" s="701"/>
      <c r="CP37" s="701"/>
      <c r="CQ37" s="702"/>
      <c r="CR37" s="685">
        <v>1781933</v>
      </c>
      <c r="CS37" s="721"/>
      <c r="CT37" s="721"/>
      <c r="CU37" s="721"/>
      <c r="CV37" s="721"/>
      <c r="CW37" s="721"/>
      <c r="CX37" s="721"/>
      <c r="CY37" s="722"/>
      <c r="CZ37" s="690">
        <v>0.7</v>
      </c>
      <c r="DA37" s="719"/>
      <c r="DB37" s="719"/>
      <c r="DC37" s="723"/>
      <c r="DD37" s="694">
        <v>1446573</v>
      </c>
      <c r="DE37" s="721"/>
      <c r="DF37" s="721"/>
      <c r="DG37" s="721"/>
      <c r="DH37" s="721"/>
      <c r="DI37" s="721"/>
      <c r="DJ37" s="721"/>
      <c r="DK37" s="722"/>
      <c r="DL37" s="694">
        <v>1430948</v>
      </c>
      <c r="DM37" s="721"/>
      <c r="DN37" s="721"/>
      <c r="DO37" s="721"/>
      <c r="DP37" s="721"/>
      <c r="DQ37" s="721"/>
      <c r="DR37" s="721"/>
      <c r="DS37" s="721"/>
      <c r="DT37" s="721"/>
      <c r="DU37" s="721"/>
      <c r="DV37" s="722"/>
      <c r="DW37" s="690">
        <v>1.3</v>
      </c>
      <c r="DX37" s="719"/>
      <c r="DY37" s="719"/>
      <c r="DZ37" s="719"/>
      <c r="EA37" s="719"/>
      <c r="EB37" s="719"/>
      <c r="EC37" s="720"/>
    </row>
    <row r="38" spans="2:133" ht="11.25" customHeight="1" x14ac:dyDescent="0.15">
      <c r="B38" s="682" t="s">
        <v>332</v>
      </c>
      <c r="C38" s="683"/>
      <c r="D38" s="683"/>
      <c r="E38" s="683"/>
      <c r="F38" s="683"/>
      <c r="G38" s="683"/>
      <c r="H38" s="683"/>
      <c r="I38" s="683"/>
      <c r="J38" s="683"/>
      <c r="K38" s="683"/>
      <c r="L38" s="683"/>
      <c r="M38" s="683"/>
      <c r="N38" s="683"/>
      <c r="O38" s="683"/>
      <c r="P38" s="683"/>
      <c r="Q38" s="684"/>
      <c r="R38" s="685">
        <v>1448990</v>
      </c>
      <c r="S38" s="686"/>
      <c r="T38" s="686"/>
      <c r="U38" s="686"/>
      <c r="V38" s="686"/>
      <c r="W38" s="686"/>
      <c r="X38" s="686"/>
      <c r="Y38" s="687"/>
      <c r="Z38" s="688">
        <v>0.5</v>
      </c>
      <c r="AA38" s="688"/>
      <c r="AB38" s="688"/>
      <c r="AC38" s="688"/>
      <c r="AD38" s="689">
        <v>207701</v>
      </c>
      <c r="AE38" s="689"/>
      <c r="AF38" s="689"/>
      <c r="AG38" s="689"/>
      <c r="AH38" s="689"/>
      <c r="AI38" s="689"/>
      <c r="AJ38" s="689"/>
      <c r="AK38" s="689"/>
      <c r="AL38" s="690">
        <v>0.2</v>
      </c>
      <c r="AM38" s="691"/>
      <c r="AN38" s="691"/>
      <c r="AO38" s="692"/>
      <c r="AQ38" s="763" t="s">
        <v>333</v>
      </c>
      <c r="AR38" s="764"/>
      <c r="AS38" s="764"/>
      <c r="AT38" s="764"/>
      <c r="AU38" s="764"/>
      <c r="AV38" s="764"/>
      <c r="AW38" s="764"/>
      <c r="AX38" s="764"/>
      <c r="AY38" s="765"/>
      <c r="AZ38" s="685">
        <v>201866</v>
      </c>
      <c r="BA38" s="686"/>
      <c r="BB38" s="686"/>
      <c r="BC38" s="686"/>
      <c r="BD38" s="721"/>
      <c r="BE38" s="721"/>
      <c r="BF38" s="752"/>
      <c r="BG38" s="700" t="s">
        <v>334</v>
      </c>
      <c r="BH38" s="701"/>
      <c r="BI38" s="701"/>
      <c r="BJ38" s="701"/>
      <c r="BK38" s="701"/>
      <c r="BL38" s="701"/>
      <c r="BM38" s="701"/>
      <c r="BN38" s="701"/>
      <c r="BO38" s="701"/>
      <c r="BP38" s="701"/>
      <c r="BQ38" s="701"/>
      <c r="BR38" s="701"/>
      <c r="BS38" s="701"/>
      <c r="BT38" s="701"/>
      <c r="BU38" s="702"/>
      <c r="BV38" s="685">
        <v>83005</v>
      </c>
      <c r="BW38" s="686"/>
      <c r="BX38" s="686"/>
      <c r="BY38" s="686"/>
      <c r="BZ38" s="686"/>
      <c r="CA38" s="686"/>
      <c r="CB38" s="695"/>
      <c r="CD38" s="700" t="s">
        <v>335</v>
      </c>
      <c r="CE38" s="701"/>
      <c r="CF38" s="701"/>
      <c r="CG38" s="701"/>
      <c r="CH38" s="701"/>
      <c r="CI38" s="701"/>
      <c r="CJ38" s="701"/>
      <c r="CK38" s="701"/>
      <c r="CL38" s="701"/>
      <c r="CM38" s="701"/>
      <c r="CN38" s="701"/>
      <c r="CO38" s="701"/>
      <c r="CP38" s="701"/>
      <c r="CQ38" s="702"/>
      <c r="CR38" s="685">
        <v>18395462</v>
      </c>
      <c r="CS38" s="686"/>
      <c r="CT38" s="686"/>
      <c r="CU38" s="686"/>
      <c r="CV38" s="686"/>
      <c r="CW38" s="686"/>
      <c r="CX38" s="686"/>
      <c r="CY38" s="687"/>
      <c r="CZ38" s="690">
        <v>7</v>
      </c>
      <c r="DA38" s="719"/>
      <c r="DB38" s="719"/>
      <c r="DC38" s="723"/>
      <c r="DD38" s="694">
        <v>15713583</v>
      </c>
      <c r="DE38" s="686"/>
      <c r="DF38" s="686"/>
      <c r="DG38" s="686"/>
      <c r="DH38" s="686"/>
      <c r="DI38" s="686"/>
      <c r="DJ38" s="686"/>
      <c r="DK38" s="687"/>
      <c r="DL38" s="694">
        <v>12946415</v>
      </c>
      <c r="DM38" s="686"/>
      <c r="DN38" s="686"/>
      <c r="DO38" s="686"/>
      <c r="DP38" s="686"/>
      <c r="DQ38" s="686"/>
      <c r="DR38" s="686"/>
      <c r="DS38" s="686"/>
      <c r="DT38" s="686"/>
      <c r="DU38" s="686"/>
      <c r="DV38" s="687"/>
      <c r="DW38" s="690">
        <v>11.8</v>
      </c>
      <c r="DX38" s="719"/>
      <c r="DY38" s="719"/>
      <c r="DZ38" s="719"/>
      <c r="EA38" s="719"/>
      <c r="EB38" s="719"/>
      <c r="EC38" s="720"/>
    </row>
    <row r="39" spans="2:133" ht="11.25" customHeight="1" x14ac:dyDescent="0.15">
      <c r="B39" s="682" t="s">
        <v>336</v>
      </c>
      <c r="C39" s="683"/>
      <c r="D39" s="683"/>
      <c r="E39" s="683"/>
      <c r="F39" s="683"/>
      <c r="G39" s="683"/>
      <c r="H39" s="683"/>
      <c r="I39" s="683"/>
      <c r="J39" s="683"/>
      <c r="K39" s="683"/>
      <c r="L39" s="683"/>
      <c r="M39" s="683"/>
      <c r="N39" s="683"/>
      <c r="O39" s="683"/>
      <c r="P39" s="683"/>
      <c r="Q39" s="684"/>
      <c r="R39" s="685">
        <v>12895900</v>
      </c>
      <c r="S39" s="686"/>
      <c r="T39" s="686"/>
      <c r="U39" s="686"/>
      <c r="V39" s="686"/>
      <c r="W39" s="686"/>
      <c r="X39" s="686"/>
      <c r="Y39" s="687"/>
      <c r="Z39" s="688">
        <v>4.8</v>
      </c>
      <c r="AA39" s="688"/>
      <c r="AB39" s="688"/>
      <c r="AC39" s="688"/>
      <c r="AD39" s="689" t="s">
        <v>127</v>
      </c>
      <c r="AE39" s="689"/>
      <c r="AF39" s="689"/>
      <c r="AG39" s="689"/>
      <c r="AH39" s="689"/>
      <c r="AI39" s="689"/>
      <c r="AJ39" s="689"/>
      <c r="AK39" s="689"/>
      <c r="AL39" s="690" t="s">
        <v>127</v>
      </c>
      <c r="AM39" s="691"/>
      <c r="AN39" s="691"/>
      <c r="AO39" s="692"/>
      <c r="AQ39" s="763" t="s">
        <v>337</v>
      </c>
      <c r="AR39" s="764"/>
      <c r="AS39" s="764"/>
      <c r="AT39" s="764"/>
      <c r="AU39" s="764"/>
      <c r="AV39" s="764"/>
      <c r="AW39" s="764"/>
      <c r="AX39" s="764"/>
      <c r="AY39" s="765"/>
      <c r="AZ39" s="685">
        <v>12387</v>
      </c>
      <c r="BA39" s="686"/>
      <c r="BB39" s="686"/>
      <c r="BC39" s="686"/>
      <c r="BD39" s="721"/>
      <c r="BE39" s="721"/>
      <c r="BF39" s="752"/>
      <c r="BG39" s="700" t="s">
        <v>338</v>
      </c>
      <c r="BH39" s="701"/>
      <c r="BI39" s="701"/>
      <c r="BJ39" s="701"/>
      <c r="BK39" s="701"/>
      <c r="BL39" s="701"/>
      <c r="BM39" s="701"/>
      <c r="BN39" s="701"/>
      <c r="BO39" s="701"/>
      <c r="BP39" s="701"/>
      <c r="BQ39" s="701"/>
      <c r="BR39" s="701"/>
      <c r="BS39" s="701"/>
      <c r="BT39" s="701"/>
      <c r="BU39" s="702"/>
      <c r="BV39" s="685">
        <v>123782</v>
      </c>
      <c r="BW39" s="686"/>
      <c r="BX39" s="686"/>
      <c r="BY39" s="686"/>
      <c r="BZ39" s="686"/>
      <c r="CA39" s="686"/>
      <c r="CB39" s="695"/>
      <c r="CD39" s="700" t="s">
        <v>339</v>
      </c>
      <c r="CE39" s="701"/>
      <c r="CF39" s="701"/>
      <c r="CG39" s="701"/>
      <c r="CH39" s="701"/>
      <c r="CI39" s="701"/>
      <c r="CJ39" s="701"/>
      <c r="CK39" s="701"/>
      <c r="CL39" s="701"/>
      <c r="CM39" s="701"/>
      <c r="CN39" s="701"/>
      <c r="CO39" s="701"/>
      <c r="CP39" s="701"/>
      <c r="CQ39" s="702"/>
      <c r="CR39" s="685">
        <v>1414777</v>
      </c>
      <c r="CS39" s="721"/>
      <c r="CT39" s="721"/>
      <c r="CU39" s="721"/>
      <c r="CV39" s="721"/>
      <c r="CW39" s="721"/>
      <c r="CX39" s="721"/>
      <c r="CY39" s="722"/>
      <c r="CZ39" s="690">
        <v>0.5</v>
      </c>
      <c r="DA39" s="719"/>
      <c r="DB39" s="719"/>
      <c r="DC39" s="723"/>
      <c r="DD39" s="694">
        <v>1289163</v>
      </c>
      <c r="DE39" s="721"/>
      <c r="DF39" s="721"/>
      <c r="DG39" s="721"/>
      <c r="DH39" s="721"/>
      <c r="DI39" s="721"/>
      <c r="DJ39" s="721"/>
      <c r="DK39" s="722"/>
      <c r="DL39" s="694" t="s">
        <v>127</v>
      </c>
      <c r="DM39" s="721"/>
      <c r="DN39" s="721"/>
      <c r="DO39" s="721"/>
      <c r="DP39" s="721"/>
      <c r="DQ39" s="721"/>
      <c r="DR39" s="721"/>
      <c r="DS39" s="721"/>
      <c r="DT39" s="721"/>
      <c r="DU39" s="721"/>
      <c r="DV39" s="722"/>
      <c r="DW39" s="690" t="s">
        <v>127</v>
      </c>
      <c r="DX39" s="719"/>
      <c r="DY39" s="719"/>
      <c r="DZ39" s="719"/>
      <c r="EA39" s="719"/>
      <c r="EB39" s="719"/>
      <c r="EC39" s="720"/>
    </row>
    <row r="40" spans="2:133" ht="11.25" customHeight="1" x14ac:dyDescent="0.15">
      <c r="B40" s="682" t="s">
        <v>340</v>
      </c>
      <c r="C40" s="683"/>
      <c r="D40" s="683"/>
      <c r="E40" s="683"/>
      <c r="F40" s="683"/>
      <c r="G40" s="683"/>
      <c r="H40" s="683"/>
      <c r="I40" s="683"/>
      <c r="J40" s="683"/>
      <c r="K40" s="683"/>
      <c r="L40" s="683"/>
      <c r="M40" s="683"/>
      <c r="N40" s="683"/>
      <c r="O40" s="683"/>
      <c r="P40" s="683"/>
      <c r="Q40" s="684"/>
      <c r="R40" s="685" t="s">
        <v>127</v>
      </c>
      <c r="S40" s="686"/>
      <c r="T40" s="686"/>
      <c r="U40" s="686"/>
      <c r="V40" s="686"/>
      <c r="W40" s="686"/>
      <c r="X40" s="686"/>
      <c r="Y40" s="687"/>
      <c r="Z40" s="688" t="s">
        <v>127</v>
      </c>
      <c r="AA40" s="688"/>
      <c r="AB40" s="688"/>
      <c r="AC40" s="688"/>
      <c r="AD40" s="689" t="s">
        <v>127</v>
      </c>
      <c r="AE40" s="689"/>
      <c r="AF40" s="689"/>
      <c r="AG40" s="689"/>
      <c r="AH40" s="689"/>
      <c r="AI40" s="689"/>
      <c r="AJ40" s="689"/>
      <c r="AK40" s="689"/>
      <c r="AL40" s="690" t="s">
        <v>127</v>
      </c>
      <c r="AM40" s="691"/>
      <c r="AN40" s="691"/>
      <c r="AO40" s="692"/>
      <c r="AQ40" s="763" t="s">
        <v>341</v>
      </c>
      <c r="AR40" s="764"/>
      <c r="AS40" s="764"/>
      <c r="AT40" s="764"/>
      <c r="AU40" s="764"/>
      <c r="AV40" s="764"/>
      <c r="AW40" s="764"/>
      <c r="AX40" s="764"/>
      <c r="AY40" s="765"/>
      <c r="AZ40" s="685" t="s">
        <v>127</v>
      </c>
      <c r="BA40" s="686"/>
      <c r="BB40" s="686"/>
      <c r="BC40" s="686"/>
      <c r="BD40" s="721"/>
      <c r="BE40" s="721"/>
      <c r="BF40" s="752"/>
      <c r="BG40" s="772" t="s">
        <v>342</v>
      </c>
      <c r="BH40" s="773"/>
      <c r="BI40" s="773"/>
      <c r="BJ40" s="773"/>
      <c r="BK40" s="773"/>
      <c r="BL40" s="236"/>
      <c r="BM40" s="701" t="s">
        <v>343</v>
      </c>
      <c r="BN40" s="701"/>
      <c r="BO40" s="701"/>
      <c r="BP40" s="701"/>
      <c r="BQ40" s="701"/>
      <c r="BR40" s="701"/>
      <c r="BS40" s="701"/>
      <c r="BT40" s="701"/>
      <c r="BU40" s="702"/>
      <c r="BV40" s="685">
        <v>100</v>
      </c>
      <c r="BW40" s="686"/>
      <c r="BX40" s="686"/>
      <c r="BY40" s="686"/>
      <c r="BZ40" s="686"/>
      <c r="CA40" s="686"/>
      <c r="CB40" s="695"/>
      <c r="CD40" s="700" t="s">
        <v>344</v>
      </c>
      <c r="CE40" s="701"/>
      <c r="CF40" s="701"/>
      <c r="CG40" s="701"/>
      <c r="CH40" s="701"/>
      <c r="CI40" s="701"/>
      <c r="CJ40" s="701"/>
      <c r="CK40" s="701"/>
      <c r="CL40" s="701"/>
      <c r="CM40" s="701"/>
      <c r="CN40" s="701"/>
      <c r="CO40" s="701"/>
      <c r="CP40" s="701"/>
      <c r="CQ40" s="702"/>
      <c r="CR40" s="685">
        <v>3431923</v>
      </c>
      <c r="CS40" s="686"/>
      <c r="CT40" s="686"/>
      <c r="CU40" s="686"/>
      <c r="CV40" s="686"/>
      <c r="CW40" s="686"/>
      <c r="CX40" s="686"/>
      <c r="CY40" s="687"/>
      <c r="CZ40" s="690">
        <v>1.3</v>
      </c>
      <c r="DA40" s="719"/>
      <c r="DB40" s="719"/>
      <c r="DC40" s="723"/>
      <c r="DD40" s="694">
        <v>3431923</v>
      </c>
      <c r="DE40" s="686"/>
      <c r="DF40" s="686"/>
      <c r="DG40" s="686"/>
      <c r="DH40" s="686"/>
      <c r="DI40" s="686"/>
      <c r="DJ40" s="686"/>
      <c r="DK40" s="687"/>
      <c r="DL40" s="694">
        <v>624095</v>
      </c>
      <c r="DM40" s="686"/>
      <c r="DN40" s="686"/>
      <c r="DO40" s="686"/>
      <c r="DP40" s="686"/>
      <c r="DQ40" s="686"/>
      <c r="DR40" s="686"/>
      <c r="DS40" s="686"/>
      <c r="DT40" s="686"/>
      <c r="DU40" s="686"/>
      <c r="DV40" s="687"/>
      <c r="DW40" s="690">
        <v>0.6</v>
      </c>
      <c r="DX40" s="719"/>
      <c r="DY40" s="719"/>
      <c r="DZ40" s="719"/>
      <c r="EA40" s="719"/>
      <c r="EB40" s="719"/>
      <c r="EC40" s="720"/>
    </row>
    <row r="41" spans="2:133" ht="11.25" customHeight="1" x14ac:dyDescent="0.15">
      <c r="B41" s="682" t="s">
        <v>345</v>
      </c>
      <c r="C41" s="683"/>
      <c r="D41" s="683"/>
      <c r="E41" s="683"/>
      <c r="F41" s="683"/>
      <c r="G41" s="683"/>
      <c r="H41" s="683"/>
      <c r="I41" s="683"/>
      <c r="J41" s="683"/>
      <c r="K41" s="683"/>
      <c r="L41" s="683"/>
      <c r="M41" s="683"/>
      <c r="N41" s="683"/>
      <c r="O41" s="683"/>
      <c r="P41" s="683"/>
      <c r="Q41" s="684"/>
      <c r="R41" s="685">
        <v>400000</v>
      </c>
      <c r="S41" s="686"/>
      <c r="T41" s="686"/>
      <c r="U41" s="686"/>
      <c r="V41" s="686"/>
      <c r="W41" s="686"/>
      <c r="X41" s="686"/>
      <c r="Y41" s="687"/>
      <c r="Z41" s="688">
        <v>0.1</v>
      </c>
      <c r="AA41" s="688"/>
      <c r="AB41" s="688"/>
      <c r="AC41" s="688"/>
      <c r="AD41" s="689" t="s">
        <v>127</v>
      </c>
      <c r="AE41" s="689"/>
      <c r="AF41" s="689"/>
      <c r="AG41" s="689"/>
      <c r="AH41" s="689"/>
      <c r="AI41" s="689"/>
      <c r="AJ41" s="689"/>
      <c r="AK41" s="689"/>
      <c r="AL41" s="690" t="s">
        <v>127</v>
      </c>
      <c r="AM41" s="691"/>
      <c r="AN41" s="691"/>
      <c r="AO41" s="692"/>
      <c r="AQ41" s="763" t="s">
        <v>346</v>
      </c>
      <c r="AR41" s="764"/>
      <c r="AS41" s="764"/>
      <c r="AT41" s="764"/>
      <c r="AU41" s="764"/>
      <c r="AV41" s="764"/>
      <c r="AW41" s="764"/>
      <c r="AX41" s="764"/>
      <c r="AY41" s="765"/>
      <c r="AZ41" s="685">
        <v>5270000</v>
      </c>
      <c r="BA41" s="686"/>
      <c r="BB41" s="686"/>
      <c r="BC41" s="686"/>
      <c r="BD41" s="721"/>
      <c r="BE41" s="721"/>
      <c r="BF41" s="752"/>
      <c r="BG41" s="772"/>
      <c r="BH41" s="773"/>
      <c r="BI41" s="773"/>
      <c r="BJ41" s="773"/>
      <c r="BK41" s="773"/>
      <c r="BL41" s="236"/>
      <c r="BM41" s="701" t="s">
        <v>347</v>
      </c>
      <c r="BN41" s="701"/>
      <c r="BO41" s="701"/>
      <c r="BP41" s="701"/>
      <c r="BQ41" s="701"/>
      <c r="BR41" s="701"/>
      <c r="BS41" s="701"/>
      <c r="BT41" s="701"/>
      <c r="BU41" s="702"/>
      <c r="BV41" s="685">
        <v>1</v>
      </c>
      <c r="BW41" s="686"/>
      <c r="BX41" s="686"/>
      <c r="BY41" s="686"/>
      <c r="BZ41" s="686"/>
      <c r="CA41" s="686"/>
      <c r="CB41" s="695"/>
      <c r="CD41" s="700" t="s">
        <v>348</v>
      </c>
      <c r="CE41" s="701"/>
      <c r="CF41" s="701"/>
      <c r="CG41" s="701"/>
      <c r="CH41" s="701"/>
      <c r="CI41" s="701"/>
      <c r="CJ41" s="701"/>
      <c r="CK41" s="701"/>
      <c r="CL41" s="701"/>
      <c r="CM41" s="701"/>
      <c r="CN41" s="701"/>
      <c r="CO41" s="701"/>
      <c r="CP41" s="701"/>
      <c r="CQ41" s="702"/>
      <c r="CR41" s="685" t="s">
        <v>127</v>
      </c>
      <c r="CS41" s="721"/>
      <c r="CT41" s="721"/>
      <c r="CU41" s="721"/>
      <c r="CV41" s="721"/>
      <c r="CW41" s="721"/>
      <c r="CX41" s="721"/>
      <c r="CY41" s="722"/>
      <c r="CZ41" s="690" t="s">
        <v>127</v>
      </c>
      <c r="DA41" s="719"/>
      <c r="DB41" s="719"/>
      <c r="DC41" s="723"/>
      <c r="DD41" s="694" t="s">
        <v>127</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349</v>
      </c>
      <c r="C42" s="683"/>
      <c r="D42" s="683"/>
      <c r="E42" s="683"/>
      <c r="F42" s="683"/>
      <c r="G42" s="683"/>
      <c r="H42" s="683"/>
      <c r="I42" s="683"/>
      <c r="J42" s="683"/>
      <c r="K42" s="683"/>
      <c r="L42" s="683"/>
      <c r="M42" s="683"/>
      <c r="N42" s="683"/>
      <c r="O42" s="683"/>
      <c r="P42" s="683"/>
      <c r="Q42" s="684"/>
      <c r="R42" s="685">
        <v>4100000</v>
      </c>
      <c r="S42" s="686"/>
      <c r="T42" s="686"/>
      <c r="U42" s="686"/>
      <c r="V42" s="686"/>
      <c r="W42" s="686"/>
      <c r="X42" s="686"/>
      <c r="Y42" s="687"/>
      <c r="Z42" s="688">
        <v>1.5</v>
      </c>
      <c r="AA42" s="688"/>
      <c r="AB42" s="688"/>
      <c r="AC42" s="688"/>
      <c r="AD42" s="689" t="s">
        <v>127</v>
      </c>
      <c r="AE42" s="689"/>
      <c r="AF42" s="689"/>
      <c r="AG42" s="689"/>
      <c r="AH42" s="689"/>
      <c r="AI42" s="689"/>
      <c r="AJ42" s="689"/>
      <c r="AK42" s="689"/>
      <c r="AL42" s="690" t="s">
        <v>127</v>
      </c>
      <c r="AM42" s="691"/>
      <c r="AN42" s="691"/>
      <c r="AO42" s="692"/>
      <c r="AQ42" s="784" t="s">
        <v>350</v>
      </c>
      <c r="AR42" s="785"/>
      <c r="AS42" s="785"/>
      <c r="AT42" s="785"/>
      <c r="AU42" s="785"/>
      <c r="AV42" s="785"/>
      <c r="AW42" s="785"/>
      <c r="AX42" s="785"/>
      <c r="AY42" s="786"/>
      <c r="AZ42" s="776">
        <v>12911209</v>
      </c>
      <c r="BA42" s="777"/>
      <c r="BB42" s="777"/>
      <c r="BC42" s="777"/>
      <c r="BD42" s="756"/>
      <c r="BE42" s="756"/>
      <c r="BF42" s="758"/>
      <c r="BG42" s="774"/>
      <c r="BH42" s="775"/>
      <c r="BI42" s="775"/>
      <c r="BJ42" s="775"/>
      <c r="BK42" s="775"/>
      <c r="BL42" s="237"/>
      <c r="BM42" s="711" t="s">
        <v>351</v>
      </c>
      <c r="BN42" s="711"/>
      <c r="BO42" s="711"/>
      <c r="BP42" s="711"/>
      <c r="BQ42" s="711"/>
      <c r="BR42" s="711"/>
      <c r="BS42" s="711"/>
      <c r="BT42" s="711"/>
      <c r="BU42" s="712"/>
      <c r="BV42" s="776">
        <v>291</v>
      </c>
      <c r="BW42" s="777"/>
      <c r="BX42" s="777"/>
      <c r="BY42" s="777"/>
      <c r="BZ42" s="777"/>
      <c r="CA42" s="777"/>
      <c r="CB42" s="783"/>
      <c r="CD42" s="682" t="s">
        <v>352</v>
      </c>
      <c r="CE42" s="683"/>
      <c r="CF42" s="683"/>
      <c r="CG42" s="683"/>
      <c r="CH42" s="683"/>
      <c r="CI42" s="683"/>
      <c r="CJ42" s="683"/>
      <c r="CK42" s="683"/>
      <c r="CL42" s="683"/>
      <c r="CM42" s="683"/>
      <c r="CN42" s="683"/>
      <c r="CO42" s="683"/>
      <c r="CP42" s="683"/>
      <c r="CQ42" s="684"/>
      <c r="CR42" s="685">
        <v>20324778</v>
      </c>
      <c r="CS42" s="686"/>
      <c r="CT42" s="686"/>
      <c r="CU42" s="686"/>
      <c r="CV42" s="686"/>
      <c r="CW42" s="686"/>
      <c r="CX42" s="686"/>
      <c r="CY42" s="687"/>
      <c r="CZ42" s="690">
        <v>7.7</v>
      </c>
      <c r="DA42" s="691"/>
      <c r="DB42" s="691"/>
      <c r="DC42" s="703"/>
      <c r="DD42" s="694">
        <v>4592560</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353</v>
      </c>
      <c r="C43" s="736"/>
      <c r="D43" s="736"/>
      <c r="E43" s="736"/>
      <c r="F43" s="736"/>
      <c r="G43" s="736"/>
      <c r="H43" s="736"/>
      <c r="I43" s="736"/>
      <c r="J43" s="736"/>
      <c r="K43" s="736"/>
      <c r="L43" s="736"/>
      <c r="M43" s="736"/>
      <c r="N43" s="736"/>
      <c r="O43" s="736"/>
      <c r="P43" s="736"/>
      <c r="Q43" s="737"/>
      <c r="R43" s="776">
        <v>270945307</v>
      </c>
      <c r="S43" s="777"/>
      <c r="T43" s="777"/>
      <c r="U43" s="777"/>
      <c r="V43" s="777"/>
      <c r="W43" s="777"/>
      <c r="X43" s="777"/>
      <c r="Y43" s="778"/>
      <c r="Z43" s="779">
        <v>100</v>
      </c>
      <c r="AA43" s="779"/>
      <c r="AB43" s="779"/>
      <c r="AC43" s="779"/>
      <c r="AD43" s="780">
        <v>105071947</v>
      </c>
      <c r="AE43" s="780"/>
      <c r="AF43" s="780"/>
      <c r="AG43" s="780"/>
      <c r="AH43" s="780"/>
      <c r="AI43" s="780"/>
      <c r="AJ43" s="780"/>
      <c r="AK43" s="780"/>
      <c r="AL43" s="781">
        <v>100</v>
      </c>
      <c r="AM43" s="757"/>
      <c r="AN43" s="757"/>
      <c r="AO43" s="782"/>
      <c r="BV43" s="238"/>
      <c r="BW43" s="238"/>
      <c r="BX43" s="238"/>
      <c r="BY43" s="238"/>
      <c r="BZ43" s="238"/>
      <c r="CA43" s="238"/>
      <c r="CB43" s="238"/>
      <c r="CD43" s="682" t="s">
        <v>354</v>
      </c>
      <c r="CE43" s="683"/>
      <c r="CF43" s="683"/>
      <c r="CG43" s="683"/>
      <c r="CH43" s="683"/>
      <c r="CI43" s="683"/>
      <c r="CJ43" s="683"/>
      <c r="CK43" s="683"/>
      <c r="CL43" s="683"/>
      <c r="CM43" s="683"/>
      <c r="CN43" s="683"/>
      <c r="CO43" s="683"/>
      <c r="CP43" s="683"/>
      <c r="CQ43" s="684"/>
      <c r="CR43" s="685">
        <v>738253</v>
      </c>
      <c r="CS43" s="721"/>
      <c r="CT43" s="721"/>
      <c r="CU43" s="721"/>
      <c r="CV43" s="721"/>
      <c r="CW43" s="721"/>
      <c r="CX43" s="721"/>
      <c r="CY43" s="722"/>
      <c r="CZ43" s="690">
        <v>0.3</v>
      </c>
      <c r="DA43" s="719"/>
      <c r="DB43" s="719"/>
      <c r="DC43" s="723"/>
      <c r="DD43" s="694">
        <v>738253</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302</v>
      </c>
      <c r="CE44" s="798"/>
      <c r="CF44" s="682" t="s">
        <v>355</v>
      </c>
      <c r="CG44" s="683"/>
      <c r="CH44" s="683"/>
      <c r="CI44" s="683"/>
      <c r="CJ44" s="683"/>
      <c r="CK44" s="683"/>
      <c r="CL44" s="683"/>
      <c r="CM44" s="683"/>
      <c r="CN44" s="683"/>
      <c r="CO44" s="683"/>
      <c r="CP44" s="683"/>
      <c r="CQ44" s="684"/>
      <c r="CR44" s="685">
        <v>19221685</v>
      </c>
      <c r="CS44" s="686"/>
      <c r="CT44" s="686"/>
      <c r="CU44" s="686"/>
      <c r="CV44" s="686"/>
      <c r="CW44" s="686"/>
      <c r="CX44" s="686"/>
      <c r="CY44" s="687"/>
      <c r="CZ44" s="690">
        <v>7.3</v>
      </c>
      <c r="DA44" s="691"/>
      <c r="DB44" s="691"/>
      <c r="DC44" s="703"/>
      <c r="DD44" s="694">
        <v>4576843</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357</v>
      </c>
      <c r="CG45" s="683"/>
      <c r="CH45" s="683"/>
      <c r="CI45" s="683"/>
      <c r="CJ45" s="683"/>
      <c r="CK45" s="683"/>
      <c r="CL45" s="683"/>
      <c r="CM45" s="683"/>
      <c r="CN45" s="683"/>
      <c r="CO45" s="683"/>
      <c r="CP45" s="683"/>
      <c r="CQ45" s="684"/>
      <c r="CR45" s="685">
        <v>6660552</v>
      </c>
      <c r="CS45" s="721"/>
      <c r="CT45" s="721"/>
      <c r="CU45" s="721"/>
      <c r="CV45" s="721"/>
      <c r="CW45" s="721"/>
      <c r="CX45" s="721"/>
      <c r="CY45" s="722"/>
      <c r="CZ45" s="690">
        <v>2.5</v>
      </c>
      <c r="DA45" s="719"/>
      <c r="DB45" s="719"/>
      <c r="DC45" s="723"/>
      <c r="DD45" s="694">
        <v>172855</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359</v>
      </c>
      <c r="CG46" s="683"/>
      <c r="CH46" s="683"/>
      <c r="CI46" s="683"/>
      <c r="CJ46" s="683"/>
      <c r="CK46" s="683"/>
      <c r="CL46" s="683"/>
      <c r="CM46" s="683"/>
      <c r="CN46" s="683"/>
      <c r="CO46" s="683"/>
      <c r="CP46" s="683"/>
      <c r="CQ46" s="684"/>
      <c r="CR46" s="685">
        <v>12001240</v>
      </c>
      <c r="CS46" s="686"/>
      <c r="CT46" s="686"/>
      <c r="CU46" s="686"/>
      <c r="CV46" s="686"/>
      <c r="CW46" s="686"/>
      <c r="CX46" s="686"/>
      <c r="CY46" s="687"/>
      <c r="CZ46" s="690">
        <v>4.5999999999999996</v>
      </c>
      <c r="DA46" s="691"/>
      <c r="DB46" s="691"/>
      <c r="DC46" s="703"/>
      <c r="DD46" s="694">
        <v>4364195</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361</v>
      </c>
      <c r="CG47" s="683"/>
      <c r="CH47" s="683"/>
      <c r="CI47" s="683"/>
      <c r="CJ47" s="683"/>
      <c r="CK47" s="683"/>
      <c r="CL47" s="683"/>
      <c r="CM47" s="683"/>
      <c r="CN47" s="683"/>
      <c r="CO47" s="683"/>
      <c r="CP47" s="683"/>
      <c r="CQ47" s="684"/>
      <c r="CR47" s="685">
        <v>1103093</v>
      </c>
      <c r="CS47" s="721"/>
      <c r="CT47" s="721"/>
      <c r="CU47" s="721"/>
      <c r="CV47" s="721"/>
      <c r="CW47" s="721"/>
      <c r="CX47" s="721"/>
      <c r="CY47" s="722"/>
      <c r="CZ47" s="690">
        <v>0.4</v>
      </c>
      <c r="DA47" s="719"/>
      <c r="DB47" s="719"/>
      <c r="DC47" s="723"/>
      <c r="DD47" s="694">
        <v>15717</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362</v>
      </c>
      <c r="CG48" s="683"/>
      <c r="CH48" s="683"/>
      <c r="CI48" s="683"/>
      <c r="CJ48" s="683"/>
      <c r="CK48" s="683"/>
      <c r="CL48" s="683"/>
      <c r="CM48" s="683"/>
      <c r="CN48" s="683"/>
      <c r="CO48" s="683"/>
      <c r="CP48" s="683"/>
      <c r="CQ48" s="684"/>
      <c r="CR48" s="685" t="s">
        <v>127</v>
      </c>
      <c r="CS48" s="686"/>
      <c r="CT48" s="686"/>
      <c r="CU48" s="686"/>
      <c r="CV48" s="686"/>
      <c r="CW48" s="686"/>
      <c r="CX48" s="686"/>
      <c r="CY48" s="687"/>
      <c r="CZ48" s="690" t="s">
        <v>127</v>
      </c>
      <c r="DA48" s="691"/>
      <c r="DB48" s="691"/>
      <c r="DC48" s="703"/>
      <c r="DD48" s="694" t="s">
        <v>127</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363</v>
      </c>
      <c r="CE49" s="736"/>
      <c r="CF49" s="736"/>
      <c r="CG49" s="736"/>
      <c r="CH49" s="736"/>
      <c r="CI49" s="736"/>
      <c r="CJ49" s="736"/>
      <c r="CK49" s="736"/>
      <c r="CL49" s="736"/>
      <c r="CM49" s="736"/>
      <c r="CN49" s="736"/>
      <c r="CO49" s="736"/>
      <c r="CP49" s="736"/>
      <c r="CQ49" s="737"/>
      <c r="CR49" s="776">
        <v>262920201</v>
      </c>
      <c r="CS49" s="756"/>
      <c r="CT49" s="756"/>
      <c r="CU49" s="756"/>
      <c r="CV49" s="756"/>
      <c r="CW49" s="756"/>
      <c r="CX49" s="756"/>
      <c r="CY49" s="787"/>
      <c r="CZ49" s="781">
        <v>100</v>
      </c>
      <c r="DA49" s="788"/>
      <c r="DB49" s="788"/>
      <c r="DC49" s="789"/>
      <c r="DD49" s="790">
        <v>116972548</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RazxtPbLPduiHag97Kwwlt/7yKQbJyz6Bwq+rktWG0HnufiPuq3FXCDOYvrJidwlQr6zYJeaC5hTxTvD1m0apg==" saltValue="TCPbCaPWSeBMx4p3oW44d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365</v>
      </c>
      <c r="DK2" s="833"/>
      <c r="DL2" s="833"/>
      <c r="DM2" s="833"/>
      <c r="DN2" s="833"/>
      <c r="DO2" s="834"/>
      <c r="DP2" s="251"/>
      <c r="DQ2" s="832" t="s">
        <v>366</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369</v>
      </c>
      <c r="B5" s="827"/>
      <c r="C5" s="827"/>
      <c r="D5" s="827"/>
      <c r="E5" s="827"/>
      <c r="F5" s="827"/>
      <c r="G5" s="827"/>
      <c r="H5" s="827"/>
      <c r="I5" s="827"/>
      <c r="J5" s="827"/>
      <c r="K5" s="827"/>
      <c r="L5" s="827"/>
      <c r="M5" s="827"/>
      <c r="N5" s="827"/>
      <c r="O5" s="827"/>
      <c r="P5" s="828"/>
      <c r="Q5" s="803" t="s">
        <v>370</v>
      </c>
      <c r="R5" s="804"/>
      <c r="S5" s="804"/>
      <c r="T5" s="804"/>
      <c r="U5" s="805"/>
      <c r="V5" s="803" t="s">
        <v>371</v>
      </c>
      <c r="W5" s="804"/>
      <c r="X5" s="804"/>
      <c r="Y5" s="804"/>
      <c r="Z5" s="805"/>
      <c r="AA5" s="803" t="s">
        <v>372</v>
      </c>
      <c r="AB5" s="804"/>
      <c r="AC5" s="804"/>
      <c r="AD5" s="804"/>
      <c r="AE5" s="804"/>
      <c r="AF5" s="836" t="s">
        <v>373</v>
      </c>
      <c r="AG5" s="804"/>
      <c r="AH5" s="804"/>
      <c r="AI5" s="804"/>
      <c r="AJ5" s="815"/>
      <c r="AK5" s="804" t="s">
        <v>374</v>
      </c>
      <c r="AL5" s="804"/>
      <c r="AM5" s="804"/>
      <c r="AN5" s="804"/>
      <c r="AO5" s="805"/>
      <c r="AP5" s="803" t="s">
        <v>375</v>
      </c>
      <c r="AQ5" s="804"/>
      <c r="AR5" s="804"/>
      <c r="AS5" s="804"/>
      <c r="AT5" s="805"/>
      <c r="AU5" s="803" t="s">
        <v>376</v>
      </c>
      <c r="AV5" s="804"/>
      <c r="AW5" s="804"/>
      <c r="AX5" s="804"/>
      <c r="AY5" s="815"/>
      <c r="AZ5" s="258"/>
      <c r="BA5" s="258"/>
      <c r="BB5" s="258"/>
      <c r="BC5" s="258"/>
      <c r="BD5" s="258"/>
      <c r="BE5" s="259"/>
      <c r="BF5" s="259"/>
      <c r="BG5" s="259"/>
      <c r="BH5" s="259"/>
      <c r="BI5" s="259"/>
      <c r="BJ5" s="259"/>
      <c r="BK5" s="259"/>
      <c r="BL5" s="259"/>
      <c r="BM5" s="259"/>
      <c r="BN5" s="259"/>
      <c r="BO5" s="259"/>
      <c r="BP5" s="259"/>
      <c r="BQ5" s="826" t="s">
        <v>377</v>
      </c>
      <c r="BR5" s="827"/>
      <c r="BS5" s="827"/>
      <c r="BT5" s="827"/>
      <c r="BU5" s="827"/>
      <c r="BV5" s="827"/>
      <c r="BW5" s="827"/>
      <c r="BX5" s="827"/>
      <c r="BY5" s="827"/>
      <c r="BZ5" s="827"/>
      <c r="CA5" s="827"/>
      <c r="CB5" s="827"/>
      <c r="CC5" s="827"/>
      <c r="CD5" s="827"/>
      <c r="CE5" s="827"/>
      <c r="CF5" s="827"/>
      <c r="CG5" s="828"/>
      <c r="CH5" s="803" t="s">
        <v>378</v>
      </c>
      <c r="CI5" s="804"/>
      <c r="CJ5" s="804"/>
      <c r="CK5" s="804"/>
      <c r="CL5" s="805"/>
      <c r="CM5" s="803" t="s">
        <v>379</v>
      </c>
      <c r="CN5" s="804"/>
      <c r="CO5" s="804"/>
      <c r="CP5" s="804"/>
      <c r="CQ5" s="805"/>
      <c r="CR5" s="803" t="s">
        <v>380</v>
      </c>
      <c r="CS5" s="804"/>
      <c r="CT5" s="804"/>
      <c r="CU5" s="804"/>
      <c r="CV5" s="805"/>
      <c r="CW5" s="803" t="s">
        <v>381</v>
      </c>
      <c r="CX5" s="804"/>
      <c r="CY5" s="804"/>
      <c r="CZ5" s="804"/>
      <c r="DA5" s="805"/>
      <c r="DB5" s="803" t="s">
        <v>382</v>
      </c>
      <c r="DC5" s="804"/>
      <c r="DD5" s="804"/>
      <c r="DE5" s="804"/>
      <c r="DF5" s="805"/>
      <c r="DG5" s="809" t="s">
        <v>383</v>
      </c>
      <c r="DH5" s="810"/>
      <c r="DI5" s="810"/>
      <c r="DJ5" s="810"/>
      <c r="DK5" s="811"/>
      <c r="DL5" s="809" t="s">
        <v>384</v>
      </c>
      <c r="DM5" s="810"/>
      <c r="DN5" s="810"/>
      <c r="DO5" s="810"/>
      <c r="DP5" s="811"/>
      <c r="DQ5" s="803" t="s">
        <v>385</v>
      </c>
      <c r="DR5" s="804"/>
      <c r="DS5" s="804"/>
      <c r="DT5" s="804"/>
      <c r="DU5" s="805"/>
      <c r="DV5" s="803" t="s">
        <v>376</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386</v>
      </c>
      <c r="C7" s="818"/>
      <c r="D7" s="818"/>
      <c r="E7" s="818"/>
      <c r="F7" s="818"/>
      <c r="G7" s="818"/>
      <c r="H7" s="818"/>
      <c r="I7" s="818"/>
      <c r="J7" s="818"/>
      <c r="K7" s="818"/>
      <c r="L7" s="818"/>
      <c r="M7" s="818"/>
      <c r="N7" s="818"/>
      <c r="O7" s="818"/>
      <c r="P7" s="819"/>
      <c r="Q7" s="820">
        <v>270973</v>
      </c>
      <c r="R7" s="821"/>
      <c r="S7" s="821"/>
      <c r="T7" s="821"/>
      <c r="U7" s="821"/>
      <c r="V7" s="821">
        <v>263018</v>
      </c>
      <c r="W7" s="821"/>
      <c r="X7" s="821"/>
      <c r="Y7" s="821"/>
      <c r="Z7" s="821"/>
      <c r="AA7" s="821">
        <v>7954</v>
      </c>
      <c r="AB7" s="821"/>
      <c r="AC7" s="821"/>
      <c r="AD7" s="821"/>
      <c r="AE7" s="822"/>
      <c r="AF7" s="823">
        <v>6152</v>
      </c>
      <c r="AG7" s="824"/>
      <c r="AH7" s="824"/>
      <c r="AI7" s="824"/>
      <c r="AJ7" s="825"/>
      <c r="AK7" s="860" t="s">
        <v>567</v>
      </c>
      <c r="AL7" s="861"/>
      <c r="AM7" s="861"/>
      <c r="AN7" s="861"/>
      <c r="AO7" s="861"/>
      <c r="AP7" s="861">
        <v>136091</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577</v>
      </c>
      <c r="BT7" s="865"/>
      <c r="BU7" s="865"/>
      <c r="BV7" s="865"/>
      <c r="BW7" s="865"/>
      <c r="BX7" s="865"/>
      <c r="BY7" s="865"/>
      <c r="BZ7" s="865"/>
      <c r="CA7" s="865"/>
      <c r="CB7" s="865"/>
      <c r="CC7" s="865"/>
      <c r="CD7" s="865"/>
      <c r="CE7" s="865"/>
      <c r="CF7" s="865"/>
      <c r="CG7" s="866"/>
      <c r="CH7" s="857">
        <v>-14</v>
      </c>
      <c r="CI7" s="858"/>
      <c r="CJ7" s="858"/>
      <c r="CK7" s="858"/>
      <c r="CL7" s="859"/>
      <c r="CM7" s="857">
        <v>793</v>
      </c>
      <c r="CN7" s="858"/>
      <c r="CO7" s="858"/>
      <c r="CP7" s="858"/>
      <c r="CQ7" s="859"/>
      <c r="CR7" s="857">
        <v>501</v>
      </c>
      <c r="CS7" s="858"/>
      <c r="CT7" s="858"/>
      <c r="CU7" s="858"/>
      <c r="CV7" s="859"/>
      <c r="CW7" s="857">
        <v>215</v>
      </c>
      <c r="CX7" s="858"/>
      <c r="CY7" s="858"/>
      <c r="CZ7" s="858"/>
      <c r="DA7" s="859"/>
      <c r="DB7" s="857" t="s">
        <v>567</v>
      </c>
      <c r="DC7" s="858"/>
      <c r="DD7" s="858"/>
      <c r="DE7" s="858"/>
      <c r="DF7" s="859"/>
      <c r="DG7" s="857" t="s">
        <v>567</v>
      </c>
      <c r="DH7" s="858"/>
      <c r="DI7" s="858"/>
      <c r="DJ7" s="858"/>
      <c r="DK7" s="859"/>
      <c r="DL7" s="857" t="s">
        <v>567</v>
      </c>
      <c r="DM7" s="858"/>
      <c r="DN7" s="858"/>
      <c r="DO7" s="858"/>
      <c r="DP7" s="859"/>
      <c r="DQ7" s="857" t="s">
        <v>567</v>
      </c>
      <c r="DR7" s="858"/>
      <c r="DS7" s="858"/>
      <c r="DT7" s="858"/>
      <c r="DU7" s="859"/>
      <c r="DV7" s="838"/>
      <c r="DW7" s="839"/>
      <c r="DX7" s="839"/>
      <c r="DY7" s="839"/>
      <c r="DZ7" s="840"/>
      <c r="EA7" s="256"/>
    </row>
    <row r="8" spans="1:131" s="257" customFormat="1" ht="26.25" customHeight="1" x14ac:dyDescent="0.15">
      <c r="A8" s="263">
        <v>2</v>
      </c>
      <c r="B8" s="841" t="s">
        <v>387</v>
      </c>
      <c r="C8" s="842"/>
      <c r="D8" s="842"/>
      <c r="E8" s="842"/>
      <c r="F8" s="842"/>
      <c r="G8" s="842"/>
      <c r="H8" s="842"/>
      <c r="I8" s="842"/>
      <c r="J8" s="842"/>
      <c r="K8" s="842"/>
      <c r="L8" s="842"/>
      <c r="M8" s="842"/>
      <c r="N8" s="842"/>
      <c r="O8" s="842"/>
      <c r="P8" s="843"/>
      <c r="Q8" s="844">
        <v>181</v>
      </c>
      <c r="R8" s="845"/>
      <c r="S8" s="845"/>
      <c r="T8" s="845"/>
      <c r="U8" s="845"/>
      <c r="V8" s="845">
        <v>111</v>
      </c>
      <c r="W8" s="845"/>
      <c r="X8" s="845"/>
      <c r="Y8" s="845"/>
      <c r="Z8" s="845"/>
      <c r="AA8" s="845">
        <v>71</v>
      </c>
      <c r="AB8" s="845"/>
      <c r="AC8" s="845"/>
      <c r="AD8" s="845"/>
      <c r="AE8" s="846"/>
      <c r="AF8" s="847" t="s">
        <v>127</v>
      </c>
      <c r="AG8" s="848"/>
      <c r="AH8" s="848"/>
      <c r="AI8" s="848"/>
      <c r="AJ8" s="849"/>
      <c r="AK8" s="850">
        <v>5</v>
      </c>
      <c r="AL8" s="851"/>
      <c r="AM8" s="851"/>
      <c r="AN8" s="851"/>
      <c r="AO8" s="851"/>
      <c r="AP8" s="851">
        <v>28</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578</v>
      </c>
      <c r="BT8" s="855"/>
      <c r="BU8" s="855"/>
      <c r="BV8" s="855"/>
      <c r="BW8" s="855"/>
      <c r="BX8" s="855"/>
      <c r="BY8" s="855"/>
      <c r="BZ8" s="855"/>
      <c r="CA8" s="855"/>
      <c r="CB8" s="855"/>
      <c r="CC8" s="855"/>
      <c r="CD8" s="855"/>
      <c r="CE8" s="855"/>
      <c r="CF8" s="855"/>
      <c r="CG8" s="856"/>
      <c r="CH8" s="867">
        <v>-63</v>
      </c>
      <c r="CI8" s="868"/>
      <c r="CJ8" s="868"/>
      <c r="CK8" s="868"/>
      <c r="CL8" s="869"/>
      <c r="CM8" s="867">
        <v>6943</v>
      </c>
      <c r="CN8" s="868"/>
      <c r="CO8" s="868"/>
      <c r="CP8" s="868"/>
      <c r="CQ8" s="869"/>
      <c r="CR8" s="867">
        <v>204</v>
      </c>
      <c r="CS8" s="868"/>
      <c r="CT8" s="868"/>
      <c r="CU8" s="868"/>
      <c r="CV8" s="869"/>
      <c r="CW8" s="867" t="s">
        <v>567</v>
      </c>
      <c r="CX8" s="868"/>
      <c r="CY8" s="868"/>
      <c r="CZ8" s="868"/>
      <c r="DA8" s="869"/>
      <c r="DB8" s="867" t="s">
        <v>567</v>
      </c>
      <c r="DC8" s="868"/>
      <c r="DD8" s="868"/>
      <c r="DE8" s="868"/>
      <c r="DF8" s="869"/>
      <c r="DG8" s="867" t="s">
        <v>567</v>
      </c>
      <c r="DH8" s="868"/>
      <c r="DI8" s="868"/>
      <c r="DJ8" s="868"/>
      <c r="DK8" s="869"/>
      <c r="DL8" s="867" t="s">
        <v>567</v>
      </c>
      <c r="DM8" s="868"/>
      <c r="DN8" s="868"/>
      <c r="DO8" s="868"/>
      <c r="DP8" s="869"/>
      <c r="DQ8" s="867" t="s">
        <v>567</v>
      </c>
      <c r="DR8" s="868"/>
      <c r="DS8" s="868"/>
      <c r="DT8" s="868"/>
      <c r="DU8" s="869"/>
      <c r="DV8" s="870"/>
      <c r="DW8" s="871"/>
      <c r="DX8" s="871"/>
      <c r="DY8" s="871"/>
      <c r="DZ8" s="872"/>
      <c r="EA8" s="256"/>
    </row>
    <row r="9" spans="1:131" s="257" customFormat="1" ht="26.25" customHeight="1" x14ac:dyDescent="0.15">
      <c r="A9" s="263">
        <v>3</v>
      </c>
      <c r="B9" s="841" t="s">
        <v>388</v>
      </c>
      <c r="C9" s="842"/>
      <c r="D9" s="842"/>
      <c r="E9" s="842"/>
      <c r="F9" s="842"/>
      <c r="G9" s="842"/>
      <c r="H9" s="842"/>
      <c r="I9" s="842"/>
      <c r="J9" s="842"/>
      <c r="K9" s="842"/>
      <c r="L9" s="842"/>
      <c r="M9" s="842"/>
      <c r="N9" s="842"/>
      <c r="O9" s="842"/>
      <c r="P9" s="843"/>
      <c r="Q9" s="844">
        <v>80</v>
      </c>
      <c r="R9" s="845"/>
      <c r="S9" s="845"/>
      <c r="T9" s="845"/>
      <c r="U9" s="845"/>
      <c r="V9" s="845">
        <v>80</v>
      </c>
      <c r="W9" s="845"/>
      <c r="X9" s="845"/>
      <c r="Y9" s="845"/>
      <c r="Z9" s="845"/>
      <c r="AA9" s="845" t="s">
        <v>567</v>
      </c>
      <c r="AB9" s="845"/>
      <c r="AC9" s="845"/>
      <c r="AD9" s="845"/>
      <c r="AE9" s="846"/>
      <c r="AF9" s="847" t="s">
        <v>127</v>
      </c>
      <c r="AG9" s="848"/>
      <c r="AH9" s="848"/>
      <c r="AI9" s="848"/>
      <c r="AJ9" s="849"/>
      <c r="AK9" s="850" t="s">
        <v>567</v>
      </c>
      <c r="AL9" s="851"/>
      <c r="AM9" s="851"/>
      <c r="AN9" s="851"/>
      <c r="AO9" s="851"/>
      <c r="AP9" s="851">
        <v>250</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t="s">
        <v>389</v>
      </c>
      <c r="C10" s="842"/>
      <c r="D10" s="842"/>
      <c r="E10" s="842"/>
      <c r="F10" s="842"/>
      <c r="G10" s="842"/>
      <c r="H10" s="842"/>
      <c r="I10" s="842"/>
      <c r="J10" s="842"/>
      <c r="K10" s="842"/>
      <c r="L10" s="842"/>
      <c r="M10" s="842"/>
      <c r="N10" s="842"/>
      <c r="O10" s="842"/>
      <c r="P10" s="843"/>
      <c r="Q10" s="844">
        <v>32979</v>
      </c>
      <c r="R10" s="845"/>
      <c r="S10" s="845"/>
      <c r="T10" s="845"/>
      <c r="U10" s="845"/>
      <c r="V10" s="845">
        <v>32979</v>
      </c>
      <c r="W10" s="845"/>
      <c r="X10" s="845"/>
      <c r="Y10" s="845"/>
      <c r="Z10" s="845"/>
      <c r="AA10" s="845" t="s">
        <v>567</v>
      </c>
      <c r="AB10" s="845"/>
      <c r="AC10" s="845"/>
      <c r="AD10" s="845"/>
      <c r="AE10" s="846"/>
      <c r="AF10" s="847" t="s">
        <v>127</v>
      </c>
      <c r="AG10" s="848"/>
      <c r="AH10" s="848"/>
      <c r="AI10" s="848"/>
      <c r="AJ10" s="849"/>
      <c r="AK10" s="850">
        <v>18696</v>
      </c>
      <c r="AL10" s="851"/>
      <c r="AM10" s="851"/>
      <c r="AN10" s="851"/>
      <c r="AO10" s="851"/>
      <c r="AP10" s="851" t="s">
        <v>567</v>
      </c>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390</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391</v>
      </c>
      <c r="B23" s="876" t="s">
        <v>392</v>
      </c>
      <c r="C23" s="877"/>
      <c r="D23" s="877"/>
      <c r="E23" s="877"/>
      <c r="F23" s="877"/>
      <c r="G23" s="877"/>
      <c r="H23" s="877"/>
      <c r="I23" s="877"/>
      <c r="J23" s="877"/>
      <c r="K23" s="877"/>
      <c r="L23" s="877"/>
      <c r="M23" s="877"/>
      <c r="N23" s="877"/>
      <c r="O23" s="877"/>
      <c r="P23" s="878"/>
      <c r="Q23" s="879">
        <v>271149</v>
      </c>
      <c r="R23" s="880"/>
      <c r="S23" s="880"/>
      <c r="T23" s="880"/>
      <c r="U23" s="880"/>
      <c r="V23" s="880">
        <v>263124</v>
      </c>
      <c r="W23" s="880"/>
      <c r="X23" s="880"/>
      <c r="Y23" s="880"/>
      <c r="Z23" s="880"/>
      <c r="AA23" s="880">
        <v>8025</v>
      </c>
      <c r="AB23" s="880"/>
      <c r="AC23" s="880"/>
      <c r="AD23" s="880"/>
      <c r="AE23" s="881"/>
      <c r="AF23" s="882">
        <v>6152</v>
      </c>
      <c r="AG23" s="880"/>
      <c r="AH23" s="880"/>
      <c r="AI23" s="880"/>
      <c r="AJ23" s="883"/>
      <c r="AK23" s="884"/>
      <c r="AL23" s="885"/>
      <c r="AM23" s="885"/>
      <c r="AN23" s="885"/>
      <c r="AO23" s="885"/>
      <c r="AP23" s="880">
        <v>136369</v>
      </c>
      <c r="AQ23" s="880"/>
      <c r="AR23" s="880"/>
      <c r="AS23" s="880"/>
      <c r="AT23" s="880"/>
      <c r="AU23" s="886"/>
      <c r="AV23" s="886"/>
      <c r="AW23" s="886"/>
      <c r="AX23" s="886"/>
      <c r="AY23" s="887"/>
      <c r="AZ23" s="895" t="s">
        <v>127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393</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394</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369</v>
      </c>
      <c r="B26" s="827"/>
      <c r="C26" s="827"/>
      <c r="D26" s="827"/>
      <c r="E26" s="827"/>
      <c r="F26" s="827"/>
      <c r="G26" s="827"/>
      <c r="H26" s="827"/>
      <c r="I26" s="827"/>
      <c r="J26" s="827"/>
      <c r="K26" s="827"/>
      <c r="L26" s="827"/>
      <c r="M26" s="827"/>
      <c r="N26" s="827"/>
      <c r="O26" s="827"/>
      <c r="P26" s="828"/>
      <c r="Q26" s="803" t="s">
        <v>395</v>
      </c>
      <c r="R26" s="804"/>
      <c r="S26" s="804"/>
      <c r="T26" s="804"/>
      <c r="U26" s="805"/>
      <c r="V26" s="803" t="s">
        <v>396</v>
      </c>
      <c r="W26" s="804"/>
      <c r="X26" s="804"/>
      <c r="Y26" s="804"/>
      <c r="Z26" s="805"/>
      <c r="AA26" s="803" t="s">
        <v>397</v>
      </c>
      <c r="AB26" s="804"/>
      <c r="AC26" s="804"/>
      <c r="AD26" s="804"/>
      <c r="AE26" s="804"/>
      <c r="AF26" s="898" t="s">
        <v>398</v>
      </c>
      <c r="AG26" s="899"/>
      <c r="AH26" s="899"/>
      <c r="AI26" s="899"/>
      <c r="AJ26" s="900"/>
      <c r="AK26" s="804" t="s">
        <v>399</v>
      </c>
      <c r="AL26" s="804"/>
      <c r="AM26" s="804"/>
      <c r="AN26" s="804"/>
      <c r="AO26" s="805"/>
      <c r="AP26" s="803" t="s">
        <v>400</v>
      </c>
      <c r="AQ26" s="804"/>
      <c r="AR26" s="804"/>
      <c r="AS26" s="804"/>
      <c r="AT26" s="805"/>
      <c r="AU26" s="803" t="s">
        <v>401</v>
      </c>
      <c r="AV26" s="804"/>
      <c r="AW26" s="804"/>
      <c r="AX26" s="804"/>
      <c r="AY26" s="805"/>
      <c r="AZ26" s="803" t="s">
        <v>402</v>
      </c>
      <c r="BA26" s="804"/>
      <c r="BB26" s="804"/>
      <c r="BC26" s="804"/>
      <c r="BD26" s="805"/>
      <c r="BE26" s="803" t="s">
        <v>376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403</v>
      </c>
      <c r="C28" s="818"/>
      <c r="D28" s="818"/>
      <c r="E28" s="818"/>
      <c r="F28" s="818"/>
      <c r="G28" s="818"/>
      <c r="H28" s="818"/>
      <c r="I28" s="818"/>
      <c r="J28" s="818"/>
      <c r="K28" s="818"/>
      <c r="L28" s="818"/>
      <c r="M28" s="818"/>
      <c r="N28" s="818"/>
      <c r="O28" s="818"/>
      <c r="P28" s="819"/>
      <c r="Q28" s="908">
        <v>55837</v>
      </c>
      <c r="R28" s="909"/>
      <c r="S28" s="909"/>
      <c r="T28" s="909"/>
      <c r="U28" s="909"/>
      <c r="V28" s="909">
        <v>55124</v>
      </c>
      <c r="W28" s="909"/>
      <c r="X28" s="909"/>
      <c r="Y28" s="909"/>
      <c r="Z28" s="909"/>
      <c r="AA28" s="909">
        <v>713</v>
      </c>
      <c r="AB28" s="909"/>
      <c r="AC28" s="909"/>
      <c r="AD28" s="909"/>
      <c r="AE28" s="910"/>
      <c r="AF28" s="911">
        <v>713</v>
      </c>
      <c r="AG28" s="909"/>
      <c r="AH28" s="909"/>
      <c r="AI28" s="909"/>
      <c r="AJ28" s="912"/>
      <c r="AK28" s="913">
        <v>5270</v>
      </c>
      <c r="AL28" s="904"/>
      <c r="AM28" s="904"/>
      <c r="AN28" s="904"/>
      <c r="AO28" s="904"/>
      <c r="AP28" s="904" t="s">
        <v>567</v>
      </c>
      <c r="AQ28" s="904"/>
      <c r="AR28" s="904"/>
      <c r="AS28" s="904"/>
      <c r="AT28" s="904"/>
      <c r="AU28" s="904" t="s">
        <v>567</v>
      </c>
      <c r="AV28" s="904"/>
      <c r="AW28" s="904"/>
      <c r="AX28" s="904"/>
      <c r="AY28" s="904"/>
      <c r="AZ28" s="905" t="s">
        <v>567</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404</v>
      </c>
      <c r="C29" s="842"/>
      <c r="D29" s="842"/>
      <c r="E29" s="842"/>
      <c r="F29" s="842"/>
      <c r="G29" s="842"/>
      <c r="H29" s="842"/>
      <c r="I29" s="842"/>
      <c r="J29" s="842"/>
      <c r="K29" s="842"/>
      <c r="L29" s="842"/>
      <c r="M29" s="842"/>
      <c r="N29" s="842"/>
      <c r="O29" s="842"/>
      <c r="P29" s="843"/>
      <c r="Q29" s="844">
        <v>42797</v>
      </c>
      <c r="R29" s="845"/>
      <c r="S29" s="845"/>
      <c r="T29" s="845"/>
      <c r="U29" s="845"/>
      <c r="V29" s="845">
        <v>42139</v>
      </c>
      <c r="W29" s="845"/>
      <c r="X29" s="845"/>
      <c r="Y29" s="845"/>
      <c r="Z29" s="845"/>
      <c r="AA29" s="845">
        <v>658</v>
      </c>
      <c r="AB29" s="845"/>
      <c r="AC29" s="845"/>
      <c r="AD29" s="845"/>
      <c r="AE29" s="846"/>
      <c r="AF29" s="847">
        <v>658</v>
      </c>
      <c r="AG29" s="848"/>
      <c r="AH29" s="848"/>
      <c r="AI29" s="848"/>
      <c r="AJ29" s="849"/>
      <c r="AK29" s="916">
        <v>6279</v>
      </c>
      <c r="AL29" s="917"/>
      <c r="AM29" s="917"/>
      <c r="AN29" s="917"/>
      <c r="AO29" s="917"/>
      <c r="AP29" s="917" t="s">
        <v>567</v>
      </c>
      <c r="AQ29" s="917"/>
      <c r="AR29" s="917"/>
      <c r="AS29" s="917"/>
      <c r="AT29" s="917"/>
      <c r="AU29" s="917" t="s">
        <v>567</v>
      </c>
      <c r="AV29" s="917"/>
      <c r="AW29" s="917"/>
      <c r="AX29" s="917"/>
      <c r="AY29" s="917"/>
      <c r="AZ29" s="918" t="s">
        <v>567</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405</v>
      </c>
      <c r="C30" s="842"/>
      <c r="D30" s="842"/>
      <c r="E30" s="842"/>
      <c r="F30" s="842"/>
      <c r="G30" s="842"/>
      <c r="H30" s="842"/>
      <c r="I30" s="842"/>
      <c r="J30" s="842"/>
      <c r="K30" s="842"/>
      <c r="L30" s="842"/>
      <c r="M30" s="842"/>
      <c r="N30" s="842"/>
      <c r="O30" s="842"/>
      <c r="P30" s="843"/>
      <c r="Q30" s="844">
        <v>14146</v>
      </c>
      <c r="R30" s="845"/>
      <c r="S30" s="845"/>
      <c r="T30" s="845"/>
      <c r="U30" s="845"/>
      <c r="V30" s="845">
        <v>14037</v>
      </c>
      <c r="W30" s="845"/>
      <c r="X30" s="845"/>
      <c r="Y30" s="845"/>
      <c r="Z30" s="845"/>
      <c r="AA30" s="845">
        <v>108</v>
      </c>
      <c r="AB30" s="845"/>
      <c r="AC30" s="845"/>
      <c r="AD30" s="845"/>
      <c r="AE30" s="846"/>
      <c r="AF30" s="847">
        <v>108</v>
      </c>
      <c r="AG30" s="848"/>
      <c r="AH30" s="848"/>
      <c r="AI30" s="848"/>
      <c r="AJ30" s="849"/>
      <c r="AK30" s="916">
        <v>6657</v>
      </c>
      <c r="AL30" s="917"/>
      <c r="AM30" s="917"/>
      <c r="AN30" s="917"/>
      <c r="AO30" s="917"/>
      <c r="AP30" s="917" t="s">
        <v>567</v>
      </c>
      <c r="AQ30" s="917"/>
      <c r="AR30" s="917"/>
      <c r="AS30" s="917"/>
      <c r="AT30" s="917"/>
      <c r="AU30" s="917" t="s">
        <v>567</v>
      </c>
      <c r="AV30" s="917"/>
      <c r="AW30" s="917"/>
      <c r="AX30" s="917"/>
      <c r="AY30" s="917"/>
      <c r="AZ30" s="918" t="s">
        <v>567</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406</v>
      </c>
      <c r="C31" s="842"/>
      <c r="D31" s="842"/>
      <c r="E31" s="842"/>
      <c r="F31" s="842"/>
      <c r="G31" s="842"/>
      <c r="H31" s="842"/>
      <c r="I31" s="842"/>
      <c r="J31" s="842"/>
      <c r="K31" s="842"/>
      <c r="L31" s="842"/>
      <c r="M31" s="842"/>
      <c r="N31" s="842"/>
      <c r="O31" s="842"/>
      <c r="P31" s="843"/>
      <c r="Q31" s="844">
        <v>329</v>
      </c>
      <c r="R31" s="845"/>
      <c r="S31" s="845"/>
      <c r="T31" s="845"/>
      <c r="U31" s="845"/>
      <c r="V31" s="845">
        <v>328</v>
      </c>
      <c r="W31" s="845"/>
      <c r="X31" s="845"/>
      <c r="Y31" s="845"/>
      <c r="Z31" s="845"/>
      <c r="AA31" s="845">
        <v>0</v>
      </c>
      <c r="AB31" s="845"/>
      <c r="AC31" s="845"/>
      <c r="AD31" s="845"/>
      <c r="AE31" s="846"/>
      <c r="AF31" s="847">
        <v>0</v>
      </c>
      <c r="AG31" s="848"/>
      <c r="AH31" s="848"/>
      <c r="AI31" s="848"/>
      <c r="AJ31" s="849"/>
      <c r="AK31" s="916" t="s">
        <v>567</v>
      </c>
      <c r="AL31" s="917"/>
      <c r="AM31" s="917"/>
      <c r="AN31" s="917"/>
      <c r="AO31" s="917"/>
      <c r="AP31" s="917" t="s">
        <v>567</v>
      </c>
      <c r="AQ31" s="917"/>
      <c r="AR31" s="917"/>
      <c r="AS31" s="917"/>
      <c r="AT31" s="917"/>
      <c r="AU31" s="917" t="s">
        <v>567</v>
      </c>
      <c r="AV31" s="917"/>
      <c r="AW31" s="917"/>
      <c r="AX31" s="917"/>
      <c r="AY31" s="917"/>
      <c r="AZ31" s="918" t="s">
        <v>567</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407</v>
      </c>
      <c r="C32" s="842"/>
      <c r="D32" s="842"/>
      <c r="E32" s="842"/>
      <c r="F32" s="842"/>
      <c r="G32" s="842"/>
      <c r="H32" s="842"/>
      <c r="I32" s="842"/>
      <c r="J32" s="842"/>
      <c r="K32" s="842"/>
      <c r="L32" s="842"/>
      <c r="M32" s="842"/>
      <c r="N32" s="842"/>
      <c r="O32" s="842"/>
      <c r="P32" s="843"/>
      <c r="Q32" s="844">
        <v>31598</v>
      </c>
      <c r="R32" s="845"/>
      <c r="S32" s="845"/>
      <c r="T32" s="845"/>
      <c r="U32" s="845"/>
      <c r="V32" s="845">
        <v>31598</v>
      </c>
      <c r="W32" s="845"/>
      <c r="X32" s="845"/>
      <c r="Y32" s="845"/>
      <c r="Z32" s="845"/>
      <c r="AA32" s="845" t="s">
        <v>567</v>
      </c>
      <c r="AB32" s="845"/>
      <c r="AC32" s="845"/>
      <c r="AD32" s="845"/>
      <c r="AE32" s="846"/>
      <c r="AF32" s="847" t="s">
        <v>127</v>
      </c>
      <c r="AG32" s="848"/>
      <c r="AH32" s="848"/>
      <c r="AI32" s="848"/>
      <c r="AJ32" s="849"/>
      <c r="AK32" s="916" t="s">
        <v>567</v>
      </c>
      <c r="AL32" s="917"/>
      <c r="AM32" s="917"/>
      <c r="AN32" s="917"/>
      <c r="AO32" s="917"/>
      <c r="AP32" s="917" t="s">
        <v>567</v>
      </c>
      <c r="AQ32" s="917"/>
      <c r="AR32" s="917"/>
      <c r="AS32" s="917"/>
      <c r="AT32" s="917"/>
      <c r="AU32" s="917" t="s">
        <v>567</v>
      </c>
      <c r="AV32" s="917"/>
      <c r="AW32" s="917"/>
      <c r="AX32" s="917"/>
      <c r="AY32" s="917"/>
      <c r="AZ32" s="918" t="s">
        <v>567</v>
      </c>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408</v>
      </c>
      <c r="C33" s="842"/>
      <c r="D33" s="842"/>
      <c r="E33" s="842"/>
      <c r="F33" s="842"/>
      <c r="G33" s="842"/>
      <c r="H33" s="842"/>
      <c r="I33" s="842"/>
      <c r="J33" s="842"/>
      <c r="K33" s="842"/>
      <c r="L33" s="842"/>
      <c r="M33" s="842"/>
      <c r="N33" s="842"/>
      <c r="O33" s="842"/>
      <c r="P33" s="843"/>
      <c r="Q33" s="844">
        <v>14040</v>
      </c>
      <c r="R33" s="845"/>
      <c r="S33" s="845"/>
      <c r="T33" s="845"/>
      <c r="U33" s="845"/>
      <c r="V33" s="845">
        <v>13792</v>
      </c>
      <c r="W33" s="845"/>
      <c r="X33" s="845"/>
      <c r="Y33" s="845"/>
      <c r="Z33" s="845"/>
      <c r="AA33" s="845">
        <v>248</v>
      </c>
      <c r="AB33" s="845"/>
      <c r="AC33" s="845"/>
      <c r="AD33" s="845"/>
      <c r="AE33" s="846"/>
      <c r="AF33" s="847">
        <v>674</v>
      </c>
      <c r="AG33" s="848"/>
      <c r="AH33" s="848"/>
      <c r="AI33" s="848"/>
      <c r="AJ33" s="849"/>
      <c r="AK33" s="916">
        <v>1374</v>
      </c>
      <c r="AL33" s="917"/>
      <c r="AM33" s="917"/>
      <c r="AN33" s="917"/>
      <c r="AO33" s="917"/>
      <c r="AP33" s="917">
        <v>54803</v>
      </c>
      <c r="AQ33" s="917"/>
      <c r="AR33" s="917"/>
      <c r="AS33" s="917"/>
      <c r="AT33" s="917"/>
      <c r="AU33" s="917">
        <v>18578</v>
      </c>
      <c r="AV33" s="917"/>
      <c r="AW33" s="917"/>
      <c r="AX33" s="917"/>
      <c r="AY33" s="917"/>
      <c r="AZ33" s="918" t="s">
        <v>567</v>
      </c>
      <c r="BA33" s="918"/>
      <c r="BB33" s="918"/>
      <c r="BC33" s="918"/>
      <c r="BD33" s="918"/>
      <c r="BE33" s="914" t="s">
        <v>409</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410</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391</v>
      </c>
      <c r="B63" s="876" t="s">
        <v>411</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2154</v>
      </c>
      <c r="AG63" s="928"/>
      <c r="AH63" s="928"/>
      <c r="AI63" s="928"/>
      <c r="AJ63" s="929"/>
      <c r="AK63" s="930"/>
      <c r="AL63" s="925"/>
      <c r="AM63" s="925"/>
      <c r="AN63" s="925"/>
      <c r="AO63" s="925"/>
      <c r="AP63" s="928">
        <v>54803</v>
      </c>
      <c r="AQ63" s="928"/>
      <c r="AR63" s="928"/>
      <c r="AS63" s="928"/>
      <c r="AT63" s="928"/>
      <c r="AU63" s="928">
        <v>18578</v>
      </c>
      <c r="AV63" s="928"/>
      <c r="AW63" s="928"/>
      <c r="AX63" s="928"/>
      <c r="AY63" s="928"/>
      <c r="AZ63" s="932"/>
      <c r="BA63" s="932"/>
      <c r="BB63" s="932"/>
      <c r="BC63" s="932"/>
      <c r="BD63" s="932"/>
      <c r="BE63" s="933"/>
      <c r="BF63" s="933"/>
      <c r="BG63" s="933"/>
      <c r="BH63" s="933"/>
      <c r="BI63" s="934"/>
      <c r="BJ63" s="935" t="s">
        <v>127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413</v>
      </c>
      <c r="B66" s="827"/>
      <c r="C66" s="827"/>
      <c r="D66" s="827"/>
      <c r="E66" s="827"/>
      <c r="F66" s="827"/>
      <c r="G66" s="827"/>
      <c r="H66" s="827"/>
      <c r="I66" s="827"/>
      <c r="J66" s="827"/>
      <c r="K66" s="827"/>
      <c r="L66" s="827"/>
      <c r="M66" s="827"/>
      <c r="N66" s="827"/>
      <c r="O66" s="827"/>
      <c r="P66" s="828"/>
      <c r="Q66" s="803" t="s">
        <v>395</v>
      </c>
      <c r="R66" s="804"/>
      <c r="S66" s="804"/>
      <c r="T66" s="804"/>
      <c r="U66" s="805"/>
      <c r="V66" s="803" t="s">
        <v>396</v>
      </c>
      <c r="W66" s="804"/>
      <c r="X66" s="804"/>
      <c r="Y66" s="804"/>
      <c r="Z66" s="805"/>
      <c r="AA66" s="803" t="s">
        <v>397</v>
      </c>
      <c r="AB66" s="804"/>
      <c r="AC66" s="804"/>
      <c r="AD66" s="804"/>
      <c r="AE66" s="805"/>
      <c r="AF66" s="938" t="s">
        <v>398</v>
      </c>
      <c r="AG66" s="899"/>
      <c r="AH66" s="899"/>
      <c r="AI66" s="899"/>
      <c r="AJ66" s="939"/>
      <c r="AK66" s="803" t="s">
        <v>399</v>
      </c>
      <c r="AL66" s="827"/>
      <c r="AM66" s="827"/>
      <c r="AN66" s="827"/>
      <c r="AO66" s="828"/>
      <c r="AP66" s="803" t="s">
        <v>400</v>
      </c>
      <c r="AQ66" s="804"/>
      <c r="AR66" s="804"/>
      <c r="AS66" s="804"/>
      <c r="AT66" s="805"/>
      <c r="AU66" s="803" t="s">
        <v>414</v>
      </c>
      <c r="AV66" s="804"/>
      <c r="AW66" s="804"/>
      <c r="AX66" s="804"/>
      <c r="AY66" s="805"/>
      <c r="AZ66" s="803" t="s">
        <v>376</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568</v>
      </c>
      <c r="C68" s="956"/>
      <c r="D68" s="956"/>
      <c r="E68" s="956"/>
      <c r="F68" s="956"/>
      <c r="G68" s="956"/>
      <c r="H68" s="956"/>
      <c r="I68" s="956"/>
      <c r="J68" s="956"/>
      <c r="K68" s="956"/>
      <c r="L68" s="956"/>
      <c r="M68" s="956"/>
      <c r="N68" s="956"/>
      <c r="O68" s="956"/>
      <c r="P68" s="957"/>
      <c r="Q68" s="958">
        <v>262</v>
      </c>
      <c r="R68" s="952"/>
      <c r="S68" s="952"/>
      <c r="T68" s="952"/>
      <c r="U68" s="952"/>
      <c r="V68" s="952">
        <v>243</v>
      </c>
      <c r="W68" s="952"/>
      <c r="X68" s="952"/>
      <c r="Y68" s="952"/>
      <c r="Z68" s="952"/>
      <c r="AA68" s="952">
        <v>18</v>
      </c>
      <c r="AB68" s="952"/>
      <c r="AC68" s="952"/>
      <c r="AD68" s="952"/>
      <c r="AE68" s="952"/>
      <c r="AF68" s="952">
        <v>18</v>
      </c>
      <c r="AG68" s="952"/>
      <c r="AH68" s="952"/>
      <c r="AI68" s="952"/>
      <c r="AJ68" s="952"/>
      <c r="AK68" s="952" t="s">
        <v>567</v>
      </c>
      <c r="AL68" s="952"/>
      <c r="AM68" s="952"/>
      <c r="AN68" s="952"/>
      <c r="AO68" s="952"/>
      <c r="AP68" s="952" t="s">
        <v>567</v>
      </c>
      <c r="AQ68" s="952"/>
      <c r="AR68" s="952"/>
      <c r="AS68" s="952"/>
      <c r="AT68" s="952"/>
      <c r="AU68" s="952" t="s">
        <v>567</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569</v>
      </c>
      <c r="C69" s="960"/>
      <c r="D69" s="960"/>
      <c r="E69" s="960"/>
      <c r="F69" s="960"/>
      <c r="G69" s="960"/>
      <c r="H69" s="960"/>
      <c r="I69" s="960"/>
      <c r="J69" s="960"/>
      <c r="K69" s="960"/>
      <c r="L69" s="960"/>
      <c r="M69" s="960"/>
      <c r="N69" s="960"/>
      <c r="O69" s="960"/>
      <c r="P69" s="961"/>
      <c r="Q69" s="962">
        <v>10042</v>
      </c>
      <c r="R69" s="917"/>
      <c r="S69" s="917"/>
      <c r="T69" s="917"/>
      <c r="U69" s="917"/>
      <c r="V69" s="917">
        <v>9586</v>
      </c>
      <c r="W69" s="917"/>
      <c r="X69" s="917"/>
      <c r="Y69" s="917"/>
      <c r="Z69" s="917"/>
      <c r="AA69" s="917">
        <v>456</v>
      </c>
      <c r="AB69" s="917"/>
      <c r="AC69" s="917"/>
      <c r="AD69" s="917"/>
      <c r="AE69" s="917"/>
      <c r="AF69" s="917">
        <v>456</v>
      </c>
      <c r="AG69" s="917"/>
      <c r="AH69" s="917"/>
      <c r="AI69" s="917"/>
      <c r="AJ69" s="917"/>
      <c r="AK69" s="917" t="s">
        <v>567</v>
      </c>
      <c r="AL69" s="917"/>
      <c r="AM69" s="917"/>
      <c r="AN69" s="917"/>
      <c r="AO69" s="917"/>
      <c r="AP69" s="917">
        <v>253</v>
      </c>
      <c r="AQ69" s="917"/>
      <c r="AR69" s="917"/>
      <c r="AS69" s="917"/>
      <c r="AT69" s="917"/>
      <c r="AU69" s="917">
        <v>35</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570</v>
      </c>
      <c r="C70" s="960"/>
      <c r="D70" s="960"/>
      <c r="E70" s="960"/>
      <c r="F70" s="960"/>
      <c r="G70" s="960"/>
      <c r="H70" s="960"/>
      <c r="I70" s="960"/>
      <c r="J70" s="960"/>
      <c r="K70" s="960"/>
      <c r="L70" s="960"/>
      <c r="M70" s="960"/>
      <c r="N70" s="960"/>
      <c r="O70" s="960"/>
      <c r="P70" s="961"/>
      <c r="Q70" s="962">
        <v>1950</v>
      </c>
      <c r="R70" s="917"/>
      <c r="S70" s="917"/>
      <c r="T70" s="917"/>
      <c r="U70" s="917"/>
      <c r="V70" s="917">
        <v>1930</v>
      </c>
      <c r="W70" s="917"/>
      <c r="X70" s="917"/>
      <c r="Y70" s="917"/>
      <c r="Z70" s="917"/>
      <c r="AA70" s="917">
        <v>20</v>
      </c>
      <c r="AB70" s="917"/>
      <c r="AC70" s="917"/>
      <c r="AD70" s="917"/>
      <c r="AE70" s="917"/>
      <c r="AF70" s="917">
        <v>20</v>
      </c>
      <c r="AG70" s="917"/>
      <c r="AH70" s="917"/>
      <c r="AI70" s="917"/>
      <c r="AJ70" s="917"/>
      <c r="AK70" s="917">
        <v>53</v>
      </c>
      <c r="AL70" s="917"/>
      <c r="AM70" s="917"/>
      <c r="AN70" s="917"/>
      <c r="AO70" s="917"/>
      <c r="AP70" s="917" t="s">
        <v>567</v>
      </c>
      <c r="AQ70" s="917"/>
      <c r="AR70" s="917"/>
      <c r="AS70" s="917"/>
      <c r="AT70" s="917"/>
      <c r="AU70" s="917" t="s">
        <v>567</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571</v>
      </c>
      <c r="C71" s="960"/>
      <c r="D71" s="960"/>
      <c r="E71" s="960"/>
      <c r="F71" s="960"/>
      <c r="G71" s="960"/>
      <c r="H71" s="960"/>
      <c r="I71" s="960"/>
      <c r="J71" s="960"/>
      <c r="K71" s="960"/>
      <c r="L71" s="960"/>
      <c r="M71" s="960"/>
      <c r="N71" s="960"/>
      <c r="O71" s="960"/>
      <c r="P71" s="961"/>
      <c r="Q71" s="962">
        <v>312</v>
      </c>
      <c r="R71" s="917"/>
      <c r="S71" s="917"/>
      <c r="T71" s="917"/>
      <c r="U71" s="917"/>
      <c r="V71" s="917">
        <v>191</v>
      </c>
      <c r="W71" s="917"/>
      <c r="X71" s="917"/>
      <c r="Y71" s="917"/>
      <c r="Z71" s="917"/>
      <c r="AA71" s="917">
        <v>121</v>
      </c>
      <c r="AB71" s="917"/>
      <c r="AC71" s="917"/>
      <c r="AD71" s="917"/>
      <c r="AE71" s="917"/>
      <c r="AF71" s="917">
        <v>121</v>
      </c>
      <c r="AG71" s="917"/>
      <c r="AH71" s="917"/>
      <c r="AI71" s="917"/>
      <c r="AJ71" s="917"/>
      <c r="AK71" s="917">
        <v>57</v>
      </c>
      <c r="AL71" s="917"/>
      <c r="AM71" s="917"/>
      <c r="AN71" s="917"/>
      <c r="AO71" s="917"/>
      <c r="AP71" s="917" t="s">
        <v>567</v>
      </c>
      <c r="AQ71" s="917"/>
      <c r="AR71" s="917"/>
      <c r="AS71" s="917"/>
      <c r="AT71" s="917"/>
      <c r="AU71" s="917" t="s">
        <v>567</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572</v>
      </c>
      <c r="C72" s="960"/>
      <c r="D72" s="960"/>
      <c r="E72" s="960"/>
      <c r="F72" s="960"/>
      <c r="G72" s="960"/>
      <c r="H72" s="960"/>
      <c r="I72" s="960"/>
      <c r="J72" s="960"/>
      <c r="K72" s="960"/>
      <c r="L72" s="960"/>
      <c r="M72" s="960"/>
      <c r="N72" s="960"/>
      <c r="O72" s="960"/>
      <c r="P72" s="961"/>
      <c r="Q72" s="962">
        <v>1632</v>
      </c>
      <c r="R72" s="917"/>
      <c r="S72" s="917"/>
      <c r="T72" s="917"/>
      <c r="U72" s="917"/>
      <c r="V72" s="917">
        <v>1496</v>
      </c>
      <c r="W72" s="917"/>
      <c r="X72" s="917"/>
      <c r="Y72" s="917"/>
      <c r="Z72" s="917"/>
      <c r="AA72" s="917">
        <v>137</v>
      </c>
      <c r="AB72" s="917"/>
      <c r="AC72" s="917"/>
      <c r="AD72" s="917"/>
      <c r="AE72" s="917"/>
      <c r="AF72" s="917">
        <v>137</v>
      </c>
      <c r="AG72" s="917"/>
      <c r="AH72" s="917"/>
      <c r="AI72" s="917"/>
      <c r="AJ72" s="917"/>
      <c r="AK72" s="917">
        <v>86</v>
      </c>
      <c r="AL72" s="917"/>
      <c r="AM72" s="917"/>
      <c r="AN72" s="917"/>
      <c r="AO72" s="917"/>
      <c r="AP72" s="917" t="s">
        <v>567</v>
      </c>
      <c r="AQ72" s="917"/>
      <c r="AR72" s="917"/>
      <c r="AS72" s="917"/>
      <c r="AT72" s="917"/>
      <c r="AU72" s="917" t="s">
        <v>567</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573</v>
      </c>
      <c r="C73" s="960"/>
      <c r="D73" s="960"/>
      <c r="E73" s="960"/>
      <c r="F73" s="960"/>
      <c r="G73" s="960"/>
      <c r="H73" s="960"/>
      <c r="I73" s="960"/>
      <c r="J73" s="960"/>
      <c r="K73" s="960"/>
      <c r="L73" s="960"/>
      <c r="M73" s="960"/>
      <c r="N73" s="960"/>
      <c r="O73" s="960"/>
      <c r="P73" s="961"/>
      <c r="Q73" s="962">
        <v>17305</v>
      </c>
      <c r="R73" s="917"/>
      <c r="S73" s="917"/>
      <c r="T73" s="917"/>
      <c r="U73" s="917"/>
      <c r="V73" s="917">
        <v>17110</v>
      </c>
      <c r="W73" s="917"/>
      <c r="X73" s="917"/>
      <c r="Y73" s="917"/>
      <c r="Z73" s="917"/>
      <c r="AA73" s="917">
        <v>195</v>
      </c>
      <c r="AB73" s="917"/>
      <c r="AC73" s="917"/>
      <c r="AD73" s="917"/>
      <c r="AE73" s="917"/>
      <c r="AF73" s="917">
        <v>195</v>
      </c>
      <c r="AG73" s="917"/>
      <c r="AH73" s="917"/>
      <c r="AI73" s="917"/>
      <c r="AJ73" s="917"/>
      <c r="AK73" s="917">
        <v>664</v>
      </c>
      <c r="AL73" s="917"/>
      <c r="AM73" s="917"/>
      <c r="AN73" s="917"/>
      <c r="AO73" s="917"/>
      <c r="AP73" s="917" t="s">
        <v>567</v>
      </c>
      <c r="AQ73" s="917"/>
      <c r="AR73" s="917"/>
      <c r="AS73" s="917"/>
      <c r="AT73" s="917"/>
      <c r="AU73" s="917" t="s">
        <v>567</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574</v>
      </c>
      <c r="C74" s="960"/>
      <c r="D74" s="960"/>
      <c r="E74" s="960"/>
      <c r="F74" s="960"/>
      <c r="G74" s="960"/>
      <c r="H74" s="960"/>
      <c r="I74" s="960"/>
      <c r="J74" s="960"/>
      <c r="K74" s="960"/>
      <c r="L74" s="960"/>
      <c r="M74" s="960"/>
      <c r="N74" s="960"/>
      <c r="O74" s="960"/>
      <c r="P74" s="961"/>
      <c r="Q74" s="962">
        <v>49191</v>
      </c>
      <c r="R74" s="917"/>
      <c r="S74" s="917"/>
      <c r="T74" s="917"/>
      <c r="U74" s="917"/>
      <c r="V74" s="917">
        <v>48330</v>
      </c>
      <c r="W74" s="917"/>
      <c r="X74" s="917"/>
      <c r="Y74" s="917"/>
      <c r="Z74" s="917"/>
      <c r="AA74" s="917">
        <v>861</v>
      </c>
      <c r="AB74" s="917"/>
      <c r="AC74" s="917"/>
      <c r="AD74" s="917"/>
      <c r="AE74" s="917"/>
      <c r="AF74" s="917">
        <v>861</v>
      </c>
      <c r="AG74" s="917"/>
      <c r="AH74" s="917"/>
      <c r="AI74" s="917"/>
      <c r="AJ74" s="917"/>
      <c r="AK74" s="917" t="s">
        <v>567</v>
      </c>
      <c r="AL74" s="917"/>
      <c r="AM74" s="917"/>
      <c r="AN74" s="917"/>
      <c r="AO74" s="917"/>
      <c r="AP74" s="917" t="s">
        <v>567</v>
      </c>
      <c r="AQ74" s="917"/>
      <c r="AR74" s="917"/>
      <c r="AS74" s="917"/>
      <c r="AT74" s="917"/>
      <c r="AU74" s="917" t="s">
        <v>567</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575</v>
      </c>
      <c r="C75" s="960"/>
      <c r="D75" s="960"/>
      <c r="E75" s="960"/>
      <c r="F75" s="960"/>
      <c r="G75" s="960"/>
      <c r="H75" s="960"/>
      <c r="I75" s="960"/>
      <c r="J75" s="960"/>
      <c r="K75" s="960"/>
      <c r="L75" s="960"/>
      <c r="M75" s="960"/>
      <c r="N75" s="960"/>
      <c r="O75" s="960"/>
      <c r="P75" s="961"/>
      <c r="Q75" s="965">
        <v>6959</v>
      </c>
      <c r="R75" s="966"/>
      <c r="S75" s="966"/>
      <c r="T75" s="966"/>
      <c r="U75" s="916"/>
      <c r="V75" s="967">
        <v>6856</v>
      </c>
      <c r="W75" s="966"/>
      <c r="X75" s="966"/>
      <c r="Y75" s="966"/>
      <c r="Z75" s="916"/>
      <c r="AA75" s="967">
        <v>103</v>
      </c>
      <c r="AB75" s="966"/>
      <c r="AC75" s="966"/>
      <c r="AD75" s="966"/>
      <c r="AE75" s="916"/>
      <c r="AF75" s="967">
        <v>103</v>
      </c>
      <c r="AG75" s="966"/>
      <c r="AH75" s="966"/>
      <c r="AI75" s="966"/>
      <c r="AJ75" s="916"/>
      <c r="AK75" s="967">
        <v>2441</v>
      </c>
      <c r="AL75" s="966"/>
      <c r="AM75" s="966"/>
      <c r="AN75" s="966"/>
      <c r="AO75" s="916"/>
      <c r="AP75" s="967" t="s">
        <v>567</v>
      </c>
      <c r="AQ75" s="966"/>
      <c r="AR75" s="966"/>
      <c r="AS75" s="966"/>
      <c r="AT75" s="916"/>
      <c r="AU75" s="967" t="s">
        <v>567</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576</v>
      </c>
      <c r="C76" s="960"/>
      <c r="D76" s="960"/>
      <c r="E76" s="960"/>
      <c r="F76" s="960"/>
      <c r="G76" s="960"/>
      <c r="H76" s="960"/>
      <c r="I76" s="960"/>
      <c r="J76" s="960"/>
      <c r="K76" s="960"/>
      <c r="L76" s="960"/>
      <c r="M76" s="960"/>
      <c r="N76" s="960"/>
      <c r="O76" s="960"/>
      <c r="P76" s="961"/>
      <c r="Q76" s="965">
        <v>1424517</v>
      </c>
      <c r="R76" s="966"/>
      <c r="S76" s="966"/>
      <c r="T76" s="966"/>
      <c r="U76" s="916"/>
      <c r="V76" s="967">
        <v>1354325</v>
      </c>
      <c r="W76" s="966"/>
      <c r="X76" s="966"/>
      <c r="Y76" s="966"/>
      <c r="Z76" s="916"/>
      <c r="AA76" s="967">
        <v>70191</v>
      </c>
      <c r="AB76" s="966"/>
      <c r="AC76" s="966"/>
      <c r="AD76" s="966"/>
      <c r="AE76" s="916"/>
      <c r="AF76" s="967">
        <v>70191</v>
      </c>
      <c r="AG76" s="966"/>
      <c r="AH76" s="966"/>
      <c r="AI76" s="966"/>
      <c r="AJ76" s="916"/>
      <c r="AK76" s="967">
        <v>20230</v>
      </c>
      <c r="AL76" s="966"/>
      <c r="AM76" s="966"/>
      <c r="AN76" s="966"/>
      <c r="AO76" s="916"/>
      <c r="AP76" s="967" t="s">
        <v>567</v>
      </c>
      <c r="AQ76" s="966"/>
      <c r="AR76" s="966"/>
      <c r="AS76" s="966"/>
      <c r="AT76" s="916"/>
      <c r="AU76" s="967" t="s">
        <v>567</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391</v>
      </c>
      <c r="B88" s="876" t="s">
        <v>415</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72102</v>
      </c>
      <c r="AG88" s="928"/>
      <c r="AH88" s="928"/>
      <c r="AI88" s="928"/>
      <c r="AJ88" s="928"/>
      <c r="AK88" s="925"/>
      <c r="AL88" s="925"/>
      <c r="AM88" s="925"/>
      <c r="AN88" s="925"/>
      <c r="AO88" s="925"/>
      <c r="AP88" s="928">
        <v>253</v>
      </c>
      <c r="AQ88" s="928"/>
      <c r="AR88" s="928"/>
      <c r="AS88" s="928"/>
      <c r="AT88" s="928"/>
      <c r="AU88" s="928">
        <v>35</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76" t="s">
        <v>416</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705</v>
      </c>
      <c r="CS102" s="936"/>
      <c r="CT102" s="936"/>
      <c r="CU102" s="936"/>
      <c r="CV102" s="979"/>
      <c r="CW102" s="978">
        <v>215</v>
      </c>
      <c r="CX102" s="936"/>
      <c r="CY102" s="936"/>
      <c r="CZ102" s="936"/>
      <c r="DA102" s="979"/>
      <c r="DB102" s="978" t="s">
        <v>579</v>
      </c>
      <c r="DC102" s="936"/>
      <c r="DD102" s="936"/>
      <c r="DE102" s="936"/>
      <c r="DF102" s="979"/>
      <c r="DG102" s="978" t="s">
        <v>579</v>
      </c>
      <c r="DH102" s="936"/>
      <c r="DI102" s="936"/>
      <c r="DJ102" s="936"/>
      <c r="DK102" s="979"/>
      <c r="DL102" s="978" t="s">
        <v>579</v>
      </c>
      <c r="DM102" s="936"/>
      <c r="DN102" s="936"/>
      <c r="DO102" s="936"/>
      <c r="DP102" s="979"/>
      <c r="DQ102" s="978" t="s">
        <v>579</v>
      </c>
      <c r="DR102" s="936"/>
      <c r="DS102" s="936"/>
      <c r="DT102" s="936"/>
      <c r="DU102" s="979"/>
      <c r="DV102" s="1002" t="s">
        <v>579</v>
      </c>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417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418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419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423</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424</v>
      </c>
      <c r="AB109" s="981"/>
      <c r="AC109" s="981"/>
      <c r="AD109" s="981"/>
      <c r="AE109" s="982"/>
      <c r="AF109" s="980" t="s">
        <v>425</v>
      </c>
      <c r="AG109" s="981"/>
      <c r="AH109" s="981"/>
      <c r="AI109" s="981"/>
      <c r="AJ109" s="982"/>
      <c r="AK109" s="980" t="s">
        <v>304</v>
      </c>
      <c r="AL109" s="981"/>
      <c r="AM109" s="981"/>
      <c r="AN109" s="981"/>
      <c r="AO109" s="982"/>
      <c r="AP109" s="980" t="s">
        <v>426</v>
      </c>
      <c r="AQ109" s="981"/>
      <c r="AR109" s="981"/>
      <c r="AS109" s="981"/>
      <c r="AT109" s="983"/>
      <c r="AU109" s="1000" t="s">
        <v>423</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424</v>
      </c>
      <c r="BR109" s="981"/>
      <c r="BS109" s="981"/>
      <c r="BT109" s="981"/>
      <c r="BU109" s="982"/>
      <c r="BV109" s="980" t="s">
        <v>425</v>
      </c>
      <c r="BW109" s="981"/>
      <c r="BX109" s="981"/>
      <c r="BY109" s="981"/>
      <c r="BZ109" s="982"/>
      <c r="CA109" s="980" t="s">
        <v>304</v>
      </c>
      <c r="CB109" s="981"/>
      <c r="CC109" s="981"/>
      <c r="CD109" s="981"/>
      <c r="CE109" s="982"/>
      <c r="CF109" s="1001" t="s">
        <v>426</v>
      </c>
      <c r="CG109" s="1001"/>
      <c r="CH109" s="1001"/>
      <c r="CI109" s="1001"/>
      <c r="CJ109" s="1001"/>
      <c r="CK109" s="980" t="s">
        <v>427</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424</v>
      </c>
      <c r="DH109" s="981"/>
      <c r="DI109" s="981"/>
      <c r="DJ109" s="981"/>
      <c r="DK109" s="982"/>
      <c r="DL109" s="980" t="s">
        <v>425</v>
      </c>
      <c r="DM109" s="981"/>
      <c r="DN109" s="981"/>
      <c r="DO109" s="981"/>
      <c r="DP109" s="982"/>
      <c r="DQ109" s="980" t="s">
        <v>304</v>
      </c>
      <c r="DR109" s="981"/>
      <c r="DS109" s="981"/>
      <c r="DT109" s="981"/>
      <c r="DU109" s="982"/>
      <c r="DV109" s="980" t="s">
        <v>426</v>
      </c>
      <c r="DW109" s="981"/>
      <c r="DX109" s="981"/>
      <c r="DY109" s="981"/>
      <c r="DZ109" s="983"/>
    </row>
    <row r="110" spans="1:131" s="248" customFormat="1" ht="26.25" customHeight="1" x14ac:dyDescent="0.15">
      <c r="A110" s="984" t="s">
        <v>428</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12437901</v>
      </c>
      <c r="AB110" s="988"/>
      <c r="AC110" s="988"/>
      <c r="AD110" s="988"/>
      <c r="AE110" s="989"/>
      <c r="AF110" s="990">
        <v>12018273</v>
      </c>
      <c r="AG110" s="988"/>
      <c r="AH110" s="988"/>
      <c r="AI110" s="988"/>
      <c r="AJ110" s="989"/>
      <c r="AK110" s="990">
        <v>11649716</v>
      </c>
      <c r="AL110" s="988"/>
      <c r="AM110" s="988"/>
      <c r="AN110" s="988"/>
      <c r="AO110" s="989"/>
      <c r="AP110" s="991">
        <v>11.7</v>
      </c>
      <c r="AQ110" s="992"/>
      <c r="AR110" s="992"/>
      <c r="AS110" s="992"/>
      <c r="AT110" s="993"/>
      <c r="AU110" s="994" t="s">
        <v>72</v>
      </c>
      <c r="AV110" s="995"/>
      <c r="AW110" s="995"/>
      <c r="AX110" s="995"/>
      <c r="AY110" s="995"/>
      <c r="AZ110" s="1036" t="s">
        <v>429</v>
      </c>
      <c r="BA110" s="985"/>
      <c r="BB110" s="985"/>
      <c r="BC110" s="985"/>
      <c r="BD110" s="985"/>
      <c r="BE110" s="985"/>
      <c r="BF110" s="985"/>
      <c r="BG110" s="985"/>
      <c r="BH110" s="985"/>
      <c r="BI110" s="985"/>
      <c r="BJ110" s="985"/>
      <c r="BK110" s="985"/>
      <c r="BL110" s="985"/>
      <c r="BM110" s="985"/>
      <c r="BN110" s="985"/>
      <c r="BO110" s="985"/>
      <c r="BP110" s="986"/>
      <c r="BQ110" s="1022">
        <v>127839941</v>
      </c>
      <c r="BR110" s="1023"/>
      <c r="BS110" s="1023"/>
      <c r="BT110" s="1023"/>
      <c r="BU110" s="1023"/>
      <c r="BV110" s="1023">
        <v>134458518</v>
      </c>
      <c r="BW110" s="1023"/>
      <c r="BX110" s="1023"/>
      <c r="BY110" s="1023"/>
      <c r="BZ110" s="1023"/>
      <c r="CA110" s="1023">
        <v>136369447</v>
      </c>
      <c r="CB110" s="1023"/>
      <c r="CC110" s="1023"/>
      <c r="CD110" s="1023"/>
      <c r="CE110" s="1023"/>
      <c r="CF110" s="1037">
        <v>137.5</v>
      </c>
      <c r="CG110" s="1038"/>
      <c r="CH110" s="1038"/>
      <c r="CI110" s="1038"/>
      <c r="CJ110" s="1038"/>
      <c r="CK110" s="1039" t="s">
        <v>430</v>
      </c>
      <c r="CL110" s="1040"/>
      <c r="CM110" s="1019" t="s">
        <v>431</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v>1645542</v>
      </c>
      <c r="DH110" s="1023"/>
      <c r="DI110" s="1023"/>
      <c r="DJ110" s="1023"/>
      <c r="DK110" s="1023"/>
      <c r="DL110" s="1023">
        <v>1489401</v>
      </c>
      <c r="DM110" s="1023"/>
      <c r="DN110" s="1023"/>
      <c r="DO110" s="1023"/>
      <c r="DP110" s="1023"/>
      <c r="DQ110" s="1023">
        <v>1333142</v>
      </c>
      <c r="DR110" s="1023"/>
      <c r="DS110" s="1023"/>
      <c r="DT110" s="1023"/>
      <c r="DU110" s="1023"/>
      <c r="DV110" s="1024">
        <v>1.3</v>
      </c>
      <c r="DW110" s="1024"/>
      <c r="DX110" s="1024"/>
      <c r="DY110" s="1024"/>
      <c r="DZ110" s="1025"/>
    </row>
    <row r="111" spans="1:131" s="248" customFormat="1" ht="26.25" customHeight="1" x14ac:dyDescent="0.15">
      <c r="A111" s="1026" t="s">
        <v>432</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433</v>
      </c>
      <c r="AB111" s="1030"/>
      <c r="AC111" s="1030"/>
      <c r="AD111" s="1030"/>
      <c r="AE111" s="1031"/>
      <c r="AF111" s="1032" t="s">
        <v>434</v>
      </c>
      <c r="AG111" s="1030"/>
      <c r="AH111" s="1030"/>
      <c r="AI111" s="1030"/>
      <c r="AJ111" s="1031"/>
      <c r="AK111" s="1032" t="s">
        <v>433</v>
      </c>
      <c r="AL111" s="1030"/>
      <c r="AM111" s="1030"/>
      <c r="AN111" s="1030"/>
      <c r="AO111" s="1031"/>
      <c r="AP111" s="1033" t="s">
        <v>127</v>
      </c>
      <c r="AQ111" s="1034"/>
      <c r="AR111" s="1034"/>
      <c r="AS111" s="1034"/>
      <c r="AT111" s="1035"/>
      <c r="AU111" s="996"/>
      <c r="AV111" s="997"/>
      <c r="AW111" s="997"/>
      <c r="AX111" s="997"/>
      <c r="AY111" s="997"/>
      <c r="AZ111" s="1045" t="s">
        <v>435</v>
      </c>
      <c r="BA111" s="1046"/>
      <c r="BB111" s="1046"/>
      <c r="BC111" s="1046"/>
      <c r="BD111" s="1046"/>
      <c r="BE111" s="1046"/>
      <c r="BF111" s="1046"/>
      <c r="BG111" s="1046"/>
      <c r="BH111" s="1046"/>
      <c r="BI111" s="1046"/>
      <c r="BJ111" s="1046"/>
      <c r="BK111" s="1046"/>
      <c r="BL111" s="1046"/>
      <c r="BM111" s="1046"/>
      <c r="BN111" s="1046"/>
      <c r="BO111" s="1046"/>
      <c r="BP111" s="1047"/>
      <c r="BQ111" s="1015">
        <v>7539944</v>
      </c>
      <c r="BR111" s="1016"/>
      <c r="BS111" s="1016"/>
      <c r="BT111" s="1016"/>
      <c r="BU111" s="1016"/>
      <c r="BV111" s="1016">
        <v>6019890</v>
      </c>
      <c r="BW111" s="1016"/>
      <c r="BX111" s="1016"/>
      <c r="BY111" s="1016"/>
      <c r="BZ111" s="1016"/>
      <c r="CA111" s="1016">
        <v>4873473</v>
      </c>
      <c r="CB111" s="1016"/>
      <c r="CC111" s="1016"/>
      <c r="CD111" s="1016"/>
      <c r="CE111" s="1016"/>
      <c r="CF111" s="1010">
        <v>4.9000000000000004</v>
      </c>
      <c r="CG111" s="1011"/>
      <c r="CH111" s="1011"/>
      <c r="CI111" s="1011"/>
      <c r="CJ111" s="1011"/>
      <c r="CK111" s="1041"/>
      <c r="CL111" s="1042"/>
      <c r="CM111" s="1012" t="s">
        <v>436</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v>3827153</v>
      </c>
      <c r="DH111" s="1016"/>
      <c r="DI111" s="1016"/>
      <c r="DJ111" s="1016"/>
      <c r="DK111" s="1016"/>
      <c r="DL111" s="1016">
        <v>3048835</v>
      </c>
      <c r="DM111" s="1016"/>
      <c r="DN111" s="1016"/>
      <c r="DO111" s="1016"/>
      <c r="DP111" s="1016"/>
      <c r="DQ111" s="1016">
        <v>2434489</v>
      </c>
      <c r="DR111" s="1016"/>
      <c r="DS111" s="1016"/>
      <c r="DT111" s="1016"/>
      <c r="DU111" s="1016"/>
      <c r="DV111" s="1017">
        <v>2.5</v>
      </c>
      <c r="DW111" s="1017"/>
      <c r="DX111" s="1017"/>
      <c r="DY111" s="1017"/>
      <c r="DZ111" s="1018"/>
    </row>
    <row r="112" spans="1:131" s="248" customFormat="1" ht="26.25" customHeight="1" x14ac:dyDescent="0.15">
      <c r="A112" s="1048" t="s">
        <v>437</v>
      </c>
      <c r="B112" s="1049"/>
      <c r="C112" s="1046" t="s">
        <v>438</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127</v>
      </c>
      <c r="AB112" s="1055"/>
      <c r="AC112" s="1055"/>
      <c r="AD112" s="1055"/>
      <c r="AE112" s="1056"/>
      <c r="AF112" s="1057" t="s">
        <v>127</v>
      </c>
      <c r="AG112" s="1055"/>
      <c r="AH112" s="1055"/>
      <c r="AI112" s="1055"/>
      <c r="AJ112" s="1056"/>
      <c r="AK112" s="1057" t="s">
        <v>433</v>
      </c>
      <c r="AL112" s="1055"/>
      <c r="AM112" s="1055"/>
      <c r="AN112" s="1055"/>
      <c r="AO112" s="1056"/>
      <c r="AP112" s="1058" t="s">
        <v>127</v>
      </c>
      <c r="AQ112" s="1059"/>
      <c r="AR112" s="1059"/>
      <c r="AS112" s="1059"/>
      <c r="AT112" s="1060"/>
      <c r="AU112" s="996"/>
      <c r="AV112" s="997"/>
      <c r="AW112" s="997"/>
      <c r="AX112" s="997"/>
      <c r="AY112" s="997"/>
      <c r="AZ112" s="1045" t="s">
        <v>439</v>
      </c>
      <c r="BA112" s="1046"/>
      <c r="BB112" s="1046"/>
      <c r="BC112" s="1046"/>
      <c r="BD112" s="1046"/>
      <c r="BE112" s="1046"/>
      <c r="BF112" s="1046"/>
      <c r="BG112" s="1046"/>
      <c r="BH112" s="1046"/>
      <c r="BI112" s="1046"/>
      <c r="BJ112" s="1046"/>
      <c r="BK112" s="1046"/>
      <c r="BL112" s="1046"/>
      <c r="BM112" s="1046"/>
      <c r="BN112" s="1046"/>
      <c r="BO112" s="1046"/>
      <c r="BP112" s="1047"/>
      <c r="BQ112" s="1015">
        <v>29024433</v>
      </c>
      <c r="BR112" s="1016"/>
      <c r="BS112" s="1016"/>
      <c r="BT112" s="1016"/>
      <c r="BU112" s="1016"/>
      <c r="BV112" s="1016">
        <v>28003610</v>
      </c>
      <c r="BW112" s="1016"/>
      <c r="BX112" s="1016"/>
      <c r="BY112" s="1016"/>
      <c r="BZ112" s="1016"/>
      <c r="CA112" s="1016">
        <v>18580604</v>
      </c>
      <c r="CB112" s="1016"/>
      <c r="CC112" s="1016"/>
      <c r="CD112" s="1016"/>
      <c r="CE112" s="1016"/>
      <c r="CF112" s="1010">
        <v>18.7</v>
      </c>
      <c r="CG112" s="1011"/>
      <c r="CH112" s="1011"/>
      <c r="CI112" s="1011"/>
      <c r="CJ112" s="1011"/>
      <c r="CK112" s="1041"/>
      <c r="CL112" s="1042"/>
      <c r="CM112" s="1012" t="s">
        <v>440</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433</v>
      </c>
      <c r="DH112" s="1016"/>
      <c r="DI112" s="1016"/>
      <c r="DJ112" s="1016"/>
      <c r="DK112" s="1016"/>
      <c r="DL112" s="1016" t="s">
        <v>127</v>
      </c>
      <c r="DM112" s="1016"/>
      <c r="DN112" s="1016"/>
      <c r="DO112" s="1016"/>
      <c r="DP112" s="1016"/>
      <c r="DQ112" s="1016" t="s">
        <v>434</v>
      </c>
      <c r="DR112" s="1016"/>
      <c r="DS112" s="1016"/>
      <c r="DT112" s="1016"/>
      <c r="DU112" s="1016"/>
      <c r="DV112" s="1017" t="s">
        <v>127</v>
      </c>
      <c r="DW112" s="1017"/>
      <c r="DX112" s="1017"/>
      <c r="DY112" s="1017"/>
      <c r="DZ112" s="1018"/>
    </row>
    <row r="113" spans="1:130" s="248" customFormat="1" ht="26.25" customHeight="1" x14ac:dyDescent="0.15">
      <c r="A113" s="1050"/>
      <c r="B113" s="1051"/>
      <c r="C113" s="1046" t="s">
        <v>441</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3442195</v>
      </c>
      <c r="AB113" s="1030"/>
      <c r="AC113" s="1030"/>
      <c r="AD113" s="1030"/>
      <c r="AE113" s="1031"/>
      <c r="AF113" s="1032">
        <v>3743886</v>
      </c>
      <c r="AG113" s="1030"/>
      <c r="AH113" s="1030"/>
      <c r="AI113" s="1030"/>
      <c r="AJ113" s="1031"/>
      <c r="AK113" s="1032">
        <v>465378</v>
      </c>
      <c r="AL113" s="1030"/>
      <c r="AM113" s="1030"/>
      <c r="AN113" s="1030"/>
      <c r="AO113" s="1031"/>
      <c r="AP113" s="1033">
        <v>0.5</v>
      </c>
      <c r="AQ113" s="1034"/>
      <c r="AR113" s="1034"/>
      <c r="AS113" s="1034"/>
      <c r="AT113" s="1035"/>
      <c r="AU113" s="996"/>
      <c r="AV113" s="997"/>
      <c r="AW113" s="997"/>
      <c r="AX113" s="997"/>
      <c r="AY113" s="997"/>
      <c r="AZ113" s="1045" t="s">
        <v>442</v>
      </c>
      <c r="BA113" s="1046"/>
      <c r="BB113" s="1046"/>
      <c r="BC113" s="1046"/>
      <c r="BD113" s="1046"/>
      <c r="BE113" s="1046"/>
      <c r="BF113" s="1046"/>
      <c r="BG113" s="1046"/>
      <c r="BH113" s="1046"/>
      <c r="BI113" s="1046"/>
      <c r="BJ113" s="1046"/>
      <c r="BK113" s="1046"/>
      <c r="BL113" s="1046"/>
      <c r="BM113" s="1046"/>
      <c r="BN113" s="1046"/>
      <c r="BO113" s="1046"/>
      <c r="BP113" s="1047"/>
      <c r="BQ113" s="1015">
        <v>308020</v>
      </c>
      <c r="BR113" s="1016"/>
      <c r="BS113" s="1016"/>
      <c r="BT113" s="1016"/>
      <c r="BU113" s="1016"/>
      <c r="BV113" s="1016">
        <v>113511</v>
      </c>
      <c r="BW113" s="1016"/>
      <c r="BX113" s="1016"/>
      <c r="BY113" s="1016"/>
      <c r="BZ113" s="1016"/>
      <c r="CA113" s="1016">
        <v>35487</v>
      </c>
      <c r="CB113" s="1016"/>
      <c r="CC113" s="1016"/>
      <c r="CD113" s="1016"/>
      <c r="CE113" s="1016"/>
      <c r="CF113" s="1010">
        <v>0</v>
      </c>
      <c r="CG113" s="1011"/>
      <c r="CH113" s="1011"/>
      <c r="CI113" s="1011"/>
      <c r="CJ113" s="1011"/>
      <c r="CK113" s="1041"/>
      <c r="CL113" s="1042"/>
      <c r="CM113" s="1012" t="s">
        <v>443</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127</v>
      </c>
      <c r="DH113" s="1055"/>
      <c r="DI113" s="1055"/>
      <c r="DJ113" s="1055"/>
      <c r="DK113" s="1056"/>
      <c r="DL113" s="1057" t="s">
        <v>127</v>
      </c>
      <c r="DM113" s="1055"/>
      <c r="DN113" s="1055"/>
      <c r="DO113" s="1055"/>
      <c r="DP113" s="1056"/>
      <c r="DQ113" s="1057" t="s">
        <v>433</v>
      </c>
      <c r="DR113" s="1055"/>
      <c r="DS113" s="1055"/>
      <c r="DT113" s="1055"/>
      <c r="DU113" s="1056"/>
      <c r="DV113" s="1058" t="s">
        <v>434</v>
      </c>
      <c r="DW113" s="1059"/>
      <c r="DX113" s="1059"/>
      <c r="DY113" s="1059"/>
      <c r="DZ113" s="1060"/>
    </row>
    <row r="114" spans="1:130" s="248" customFormat="1" ht="26.25" customHeight="1" x14ac:dyDescent="0.15">
      <c r="A114" s="1050"/>
      <c r="B114" s="1051"/>
      <c r="C114" s="1046" t="s">
        <v>444</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209527</v>
      </c>
      <c r="AB114" s="1055"/>
      <c r="AC114" s="1055"/>
      <c r="AD114" s="1055"/>
      <c r="AE114" s="1056"/>
      <c r="AF114" s="1057">
        <v>184286</v>
      </c>
      <c r="AG114" s="1055"/>
      <c r="AH114" s="1055"/>
      <c r="AI114" s="1055"/>
      <c r="AJ114" s="1056"/>
      <c r="AK114" s="1057">
        <v>75359</v>
      </c>
      <c r="AL114" s="1055"/>
      <c r="AM114" s="1055"/>
      <c r="AN114" s="1055"/>
      <c r="AO114" s="1056"/>
      <c r="AP114" s="1058">
        <v>0.1</v>
      </c>
      <c r="AQ114" s="1059"/>
      <c r="AR114" s="1059"/>
      <c r="AS114" s="1059"/>
      <c r="AT114" s="1060"/>
      <c r="AU114" s="996"/>
      <c r="AV114" s="997"/>
      <c r="AW114" s="997"/>
      <c r="AX114" s="997"/>
      <c r="AY114" s="997"/>
      <c r="AZ114" s="1045" t="s">
        <v>445</v>
      </c>
      <c r="BA114" s="1046"/>
      <c r="BB114" s="1046"/>
      <c r="BC114" s="1046"/>
      <c r="BD114" s="1046"/>
      <c r="BE114" s="1046"/>
      <c r="BF114" s="1046"/>
      <c r="BG114" s="1046"/>
      <c r="BH114" s="1046"/>
      <c r="BI114" s="1046"/>
      <c r="BJ114" s="1046"/>
      <c r="BK114" s="1046"/>
      <c r="BL114" s="1046"/>
      <c r="BM114" s="1046"/>
      <c r="BN114" s="1046"/>
      <c r="BO114" s="1046"/>
      <c r="BP114" s="1047"/>
      <c r="BQ114" s="1015">
        <v>22020083</v>
      </c>
      <c r="BR114" s="1016"/>
      <c r="BS114" s="1016"/>
      <c r="BT114" s="1016"/>
      <c r="BU114" s="1016"/>
      <c r="BV114" s="1016">
        <v>20449822</v>
      </c>
      <c r="BW114" s="1016"/>
      <c r="BX114" s="1016"/>
      <c r="BY114" s="1016"/>
      <c r="BZ114" s="1016"/>
      <c r="CA114" s="1016">
        <v>20501659</v>
      </c>
      <c r="CB114" s="1016"/>
      <c r="CC114" s="1016"/>
      <c r="CD114" s="1016"/>
      <c r="CE114" s="1016"/>
      <c r="CF114" s="1010">
        <v>20.7</v>
      </c>
      <c r="CG114" s="1011"/>
      <c r="CH114" s="1011"/>
      <c r="CI114" s="1011"/>
      <c r="CJ114" s="1011"/>
      <c r="CK114" s="1041"/>
      <c r="CL114" s="1042"/>
      <c r="CM114" s="1012" t="s">
        <v>446</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127</v>
      </c>
      <c r="DH114" s="1055"/>
      <c r="DI114" s="1055"/>
      <c r="DJ114" s="1055"/>
      <c r="DK114" s="1056"/>
      <c r="DL114" s="1057" t="s">
        <v>127</v>
      </c>
      <c r="DM114" s="1055"/>
      <c r="DN114" s="1055"/>
      <c r="DO114" s="1055"/>
      <c r="DP114" s="1056"/>
      <c r="DQ114" s="1057" t="s">
        <v>127</v>
      </c>
      <c r="DR114" s="1055"/>
      <c r="DS114" s="1055"/>
      <c r="DT114" s="1055"/>
      <c r="DU114" s="1056"/>
      <c r="DV114" s="1058" t="s">
        <v>433</v>
      </c>
      <c r="DW114" s="1059"/>
      <c r="DX114" s="1059"/>
      <c r="DY114" s="1059"/>
      <c r="DZ114" s="1060"/>
    </row>
    <row r="115" spans="1:130" s="248" customFormat="1" ht="26.25" customHeight="1" x14ac:dyDescent="0.15">
      <c r="A115" s="1050"/>
      <c r="B115" s="1051"/>
      <c r="C115" s="1046" t="s">
        <v>447</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1187407</v>
      </c>
      <c r="AB115" s="1030"/>
      <c r="AC115" s="1030"/>
      <c r="AD115" s="1030"/>
      <c r="AE115" s="1031"/>
      <c r="AF115" s="1032">
        <v>1091014</v>
      </c>
      <c r="AG115" s="1030"/>
      <c r="AH115" s="1030"/>
      <c r="AI115" s="1030"/>
      <c r="AJ115" s="1031"/>
      <c r="AK115" s="1032">
        <v>886010</v>
      </c>
      <c r="AL115" s="1030"/>
      <c r="AM115" s="1030"/>
      <c r="AN115" s="1030"/>
      <c r="AO115" s="1031"/>
      <c r="AP115" s="1033">
        <v>0.9</v>
      </c>
      <c r="AQ115" s="1034"/>
      <c r="AR115" s="1034"/>
      <c r="AS115" s="1034"/>
      <c r="AT115" s="1035"/>
      <c r="AU115" s="996"/>
      <c r="AV115" s="997"/>
      <c r="AW115" s="997"/>
      <c r="AX115" s="997"/>
      <c r="AY115" s="997"/>
      <c r="AZ115" s="1045" t="s">
        <v>448</v>
      </c>
      <c r="BA115" s="1046"/>
      <c r="BB115" s="1046"/>
      <c r="BC115" s="1046"/>
      <c r="BD115" s="1046"/>
      <c r="BE115" s="1046"/>
      <c r="BF115" s="1046"/>
      <c r="BG115" s="1046"/>
      <c r="BH115" s="1046"/>
      <c r="BI115" s="1046"/>
      <c r="BJ115" s="1046"/>
      <c r="BK115" s="1046"/>
      <c r="BL115" s="1046"/>
      <c r="BM115" s="1046"/>
      <c r="BN115" s="1046"/>
      <c r="BO115" s="1046"/>
      <c r="BP115" s="1047"/>
      <c r="BQ115" s="1015" t="s">
        <v>433</v>
      </c>
      <c r="BR115" s="1016"/>
      <c r="BS115" s="1016"/>
      <c r="BT115" s="1016"/>
      <c r="BU115" s="1016"/>
      <c r="BV115" s="1016" t="s">
        <v>127</v>
      </c>
      <c r="BW115" s="1016"/>
      <c r="BX115" s="1016"/>
      <c r="BY115" s="1016"/>
      <c r="BZ115" s="1016"/>
      <c r="CA115" s="1016" t="s">
        <v>127</v>
      </c>
      <c r="CB115" s="1016"/>
      <c r="CC115" s="1016"/>
      <c r="CD115" s="1016"/>
      <c r="CE115" s="1016"/>
      <c r="CF115" s="1010" t="s">
        <v>433</v>
      </c>
      <c r="CG115" s="1011"/>
      <c r="CH115" s="1011"/>
      <c r="CI115" s="1011"/>
      <c r="CJ115" s="1011"/>
      <c r="CK115" s="1041"/>
      <c r="CL115" s="1042"/>
      <c r="CM115" s="1045" t="s">
        <v>449</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127</v>
      </c>
      <c r="DH115" s="1055"/>
      <c r="DI115" s="1055"/>
      <c r="DJ115" s="1055"/>
      <c r="DK115" s="1056"/>
      <c r="DL115" s="1057" t="s">
        <v>127</v>
      </c>
      <c r="DM115" s="1055"/>
      <c r="DN115" s="1055"/>
      <c r="DO115" s="1055"/>
      <c r="DP115" s="1056"/>
      <c r="DQ115" s="1057" t="s">
        <v>127</v>
      </c>
      <c r="DR115" s="1055"/>
      <c r="DS115" s="1055"/>
      <c r="DT115" s="1055"/>
      <c r="DU115" s="1056"/>
      <c r="DV115" s="1058" t="s">
        <v>433</v>
      </c>
      <c r="DW115" s="1059"/>
      <c r="DX115" s="1059"/>
      <c r="DY115" s="1059"/>
      <c r="DZ115" s="1060"/>
    </row>
    <row r="116" spans="1:130" s="248" customFormat="1" ht="26.25" customHeight="1" x14ac:dyDescent="0.15">
      <c r="A116" s="1052"/>
      <c r="B116" s="1053"/>
      <c r="C116" s="1061" t="s">
        <v>450</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433</v>
      </c>
      <c r="AB116" s="1055"/>
      <c r="AC116" s="1055"/>
      <c r="AD116" s="1055"/>
      <c r="AE116" s="1056"/>
      <c r="AF116" s="1057">
        <v>27</v>
      </c>
      <c r="AG116" s="1055"/>
      <c r="AH116" s="1055"/>
      <c r="AI116" s="1055"/>
      <c r="AJ116" s="1056"/>
      <c r="AK116" s="1057">
        <v>1266</v>
      </c>
      <c r="AL116" s="1055"/>
      <c r="AM116" s="1055"/>
      <c r="AN116" s="1055"/>
      <c r="AO116" s="1056"/>
      <c r="AP116" s="1058">
        <v>0</v>
      </c>
      <c r="AQ116" s="1059"/>
      <c r="AR116" s="1059"/>
      <c r="AS116" s="1059"/>
      <c r="AT116" s="1060"/>
      <c r="AU116" s="996"/>
      <c r="AV116" s="997"/>
      <c r="AW116" s="997"/>
      <c r="AX116" s="997"/>
      <c r="AY116" s="997"/>
      <c r="AZ116" s="1063" t="s">
        <v>451</v>
      </c>
      <c r="BA116" s="1064"/>
      <c r="BB116" s="1064"/>
      <c r="BC116" s="1064"/>
      <c r="BD116" s="1064"/>
      <c r="BE116" s="1064"/>
      <c r="BF116" s="1064"/>
      <c r="BG116" s="1064"/>
      <c r="BH116" s="1064"/>
      <c r="BI116" s="1064"/>
      <c r="BJ116" s="1064"/>
      <c r="BK116" s="1064"/>
      <c r="BL116" s="1064"/>
      <c r="BM116" s="1064"/>
      <c r="BN116" s="1064"/>
      <c r="BO116" s="1064"/>
      <c r="BP116" s="1065"/>
      <c r="BQ116" s="1015" t="s">
        <v>433</v>
      </c>
      <c r="BR116" s="1016"/>
      <c r="BS116" s="1016"/>
      <c r="BT116" s="1016"/>
      <c r="BU116" s="1016"/>
      <c r="BV116" s="1016" t="s">
        <v>433</v>
      </c>
      <c r="BW116" s="1016"/>
      <c r="BX116" s="1016"/>
      <c r="BY116" s="1016"/>
      <c r="BZ116" s="1016"/>
      <c r="CA116" s="1016" t="s">
        <v>433</v>
      </c>
      <c r="CB116" s="1016"/>
      <c r="CC116" s="1016"/>
      <c r="CD116" s="1016"/>
      <c r="CE116" s="1016"/>
      <c r="CF116" s="1010" t="s">
        <v>127</v>
      </c>
      <c r="CG116" s="1011"/>
      <c r="CH116" s="1011"/>
      <c r="CI116" s="1011"/>
      <c r="CJ116" s="1011"/>
      <c r="CK116" s="1041"/>
      <c r="CL116" s="1042"/>
      <c r="CM116" s="1012" t="s">
        <v>452</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769947</v>
      </c>
      <c r="DH116" s="1055"/>
      <c r="DI116" s="1055"/>
      <c r="DJ116" s="1055"/>
      <c r="DK116" s="1056"/>
      <c r="DL116" s="1057">
        <v>678286</v>
      </c>
      <c r="DM116" s="1055"/>
      <c r="DN116" s="1055"/>
      <c r="DO116" s="1055"/>
      <c r="DP116" s="1056"/>
      <c r="DQ116" s="1057">
        <v>586625</v>
      </c>
      <c r="DR116" s="1055"/>
      <c r="DS116" s="1055"/>
      <c r="DT116" s="1055"/>
      <c r="DU116" s="1056"/>
      <c r="DV116" s="1058">
        <v>0.6</v>
      </c>
      <c r="DW116" s="1059"/>
      <c r="DX116" s="1059"/>
      <c r="DY116" s="1059"/>
      <c r="DZ116" s="1060"/>
    </row>
    <row r="117" spans="1:130" s="248" customFormat="1" ht="26.25" customHeight="1" x14ac:dyDescent="0.15">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453</v>
      </c>
      <c r="Z117" s="982"/>
      <c r="AA117" s="1072">
        <v>17277030</v>
      </c>
      <c r="AB117" s="1073"/>
      <c r="AC117" s="1073"/>
      <c r="AD117" s="1073"/>
      <c r="AE117" s="1074"/>
      <c r="AF117" s="1075">
        <v>17037486</v>
      </c>
      <c r="AG117" s="1073"/>
      <c r="AH117" s="1073"/>
      <c r="AI117" s="1073"/>
      <c r="AJ117" s="1074"/>
      <c r="AK117" s="1075">
        <v>13077729</v>
      </c>
      <c r="AL117" s="1073"/>
      <c r="AM117" s="1073"/>
      <c r="AN117" s="1073"/>
      <c r="AO117" s="1074"/>
      <c r="AP117" s="1076"/>
      <c r="AQ117" s="1077"/>
      <c r="AR117" s="1077"/>
      <c r="AS117" s="1077"/>
      <c r="AT117" s="1078"/>
      <c r="AU117" s="996"/>
      <c r="AV117" s="997"/>
      <c r="AW117" s="997"/>
      <c r="AX117" s="997"/>
      <c r="AY117" s="997"/>
      <c r="AZ117" s="1063" t="s">
        <v>454</v>
      </c>
      <c r="BA117" s="1064"/>
      <c r="BB117" s="1064"/>
      <c r="BC117" s="1064"/>
      <c r="BD117" s="1064"/>
      <c r="BE117" s="1064"/>
      <c r="BF117" s="1064"/>
      <c r="BG117" s="1064"/>
      <c r="BH117" s="1064"/>
      <c r="BI117" s="1064"/>
      <c r="BJ117" s="1064"/>
      <c r="BK117" s="1064"/>
      <c r="BL117" s="1064"/>
      <c r="BM117" s="1064"/>
      <c r="BN117" s="1064"/>
      <c r="BO117" s="1064"/>
      <c r="BP117" s="1065"/>
      <c r="BQ117" s="1015" t="s">
        <v>127</v>
      </c>
      <c r="BR117" s="1016"/>
      <c r="BS117" s="1016"/>
      <c r="BT117" s="1016"/>
      <c r="BU117" s="1016"/>
      <c r="BV117" s="1016" t="s">
        <v>127</v>
      </c>
      <c r="BW117" s="1016"/>
      <c r="BX117" s="1016"/>
      <c r="BY117" s="1016"/>
      <c r="BZ117" s="1016"/>
      <c r="CA117" s="1016" t="s">
        <v>127</v>
      </c>
      <c r="CB117" s="1016"/>
      <c r="CC117" s="1016"/>
      <c r="CD117" s="1016"/>
      <c r="CE117" s="1016"/>
      <c r="CF117" s="1010" t="s">
        <v>127</v>
      </c>
      <c r="CG117" s="1011"/>
      <c r="CH117" s="1011"/>
      <c r="CI117" s="1011"/>
      <c r="CJ117" s="1011"/>
      <c r="CK117" s="1041"/>
      <c r="CL117" s="1042"/>
      <c r="CM117" s="1012" t="s">
        <v>455</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127</v>
      </c>
      <c r="DH117" s="1055"/>
      <c r="DI117" s="1055"/>
      <c r="DJ117" s="1055"/>
      <c r="DK117" s="1056"/>
      <c r="DL117" s="1057" t="s">
        <v>127</v>
      </c>
      <c r="DM117" s="1055"/>
      <c r="DN117" s="1055"/>
      <c r="DO117" s="1055"/>
      <c r="DP117" s="1056"/>
      <c r="DQ117" s="1057" t="s">
        <v>127</v>
      </c>
      <c r="DR117" s="1055"/>
      <c r="DS117" s="1055"/>
      <c r="DT117" s="1055"/>
      <c r="DU117" s="1056"/>
      <c r="DV117" s="1058" t="s">
        <v>127</v>
      </c>
      <c r="DW117" s="1059"/>
      <c r="DX117" s="1059"/>
      <c r="DY117" s="1059"/>
      <c r="DZ117" s="1060"/>
    </row>
    <row r="118" spans="1:130" s="248" customFormat="1" ht="26.25" customHeight="1" x14ac:dyDescent="0.15">
      <c r="A118" s="1000" t="s">
        <v>427</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424</v>
      </c>
      <c r="AB118" s="981"/>
      <c r="AC118" s="981"/>
      <c r="AD118" s="981"/>
      <c r="AE118" s="982"/>
      <c r="AF118" s="980" t="s">
        <v>425</v>
      </c>
      <c r="AG118" s="981"/>
      <c r="AH118" s="981"/>
      <c r="AI118" s="981"/>
      <c r="AJ118" s="982"/>
      <c r="AK118" s="980" t="s">
        <v>304</v>
      </c>
      <c r="AL118" s="981"/>
      <c r="AM118" s="981"/>
      <c r="AN118" s="981"/>
      <c r="AO118" s="982"/>
      <c r="AP118" s="1067" t="s">
        <v>426</v>
      </c>
      <c r="AQ118" s="1068"/>
      <c r="AR118" s="1068"/>
      <c r="AS118" s="1068"/>
      <c r="AT118" s="1069"/>
      <c r="AU118" s="996"/>
      <c r="AV118" s="997"/>
      <c r="AW118" s="997"/>
      <c r="AX118" s="997"/>
      <c r="AY118" s="997"/>
      <c r="AZ118" s="1070" t="s">
        <v>456</v>
      </c>
      <c r="BA118" s="1061"/>
      <c r="BB118" s="1061"/>
      <c r="BC118" s="1061"/>
      <c r="BD118" s="1061"/>
      <c r="BE118" s="1061"/>
      <c r="BF118" s="1061"/>
      <c r="BG118" s="1061"/>
      <c r="BH118" s="1061"/>
      <c r="BI118" s="1061"/>
      <c r="BJ118" s="1061"/>
      <c r="BK118" s="1061"/>
      <c r="BL118" s="1061"/>
      <c r="BM118" s="1061"/>
      <c r="BN118" s="1061"/>
      <c r="BO118" s="1061"/>
      <c r="BP118" s="1062"/>
      <c r="BQ118" s="1093" t="s">
        <v>127</v>
      </c>
      <c r="BR118" s="1094"/>
      <c r="BS118" s="1094"/>
      <c r="BT118" s="1094"/>
      <c r="BU118" s="1094"/>
      <c r="BV118" s="1094" t="s">
        <v>127</v>
      </c>
      <c r="BW118" s="1094"/>
      <c r="BX118" s="1094"/>
      <c r="BY118" s="1094"/>
      <c r="BZ118" s="1094"/>
      <c r="CA118" s="1094" t="s">
        <v>127</v>
      </c>
      <c r="CB118" s="1094"/>
      <c r="CC118" s="1094"/>
      <c r="CD118" s="1094"/>
      <c r="CE118" s="1094"/>
      <c r="CF118" s="1010" t="s">
        <v>127</v>
      </c>
      <c r="CG118" s="1011"/>
      <c r="CH118" s="1011"/>
      <c r="CI118" s="1011"/>
      <c r="CJ118" s="1011"/>
      <c r="CK118" s="1041"/>
      <c r="CL118" s="1042"/>
      <c r="CM118" s="1012" t="s">
        <v>457</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v>146061</v>
      </c>
      <c r="DH118" s="1055"/>
      <c r="DI118" s="1055"/>
      <c r="DJ118" s="1055"/>
      <c r="DK118" s="1056"/>
      <c r="DL118" s="1057">
        <v>97374</v>
      </c>
      <c r="DM118" s="1055"/>
      <c r="DN118" s="1055"/>
      <c r="DO118" s="1055"/>
      <c r="DP118" s="1056"/>
      <c r="DQ118" s="1057">
        <v>48687</v>
      </c>
      <c r="DR118" s="1055"/>
      <c r="DS118" s="1055"/>
      <c r="DT118" s="1055"/>
      <c r="DU118" s="1056"/>
      <c r="DV118" s="1058">
        <v>0</v>
      </c>
      <c r="DW118" s="1059"/>
      <c r="DX118" s="1059"/>
      <c r="DY118" s="1059"/>
      <c r="DZ118" s="1060"/>
    </row>
    <row r="119" spans="1:130" s="248" customFormat="1" ht="26.25" customHeight="1" x14ac:dyDescent="0.15">
      <c r="A119" s="1154" t="s">
        <v>430</v>
      </c>
      <c r="B119" s="1040"/>
      <c r="C119" s="1019" t="s">
        <v>431</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v>156031</v>
      </c>
      <c r="AB119" s="988"/>
      <c r="AC119" s="988"/>
      <c r="AD119" s="988"/>
      <c r="AE119" s="989"/>
      <c r="AF119" s="990">
        <v>156141</v>
      </c>
      <c r="AG119" s="988"/>
      <c r="AH119" s="988"/>
      <c r="AI119" s="988"/>
      <c r="AJ119" s="989"/>
      <c r="AK119" s="990">
        <v>156259</v>
      </c>
      <c r="AL119" s="988"/>
      <c r="AM119" s="988"/>
      <c r="AN119" s="988"/>
      <c r="AO119" s="989"/>
      <c r="AP119" s="991">
        <v>0.2</v>
      </c>
      <c r="AQ119" s="992"/>
      <c r="AR119" s="992"/>
      <c r="AS119" s="992"/>
      <c r="AT119" s="993"/>
      <c r="AU119" s="998"/>
      <c r="AV119" s="999"/>
      <c r="AW119" s="999"/>
      <c r="AX119" s="999"/>
      <c r="AY119" s="999"/>
      <c r="AZ119" s="279" t="s">
        <v>186</v>
      </c>
      <c r="BA119" s="279"/>
      <c r="BB119" s="279"/>
      <c r="BC119" s="279"/>
      <c r="BD119" s="279"/>
      <c r="BE119" s="279"/>
      <c r="BF119" s="279"/>
      <c r="BG119" s="279"/>
      <c r="BH119" s="279"/>
      <c r="BI119" s="279"/>
      <c r="BJ119" s="279"/>
      <c r="BK119" s="279"/>
      <c r="BL119" s="279"/>
      <c r="BM119" s="279"/>
      <c r="BN119" s="279"/>
      <c r="BO119" s="1071" t="s">
        <v>458</v>
      </c>
      <c r="BP119" s="1102"/>
      <c r="BQ119" s="1093">
        <v>186732421</v>
      </c>
      <c r="BR119" s="1094"/>
      <c r="BS119" s="1094"/>
      <c r="BT119" s="1094"/>
      <c r="BU119" s="1094"/>
      <c r="BV119" s="1094">
        <v>189045351</v>
      </c>
      <c r="BW119" s="1094"/>
      <c r="BX119" s="1094"/>
      <c r="BY119" s="1094"/>
      <c r="BZ119" s="1094"/>
      <c r="CA119" s="1094">
        <v>180360670</v>
      </c>
      <c r="CB119" s="1094"/>
      <c r="CC119" s="1094"/>
      <c r="CD119" s="1094"/>
      <c r="CE119" s="1094"/>
      <c r="CF119" s="1095"/>
      <c r="CG119" s="1096"/>
      <c r="CH119" s="1096"/>
      <c r="CI119" s="1096"/>
      <c r="CJ119" s="1097"/>
      <c r="CK119" s="1043"/>
      <c r="CL119" s="1044"/>
      <c r="CM119" s="1098" t="s">
        <v>459</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1151241</v>
      </c>
      <c r="DH119" s="1080"/>
      <c r="DI119" s="1080"/>
      <c r="DJ119" s="1080"/>
      <c r="DK119" s="1081"/>
      <c r="DL119" s="1079">
        <v>705994</v>
      </c>
      <c r="DM119" s="1080"/>
      <c r="DN119" s="1080"/>
      <c r="DO119" s="1080"/>
      <c r="DP119" s="1081"/>
      <c r="DQ119" s="1079">
        <v>470530</v>
      </c>
      <c r="DR119" s="1080"/>
      <c r="DS119" s="1080"/>
      <c r="DT119" s="1080"/>
      <c r="DU119" s="1081"/>
      <c r="DV119" s="1082">
        <v>0.5</v>
      </c>
      <c r="DW119" s="1083"/>
      <c r="DX119" s="1083"/>
      <c r="DY119" s="1083"/>
      <c r="DZ119" s="1084"/>
    </row>
    <row r="120" spans="1:130" s="248" customFormat="1" ht="26.25" customHeight="1" x14ac:dyDescent="0.15">
      <c r="A120" s="1155"/>
      <c r="B120" s="1042"/>
      <c r="C120" s="1012" t="s">
        <v>436</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v>571614</v>
      </c>
      <c r="AB120" s="1055"/>
      <c r="AC120" s="1055"/>
      <c r="AD120" s="1055"/>
      <c r="AE120" s="1056"/>
      <c r="AF120" s="1057">
        <v>571899</v>
      </c>
      <c r="AG120" s="1055"/>
      <c r="AH120" s="1055"/>
      <c r="AI120" s="1055"/>
      <c r="AJ120" s="1056"/>
      <c r="AK120" s="1057">
        <v>471666</v>
      </c>
      <c r="AL120" s="1055"/>
      <c r="AM120" s="1055"/>
      <c r="AN120" s="1055"/>
      <c r="AO120" s="1056"/>
      <c r="AP120" s="1058">
        <v>0.5</v>
      </c>
      <c r="AQ120" s="1059"/>
      <c r="AR120" s="1059"/>
      <c r="AS120" s="1059"/>
      <c r="AT120" s="1060"/>
      <c r="AU120" s="1085" t="s">
        <v>460</v>
      </c>
      <c r="AV120" s="1086"/>
      <c r="AW120" s="1086"/>
      <c r="AX120" s="1086"/>
      <c r="AY120" s="1087"/>
      <c r="AZ120" s="1036" t="s">
        <v>461</v>
      </c>
      <c r="BA120" s="985"/>
      <c r="BB120" s="985"/>
      <c r="BC120" s="985"/>
      <c r="BD120" s="985"/>
      <c r="BE120" s="985"/>
      <c r="BF120" s="985"/>
      <c r="BG120" s="985"/>
      <c r="BH120" s="985"/>
      <c r="BI120" s="985"/>
      <c r="BJ120" s="985"/>
      <c r="BK120" s="985"/>
      <c r="BL120" s="985"/>
      <c r="BM120" s="985"/>
      <c r="BN120" s="985"/>
      <c r="BO120" s="985"/>
      <c r="BP120" s="986"/>
      <c r="BQ120" s="1022">
        <v>26100570</v>
      </c>
      <c r="BR120" s="1023"/>
      <c r="BS120" s="1023"/>
      <c r="BT120" s="1023"/>
      <c r="BU120" s="1023"/>
      <c r="BV120" s="1023">
        <v>27047054</v>
      </c>
      <c r="BW120" s="1023"/>
      <c r="BX120" s="1023"/>
      <c r="BY120" s="1023"/>
      <c r="BZ120" s="1023"/>
      <c r="CA120" s="1023">
        <v>28218682</v>
      </c>
      <c r="CB120" s="1023"/>
      <c r="CC120" s="1023"/>
      <c r="CD120" s="1023"/>
      <c r="CE120" s="1023"/>
      <c r="CF120" s="1037">
        <v>28.5</v>
      </c>
      <c r="CG120" s="1038"/>
      <c r="CH120" s="1038"/>
      <c r="CI120" s="1038"/>
      <c r="CJ120" s="1038"/>
      <c r="CK120" s="1103" t="s">
        <v>462</v>
      </c>
      <c r="CL120" s="1104"/>
      <c r="CM120" s="1104"/>
      <c r="CN120" s="1104"/>
      <c r="CO120" s="1105"/>
      <c r="CP120" s="1111" t="s">
        <v>408</v>
      </c>
      <c r="CQ120" s="1112"/>
      <c r="CR120" s="1112"/>
      <c r="CS120" s="1112"/>
      <c r="CT120" s="1112"/>
      <c r="CU120" s="1112"/>
      <c r="CV120" s="1112"/>
      <c r="CW120" s="1112"/>
      <c r="CX120" s="1112"/>
      <c r="CY120" s="1112"/>
      <c r="CZ120" s="1112"/>
      <c r="DA120" s="1112"/>
      <c r="DB120" s="1112"/>
      <c r="DC120" s="1112"/>
      <c r="DD120" s="1112"/>
      <c r="DE120" s="1112"/>
      <c r="DF120" s="1113"/>
      <c r="DG120" s="1022" t="s">
        <v>127</v>
      </c>
      <c r="DH120" s="1023"/>
      <c r="DI120" s="1023"/>
      <c r="DJ120" s="1023"/>
      <c r="DK120" s="1023"/>
      <c r="DL120" s="1023" t="s">
        <v>127</v>
      </c>
      <c r="DM120" s="1023"/>
      <c r="DN120" s="1023"/>
      <c r="DO120" s="1023"/>
      <c r="DP120" s="1023"/>
      <c r="DQ120" s="1023">
        <v>18578333</v>
      </c>
      <c r="DR120" s="1023"/>
      <c r="DS120" s="1023"/>
      <c r="DT120" s="1023"/>
      <c r="DU120" s="1023"/>
      <c r="DV120" s="1024">
        <v>18.7</v>
      </c>
      <c r="DW120" s="1024"/>
      <c r="DX120" s="1024"/>
      <c r="DY120" s="1024"/>
      <c r="DZ120" s="1025"/>
    </row>
    <row r="121" spans="1:130" s="248" customFormat="1" ht="26.25" customHeight="1" x14ac:dyDescent="0.15">
      <c r="A121" s="1155"/>
      <c r="B121" s="1042"/>
      <c r="C121" s="1063" t="s">
        <v>463</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127</v>
      </c>
      <c r="AB121" s="1055"/>
      <c r="AC121" s="1055"/>
      <c r="AD121" s="1055"/>
      <c r="AE121" s="1056"/>
      <c r="AF121" s="1057" t="s">
        <v>127</v>
      </c>
      <c r="AG121" s="1055"/>
      <c r="AH121" s="1055"/>
      <c r="AI121" s="1055"/>
      <c r="AJ121" s="1056"/>
      <c r="AK121" s="1057" t="s">
        <v>127</v>
      </c>
      <c r="AL121" s="1055"/>
      <c r="AM121" s="1055"/>
      <c r="AN121" s="1055"/>
      <c r="AO121" s="1056"/>
      <c r="AP121" s="1058" t="s">
        <v>127</v>
      </c>
      <c r="AQ121" s="1059"/>
      <c r="AR121" s="1059"/>
      <c r="AS121" s="1059"/>
      <c r="AT121" s="1060"/>
      <c r="AU121" s="1088"/>
      <c r="AV121" s="1089"/>
      <c r="AW121" s="1089"/>
      <c r="AX121" s="1089"/>
      <c r="AY121" s="1090"/>
      <c r="AZ121" s="1045" t="s">
        <v>464</v>
      </c>
      <c r="BA121" s="1046"/>
      <c r="BB121" s="1046"/>
      <c r="BC121" s="1046"/>
      <c r="BD121" s="1046"/>
      <c r="BE121" s="1046"/>
      <c r="BF121" s="1046"/>
      <c r="BG121" s="1046"/>
      <c r="BH121" s="1046"/>
      <c r="BI121" s="1046"/>
      <c r="BJ121" s="1046"/>
      <c r="BK121" s="1046"/>
      <c r="BL121" s="1046"/>
      <c r="BM121" s="1046"/>
      <c r="BN121" s="1046"/>
      <c r="BO121" s="1046"/>
      <c r="BP121" s="1047"/>
      <c r="BQ121" s="1015">
        <v>43501467</v>
      </c>
      <c r="BR121" s="1016"/>
      <c r="BS121" s="1016"/>
      <c r="BT121" s="1016"/>
      <c r="BU121" s="1016"/>
      <c r="BV121" s="1016">
        <v>45704398</v>
      </c>
      <c r="BW121" s="1016"/>
      <c r="BX121" s="1016"/>
      <c r="BY121" s="1016"/>
      <c r="BZ121" s="1016"/>
      <c r="CA121" s="1016">
        <v>40601039</v>
      </c>
      <c r="CB121" s="1016"/>
      <c r="CC121" s="1016"/>
      <c r="CD121" s="1016"/>
      <c r="CE121" s="1016"/>
      <c r="CF121" s="1010">
        <v>40.9</v>
      </c>
      <c r="CG121" s="1011"/>
      <c r="CH121" s="1011"/>
      <c r="CI121" s="1011"/>
      <c r="CJ121" s="1011"/>
      <c r="CK121" s="1106"/>
      <c r="CL121" s="1107"/>
      <c r="CM121" s="1107"/>
      <c r="CN121" s="1107"/>
      <c r="CO121" s="1108"/>
      <c r="CP121" s="1116" t="s">
        <v>406</v>
      </c>
      <c r="CQ121" s="1117"/>
      <c r="CR121" s="1117"/>
      <c r="CS121" s="1117"/>
      <c r="CT121" s="1117"/>
      <c r="CU121" s="1117"/>
      <c r="CV121" s="1117"/>
      <c r="CW121" s="1117"/>
      <c r="CX121" s="1117"/>
      <c r="CY121" s="1117"/>
      <c r="CZ121" s="1117"/>
      <c r="DA121" s="1117"/>
      <c r="DB121" s="1117"/>
      <c r="DC121" s="1117"/>
      <c r="DD121" s="1117"/>
      <c r="DE121" s="1117"/>
      <c r="DF121" s="1118"/>
      <c r="DG121" s="1015">
        <v>156027</v>
      </c>
      <c r="DH121" s="1016"/>
      <c r="DI121" s="1016"/>
      <c r="DJ121" s="1016"/>
      <c r="DK121" s="1016"/>
      <c r="DL121" s="1016">
        <v>33788</v>
      </c>
      <c r="DM121" s="1016"/>
      <c r="DN121" s="1016"/>
      <c r="DO121" s="1016"/>
      <c r="DP121" s="1016"/>
      <c r="DQ121" s="1016">
        <v>2271</v>
      </c>
      <c r="DR121" s="1016"/>
      <c r="DS121" s="1016"/>
      <c r="DT121" s="1016"/>
      <c r="DU121" s="1016"/>
      <c r="DV121" s="1017">
        <v>0</v>
      </c>
      <c r="DW121" s="1017"/>
      <c r="DX121" s="1017"/>
      <c r="DY121" s="1017"/>
      <c r="DZ121" s="1018"/>
    </row>
    <row r="122" spans="1:130" s="248" customFormat="1" ht="26.25" customHeight="1" x14ac:dyDescent="0.15">
      <c r="A122" s="1155"/>
      <c r="B122" s="1042"/>
      <c r="C122" s="1012" t="s">
        <v>446</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127</v>
      </c>
      <c r="AB122" s="1055"/>
      <c r="AC122" s="1055"/>
      <c r="AD122" s="1055"/>
      <c r="AE122" s="1056"/>
      <c r="AF122" s="1057" t="s">
        <v>127</v>
      </c>
      <c r="AG122" s="1055"/>
      <c r="AH122" s="1055"/>
      <c r="AI122" s="1055"/>
      <c r="AJ122" s="1056"/>
      <c r="AK122" s="1057" t="s">
        <v>127</v>
      </c>
      <c r="AL122" s="1055"/>
      <c r="AM122" s="1055"/>
      <c r="AN122" s="1055"/>
      <c r="AO122" s="1056"/>
      <c r="AP122" s="1058" t="s">
        <v>127</v>
      </c>
      <c r="AQ122" s="1059"/>
      <c r="AR122" s="1059"/>
      <c r="AS122" s="1059"/>
      <c r="AT122" s="1060"/>
      <c r="AU122" s="1088"/>
      <c r="AV122" s="1089"/>
      <c r="AW122" s="1089"/>
      <c r="AX122" s="1089"/>
      <c r="AY122" s="1090"/>
      <c r="AZ122" s="1070" t="s">
        <v>465</v>
      </c>
      <c r="BA122" s="1061"/>
      <c r="BB122" s="1061"/>
      <c r="BC122" s="1061"/>
      <c r="BD122" s="1061"/>
      <c r="BE122" s="1061"/>
      <c r="BF122" s="1061"/>
      <c r="BG122" s="1061"/>
      <c r="BH122" s="1061"/>
      <c r="BI122" s="1061"/>
      <c r="BJ122" s="1061"/>
      <c r="BK122" s="1061"/>
      <c r="BL122" s="1061"/>
      <c r="BM122" s="1061"/>
      <c r="BN122" s="1061"/>
      <c r="BO122" s="1061"/>
      <c r="BP122" s="1062"/>
      <c r="BQ122" s="1093">
        <v>124712271</v>
      </c>
      <c r="BR122" s="1094"/>
      <c r="BS122" s="1094"/>
      <c r="BT122" s="1094"/>
      <c r="BU122" s="1094"/>
      <c r="BV122" s="1094">
        <v>124743612</v>
      </c>
      <c r="BW122" s="1094"/>
      <c r="BX122" s="1094"/>
      <c r="BY122" s="1094"/>
      <c r="BZ122" s="1094"/>
      <c r="CA122" s="1094">
        <v>122253052</v>
      </c>
      <c r="CB122" s="1094"/>
      <c r="CC122" s="1094"/>
      <c r="CD122" s="1094"/>
      <c r="CE122" s="1094"/>
      <c r="CF122" s="1114">
        <v>123.3</v>
      </c>
      <c r="CG122" s="1115"/>
      <c r="CH122" s="1115"/>
      <c r="CI122" s="1115"/>
      <c r="CJ122" s="1115"/>
      <c r="CK122" s="1106"/>
      <c r="CL122" s="1107"/>
      <c r="CM122" s="1107"/>
      <c r="CN122" s="1107"/>
      <c r="CO122" s="1108"/>
      <c r="CP122" s="1116" t="s">
        <v>404</v>
      </c>
      <c r="CQ122" s="1117"/>
      <c r="CR122" s="1117"/>
      <c r="CS122" s="1117"/>
      <c r="CT122" s="1117"/>
      <c r="CU122" s="1117"/>
      <c r="CV122" s="1117"/>
      <c r="CW122" s="1117"/>
      <c r="CX122" s="1117"/>
      <c r="CY122" s="1117"/>
      <c r="CZ122" s="1117"/>
      <c r="DA122" s="1117"/>
      <c r="DB122" s="1117"/>
      <c r="DC122" s="1117"/>
      <c r="DD122" s="1117"/>
      <c r="DE122" s="1117"/>
      <c r="DF122" s="1118"/>
      <c r="DG122" s="1015" t="s">
        <v>127</v>
      </c>
      <c r="DH122" s="1016"/>
      <c r="DI122" s="1016"/>
      <c r="DJ122" s="1016"/>
      <c r="DK122" s="1016"/>
      <c r="DL122" s="1016" t="s">
        <v>127</v>
      </c>
      <c r="DM122" s="1016"/>
      <c r="DN122" s="1016"/>
      <c r="DO122" s="1016"/>
      <c r="DP122" s="1016"/>
      <c r="DQ122" s="1016" t="s">
        <v>127</v>
      </c>
      <c r="DR122" s="1016"/>
      <c r="DS122" s="1016"/>
      <c r="DT122" s="1016"/>
      <c r="DU122" s="1016"/>
      <c r="DV122" s="1017" t="s">
        <v>127</v>
      </c>
      <c r="DW122" s="1017"/>
      <c r="DX122" s="1017"/>
      <c r="DY122" s="1017"/>
      <c r="DZ122" s="1018"/>
    </row>
    <row r="123" spans="1:130" s="248" customFormat="1" ht="26.25" customHeight="1" x14ac:dyDescent="0.15">
      <c r="A123" s="1155"/>
      <c r="B123" s="1042"/>
      <c r="C123" s="1012" t="s">
        <v>452</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91661</v>
      </c>
      <c r="AB123" s="1055"/>
      <c r="AC123" s="1055"/>
      <c r="AD123" s="1055"/>
      <c r="AE123" s="1056"/>
      <c r="AF123" s="1057">
        <v>91661</v>
      </c>
      <c r="AG123" s="1055"/>
      <c r="AH123" s="1055"/>
      <c r="AI123" s="1055"/>
      <c r="AJ123" s="1056"/>
      <c r="AK123" s="1057">
        <v>91661</v>
      </c>
      <c r="AL123" s="1055"/>
      <c r="AM123" s="1055"/>
      <c r="AN123" s="1055"/>
      <c r="AO123" s="1056"/>
      <c r="AP123" s="1058">
        <v>0.1</v>
      </c>
      <c r="AQ123" s="1059"/>
      <c r="AR123" s="1059"/>
      <c r="AS123" s="1059"/>
      <c r="AT123" s="1060"/>
      <c r="AU123" s="1091"/>
      <c r="AV123" s="1092"/>
      <c r="AW123" s="1092"/>
      <c r="AX123" s="1092"/>
      <c r="AY123" s="1092"/>
      <c r="AZ123" s="279" t="s">
        <v>186</v>
      </c>
      <c r="BA123" s="279"/>
      <c r="BB123" s="279"/>
      <c r="BC123" s="279"/>
      <c r="BD123" s="279"/>
      <c r="BE123" s="279"/>
      <c r="BF123" s="279"/>
      <c r="BG123" s="279"/>
      <c r="BH123" s="279"/>
      <c r="BI123" s="279"/>
      <c r="BJ123" s="279"/>
      <c r="BK123" s="279"/>
      <c r="BL123" s="279"/>
      <c r="BM123" s="279"/>
      <c r="BN123" s="279"/>
      <c r="BO123" s="1071" t="s">
        <v>466</v>
      </c>
      <c r="BP123" s="1102"/>
      <c r="BQ123" s="1161">
        <v>194314308</v>
      </c>
      <c r="BR123" s="1162"/>
      <c r="BS123" s="1162"/>
      <c r="BT123" s="1162"/>
      <c r="BU123" s="1162"/>
      <c r="BV123" s="1162">
        <v>197495064</v>
      </c>
      <c r="BW123" s="1162"/>
      <c r="BX123" s="1162"/>
      <c r="BY123" s="1162"/>
      <c r="BZ123" s="1162"/>
      <c r="CA123" s="1162">
        <v>191072773</v>
      </c>
      <c r="CB123" s="1162"/>
      <c r="CC123" s="1162"/>
      <c r="CD123" s="1162"/>
      <c r="CE123" s="1162"/>
      <c r="CF123" s="1095"/>
      <c r="CG123" s="1096"/>
      <c r="CH123" s="1096"/>
      <c r="CI123" s="1096"/>
      <c r="CJ123" s="1097"/>
      <c r="CK123" s="1106"/>
      <c r="CL123" s="1107"/>
      <c r="CM123" s="1107"/>
      <c r="CN123" s="1107"/>
      <c r="CO123" s="1108"/>
      <c r="CP123" s="1116" t="s">
        <v>405</v>
      </c>
      <c r="CQ123" s="1117"/>
      <c r="CR123" s="1117"/>
      <c r="CS123" s="1117"/>
      <c r="CT123" s="1117"/>
      <c r="CU123" s="1117"/>
      <c r="CV123" s="1117"/>
      <c r="CW123" s="1117"/>
      <c r="CX123" s="1117"/>
      <c r="CY123" s="1117"/>
      <c r="CZ123" s="1117"/>
      <c r="DA123" s="1117"/>
      <c r="DB123" s="1117"/>
      <c r="DC123" s="1117"/>
      <c r="DD123" s="1117"/>
      <c r="DE123" s="1117"/>
      <c r="DF123" s="1118"/>
      <c r="DG123" s="1054" t="s">
        <v>127</v>
      </c>
      <c r="DH123" s="1055"/>
      <c r="DI123" s="1055"/>
      <c r="DJ123" s="1055"/>
      <c r="DK123" s="1056"/>
      <c r="DL123" s="1057" t="s">
        <v>127</v>
      </c>
      <c r="DM123" s="1055"/>
      <c r="DN123" s="1055"/>
      <c r="DO123" s="1055"/>
      <c r="DP123" s="1056"/>
      <c r="DQ123" s="1057" t="s">
        <v>127</v>
      </c>
      <c r="DR123" s="1055"/>
      <c r="DS123" s="1055"/>
      <c r="DT123" s="1055"/>
      <c r="DU123" s="1056"/>
      <c r="DV123" s="1058" t="s">
        <v>127</v>
      </c>
      <c r="DW123" s="1059"/>
      <c r="DX123" s="1059"/>
      <c r="DY123" s="1059"/>
      <c r="DZ123" s="1060"/>
    </row>
    <row r="124" spans="1:130" s="248" customFormat="1" ht="26.25" customHeight="1" thickBot="1" x14ac:dyDescent="0.2">
      <c r="A124" s="1155"/>
      <c r="B124" s="1042"/>
      <c r="C124" s="1012" t="s">
        <v>455</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127</v>
      </c>
      <c r="AB124" s="1055"/>
      <c r="AC124" s="1055"/>
      <c r="AD124" s="1055"/>
      <c r="AE124" s="1056"/>
      <c r="AF124" s="1057" t="s">
        <v>127</v>
      </c>
      <c r="AG124" s="1055"/>
      <c r="AH124" s="1055"/>
      <c r="AI124" s="1055"/>
      <c r="AJ124" s="1056"/>
      <c r="AK124" s="1057" t="s">
        <v>127</v>
      </c>
      <c r="AL124" s="1055"/>
      <c r="AM124" s="1055"/>
      <c r="AN124" s="1055"/>
      <c r="AO124" s="1056"/>
      <c r="AP124" s="1058" t="s">
        <v>127</v>
      </c>
      <c r="AQ124" s="1059"/>
      <c r="AR124" s="1059"/>
      <c r="AS124" s="1059"/>
      <c r="AT124" s="1060"/>
      <c r="AU124" s="1157" t="s">
        <v>467</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127</v>
      </c>
      <c r="BR124" s="1124"/>
      <c r="BS124" s="1124"/>
      <c r="BT124" s="1124"/>
      <c r="BU124" s="1124"/>
      <c r="BV124" s="1124" t="s">
        <v>127</v>
      </c>
      <c r="BW124" s="1124"/>
      <c r="BX124" s="1124"/>
      <c r="BY124" s="1124"/>
      <c r="BZ124" s="1124"/>
      <c r="CA124" s="1124" t="s">
        <v>127</v>
      </c>
      <c r="CB124" s="1124"/>
      <c r="CC124" s="1124"/>
      <c r="CD124" s="1124"/>
      <c r="CE124" s="1124"/>
      <c r="CF124" s="1125"/>
      <c r="CG124" s="1126"/>
      <c r="CH124" s="1126"/>
      <c r="CI124" s="1126"/>
      <c r="CJ124" s="1127"/>
      <c r="CK124" s="1109"/>
      <c r="CL124" s="1109"/>
      <c r="CM124" s="1109"/>
      <c r="CN124" s="1109"/>
      <c r="CO124" s="1110"/>
      <c r="CP124" s="1116" t="s">
        <v>468</v>
      </c>
      <c r="CQ124" s="1117"/>
      <c r="CR124" s="1117"/>
      <c r="CS124" s="1117"/>
      <c r="CT124" s="1117"/>
      <c r="CU124" s="1117"/>
      <c r="CV124" s="1117"/>
      <c r="CW124" s="1117"/>
      <c r="CX124" s="1117"/>
      <c r="CY124" s="1117"/>
      <c r="CZ124" s="1117"/>
      <c r="DA124" s="1117"/>
      <c r="DB124" s="1117"/>
      <c r="DC124" s="1117"/>
      <c r="DD124" s="1117"/>
      <c r="DE124" s="1117"/>
      <c r="DF124" s="1118"/>
      <c r="DG124" s="1101">
        <v>28868406</v>
      </c>
      <c r="DH124" s="1080"/>
      <c r="DI124" s="1080"/>
      <c r="DJ124" s="1080"/>
      <c r="DK124" s="1081"/>
      <c r="DL124" s="1079">
        <v>27969822</v>
      </c>
      <c r="DM124" s="1080"/>
      <c r="DN124" s="1080"/>
      <c r="DO124" s="1080"/>
      <c r="DP124" s="1081"/>
      <c r="DQ124" s="1079" t="s">
        <v>127</v>
      </c>
      <c r="DR124" s="1080"/>
      <c r="DS124" s="1080"/>
      <c r="DT124" s="1080"/>
      <c r="DU124" s="1081"/>
      <c r="DV124" s="1082" t="s">
        <v>127</v>
      </c>
      <c r="DW124" s="1083"/>
      <c r="DX124" s="1083"/>
      <c r="DY124" s="1083"/>
      <c r="DZ124" s="1084"/>
    </row>
    <row r="125" spans="1:130" s="248" customFormat="1" ht="26.25" customHeight="1" x14ac:dyDescent="0.15">
      <c r="A125" s="1155"/>
      <c r="B125" s="1042"/>
      <c r="C125" s="1012" t="s">
        <v>457</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v>48687</v>
      </c>
      <c r="AB125" s="1055"/>
      <c r="AC125" s="1055"/>
      <c r="AD125" s="1055"/>
      <c r="AE125" s="1056"/>
      <c r="AF125" s="1057">
        <v>48687</v>
      </c>
      <c r="AG125" s="1055"/>
      <c r="AH125" s="1055"/>
      <c r="AI125" s="1055"/>
      <c r="AJ125" s="1056"/>
      <c r="AK125" s="1057">
        <v>48687</v>
      </c>
      <c r="AL125" s="1055"/>
      <c r="AM125" s="1055"/>
      <c r="AN125" s="1055"/>
      <c r="AO125" s="1056"/>
      <c r="AP125" s="1058">
        <v>0</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469</v>
      </c>
      <c r="CL125" s="1104"/>
      <c r="CM125" s="1104"/>
      <c r="CN125" s="1104"/>
      <c r="CO125" s="1105"/>
      <c r="CP125" s="1036" t="s">
        <v>470</v>
      </c>
      <c r="CQ125" s="985"/>
      <c r="CR125" s="985"/>
      <c r="CS125" s="985"/>
      <c r="CT125" s="985"/>
      <c r="CU125" s="985"/>
      <c r="CV125" s="985"/>
      <c r="CW125" s="985"/>
      <c r="CX125" s="985"/>
      <c r="CY125" s="985"/>
      <c r="CZ125" s="985"/>
      <c r="DA125" s="985"/>
      <c r="DB125" s="985"/>
      <c r="DC125" s="985"/>
      <c r="DD125" s="985"/>
      <c r="DE125" s="985"/>
      <c r="DF125" s="986"/>
      <c r="DG125" s="1022" t="s">
        <v>127</v>
      </c>
      <c r="DH125" s="1023"/>
      <c r="DI125" s="1023"/>
      <c r="DJ125" s="1023"/>
      <c r="DK125" s="1023"/>
      <c r="DL125" s="1023" t="s">
        <v>127</v>
      </c>
      <c r="DM125" s="1023"/>
      <c r="DN125" s="1023"/>
      <c r="DO125" s="1023"/>
      <c r="DP125" s="1023"/>
      <c r="DQ125" s="1023" t="s">
        <v>127</v>
      </c>
      <c r="DR125" s="1023"/>
      <c r="DS125" s="1023"/>
      <c r="DT125" s="1023"/>
      <c r="DU125" s="1023"/>
      <c r="DV125" s="1024" t="s">
        <v>127</v>
      </c>
      <c r="DW125" s="1024"/>
      <c r="DX125" s="1024"/>
      <c r="DY125" s="1024"/>
      <c r="DZ125" s="1025"/>
    </row>
    <row r="126" spans="1:130" s="248" customFormat="1" ht="26.25" customHeight="1" thickBot="1" x14ac:dyDescent="0.2">
      <c r="A126" s="1155"/>
      <c r="B126" s="1042"/>
      <c r="C126" s="1012" t="s">
        <v>459</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319414</v>
      </c>
      <c r="AB126" s="1055"/>
      <c r="AC126" s="1055"/>
      <c r="AD126" s="1055"/>
      <c r="AE126" s="1056"/>
      <c r="AF126" s="1057">
        <v>222626</v>
      </c>
      <c r="AG126" s="1055"/>
      <c r="AH126" s="1055"/>
      <c r="AI126" s="1055"/>
      <c r="AJ126" s="1056"/>
      <c r="AK126" s="1057">
        <v>117737</v>
      </c>
      <c r="AL126" s="1055"/>
      <c r="AM126" s="1055"/>
      <c r="AN126" s="1055"/>
      <c r="AO126" s="1056"/>
      <c r="AP126" s="1058">
        <v>0.1</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471</v>
      </c>
      <c r="CQ126" s="1046"/>
      <c r="CR126" s="1046"/>
      <c r="CS126" s="1046"/>
      <c r="CT126" s="1046"/>
      <c r="CU126" s="1046"/>
      <c r="CV126" s="1046"/>
      <c r="CW126" s="1046"/>
      <c r="CX126" s="1046"/>
      <c r="CY126" s="1046"/>
      <c r="CZ126" s="1046"/>
      <c r="DA126" s="1046"/>
      <c r="DB126" s="1046"/>
      <c r="DC126" s="1046"/>
      <c r="DD126" s="1046"/>
      <c r="DE126" s="1046"/>
      <c r="DF126" s="1047"/>
      <c r="DG126" s="1015" t="s">
        <v>127</v>
      </c>
      <c r="DH126" s="1016"/>
      <c r="DI126" s="1016"/>
      <c r="DJ126" s="1016"/>
      <c r="DK126" s="1016"/>
      <c r="DL126" s="1016" t="s">
        <v>127</v>
      </c>
      <c r="DM126" s="1016"/>
      <c r="DN126" s="1016"/>
      <c r="DO126" s="1016"/>
      <c r="DP126" s="1016"/>
      <c r="DQ126" s="1016" t="s">
        <v>127</v>
      </c>
      <c r="DR126" s="1016"/>
      <c r="DS126" s="1016"/>
      <c r="DT126" s="1016"/>
      <c r="DU126" s="1016"/>
      <c r="DV126" s="1017" t="s">
        <v>127</v>
      </c>
      <c r="DW126" s="1017"/>
      <c r="DX126" s="1017"/>
      <c r="DY126" s="1017"/>
      <c r="DZ126" s="1018"/>
    </row>
    <row r="127" spans="1:130" s="248" customFormat="1" ht="26.25" customHeight="1" x14ac:dyDescent="0.15">
      <c r="A127" s="1156"/>
      <c r="B127" s="1044"/>
      <c r="C127" s="1098" t="s">
        <v>472</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127</v>
      </c>
      <c r="AB127" s="1055"/>
      <c r="AC127" s="1055"/>
      <c r="AD127" s="1055"/>
      <c r="AE127" s="1056"/>
      <c r="AF127" s="1057" t="s">
        <v>127</v>
      </c>
      <c r="AG127" s="1055"/>
      <c r="AH127" s="1055"/>
      <c r="AI127" s="1055"/>
      <c r="AJ127" s="1056"/>
      <c r="AK127" s="1057" t="s">
        <v>127</v>
      </c>
      <c r="AL127" s="1055"/>
      <c r="AM127" s="1055"/>
      <c r="AN127" s="1055"/>
      <c r="AO127" s="1056"/>
      <c r="AP127" s="1058" t="s">
        <v>127</v>
      </c>
      <c r="AQ127" s="1059"/>
      <c r="AR127" s="1059"/>
      <c r="AS127" s="1059"/>
      <c r="AT127" s="1060"/>
      <c r="AU127" s="284"/>
      <c r="AV127" s="284"/>
      <c r="AW127" s="284"/>
      <c r="AX127" s="1128" t="s">
        <v>473</v>
      </c>
      <c r="AY127" s="1129"/>
      <c r="AZ127" s="1129"/>
      <c r="BA127" s="1129"/>
      <c r="BB127" s="1129"/>
      <c r="BC127" s="1129"/>
      <c r="BD127" s="1129"/>
      <c r="BE127" s="1130"/>
      <c r="BF127" s="1131" t="s">
        <v>474</v>
      </c>
      <c r="BG127" s="1129"/>
      <c r="BH127" s="1129"/>
      <c r="BI127" s="1129"/>
      <c r="BJ127" s="1129"/>
      <c r="BK127" s="1129"/>
      <c r="BL127" s="1130"/>
      <c r="BM127" s="1131" t="s">
        <v>475</v>
      </c>
      <c r="BN127" s="1129"/>
      <c r="BO127" s="1129"/>
      <c r="BP127" s="1129"/>
      <c r="BQ127" s="1129"/>
      <c r="BR127" s="1129"/>
      <c r="BS127" s="1130"/>
      <c r="BT127" s="1131" t="s">
        <v>476</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477</v>
      </c>
      <c r="CQ127" s="1046"/>
      <c r="CR127" s="1046"/>
      <c r="CS127" s="1046"/>
      <c r="CT127" s="1046"/>
      <c r="CU127" s="1046"/>
      <c r="CV127" s="1046"/>
      <c r="CW127" s="1046"/>
      <c r="CX127" s="1046"/>
      <c r="CY127" s="1046"/>
      <c r="CZ127" s="1046"/>
      <c r="DA127" s="1046"/>
      <c r="DB127" s="1046"/>
      <c r="DC127" s="1046"/>
      <c r="DD127" s="1046"/>
      <c r="DE127" s="1046"/>
      <c r="DF127" s="1047"/>
      <c r="DG127" s="1015" t="s">
        <v>127</v>
      </c>
      <c r="DH127" s="1016"/>
      <c r="DI127" s="1016"/>
      <c r="DJ127" s="1016"/>
      <c r="DK127" s="1016"/>
      <c r="DL127" s="1016" t="s">
        <v>127</v>
      </c>
      <c r="DM127" s="1016"/>
      <c r="DN127" s="1016"/>
      <c r="DO127" s="1016"/>
      <c r="DP127" s="1016"/>
      <c r="DQ127" s="1016" t="s">
        <v>127</v>
      </c>
      <c r="DR127" s="1016"/>
      <c r="DS127" s="1016"/>
      <c r="DT127" s="1016"/>
      <c r="DU127" s="1016"/>
      <c r="DV127" s="1017" t="s">
        <v>127</v>
      </c>
      <c r="DW127" s="1017"/>
      <c r="DX127" s="1017"/>
      <c r="DY127" s="1017"/>
      <c r="DZ127" s="1018"/>
    </row>
    <row r="128" spans="1:130" s="248" customFormat="1" ht="26.25" customHeight="1" thickBot="1" x14ac:dyDescent="0.2">
      <c r="A128" s="1139" t="s">
        <v>478</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479</v>
      </c>
      <c r="X128" s="1141"/>
      <c r="Y128" s="1141"/>
      <c r="Z128" s="1142"/>
      <c r="AA128" s="1143">
        <v>6114336</v>
      </c>
      <c r="AB128" s="1144"/>
      <c r="AC128" s="1144"/>
      <c r="AD128" s="1144"/>
      <c r="AE128" s="1145"/>
      <c r="AF128" s="1146">
        <v>6495898</v>
      </c>
      <c r="AG128" s="1144"/>
      <c r="AH128" s="1144"/>
      <c r="AI128" s="1144"/>
      <c r="AJ128" s="1145"/>
      <c r="AK128" s="1146">
        <v>3022786</v>
      </c>
      <c r="AL128" s="1144"/>
      <c r="AM128" s="1144"/>
      <c r="AN128" s="1144"/>
      <c r="AO128" s="1145"/>
      <c r="AP128" s="1147"/>
      <c r="AQ128" s="1148"/>
      <c r="AR128" s="1148"/>
      <c r="AS128" s="1148"/>
      <c r="AT128" s="1149"/>
      <c r="AU128" s="284"/>
      <c r="AV128" s="284"/>
      <c r="AW128" s="284"/>
      <c r="AX128" s="984" t="s">
        <v>480</v>
      </c>
      <c r="AY128" s="985"/>
      <c r="AZ128" s="985"/>
      <c r="BA128" s="985"/>
      <c r="BB128" s="985"/>
      <c r="BC128" s="985"/>
      <c r="BD128" s="985"/>
      <c r="BE128" s="986"/>
      <c r="BF128" s="1150" t="s">
        <v>127</v>
      </c>
      <c r="BG128" s="1151"/>
      <c r="BH128" s="1151"/>
      <c r="BI128" s="1151"/>
      <c r="BJ128" s="1151"/>
      <c r="BK128" s="1151"/>
      <c r="BL128" s="1152"/>
      <c r="BM128" s="1150">
        <v>11.25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481</v>
      </c>
      <c r="CQ128" s="1133"/>
      <c r="CR128" s="1133"/>
      <c r="CS128" s="1133"/>
      <c r="CT128" s="1133"/>
      <c r="CU128" s="1133"/>
      <c r="CV128" s="1133"/>
      <c r="CW128" s="1133"/>
      <c r="CX128" s="1133"/>
      <c r="CY128" s="1133"/>
      <c r="CZ128" s="1133"/>
      <c r="DA128" s="1133"/>
      <c r="DB128" s="1133"/>
      <c r="DC128" s="1133"/>
      <c r="DD128" s="1133"/>
      <c r="DE128" s="1133"/>
      <c r="DF128" s="1134"/>
      <c r="DG128" s="1135" t="s">
        <v>127</v>
      </c>
      <c r="DH128" s="1136"/>
      <c r="DI128" s="1136"/>
      <c r="DJ128" s="1136"/>
      <c r="DK128" s="1136"/>
      <c r="DL128" s="1136" t="s">
        <v>127</v>
      </c>
      <c r="DM128" s="1136"/>
      <c r="DN128" s="1136"/>
      <c r="DO128" s="1136"/>
      <c r="DP128" s="1136"/>
      <c r="DQ128" s="1136" t="s">
        <v>127</v>
      </c>
      <c r="DR128" s="1136"/>
      <c r="DS128" s="1136"/>
      <c r="DT128" s="1136"/>
      <c r="DU128" s="1136"/>
      <c r="DV128" s="1137" t="s">
        <v>127</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482</v>
      </c>
      <c r="X129" s="1170"/>
      <c r="Y129" s="1170"/>
      <c r="Z129" s="1171"/>
      <c r="AA129" s="1054">
        <v>108104990</v>
      </c>
      <c r="AB129" s="1055"/>
      <c r="AC129" s="1055"/>
      <c r="AD129" s="1055"/>
      <c r="AE129" s="1056"/>
      <c r="AF129" s="1057">
        <v>108326054</v>
      </c>
      <c r="AG129" s="1055"/>
      <c r="AH129" s="1055"/>
      <c r="AI129" s="1055"/>
      <c r="AJ129" s="1056"/>
      <c r="AK129" s="1057">
        <v>110243791</v>
      </c>
      <c r="AL129" s="1055"/>
      <c r="AM129" s="1055"/>
      <c r="AN129" s="1055"/>
      <c r="AO129" s="1056"/>
      <c r="AP129" s="1172"/>
      <c r="AQ129" s="1173"/>
      <c r="AR129" s="1173"/>
      <c r="AS129" s="1173"/>
      <c r="AT129" s="1174"/>
      <c r="AU129" s="286"/>
      <c r="AV129" s="286"/>
      <c r="AW129" s="286"/>
      <c r="AX129" s="1163" t="s">
        <v>483</v>
      </c>
      <c r="AY129" s="1046"/>
      <c r="AZ129" s="1046"/>
      <c r="BA129" s="1046"/>
      <c r="BB129" s="1046"/>
      <c r="BC129" s="1046"/>
      <c r="BD129" s="1046"/>
      <c r="BE129" s="1047"/>
      <c r="BF129" s="1164" t="s">
        <v>127</v>
      </c>
      <c r="BG129" s="1165"/>
      <c r="BH129" s="1165"/>
      <c r="BI129" s="1165"/>
      <c r="BJ129" s="1165"/>
      <c r="BK129" s="1165"/>
      <c r="BL129" s="1166"/>
      <c r="BM129" s="1164">
        <v>16.25</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484</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485</v>
      </c>
      <c r="X130" s="1170"/>
      <c r="Y130" s="1170"/>
      <c r="Z130" s="1171"/>
      <c r="AA130" s="1054">
        <v>11909525</v>
      </c>
      <c r="AB130" s="1055"/>
      <c r="AC130" s="1055"/>
      <c r="AD130" s="1055"/>
      <c r="AE130" s="1056"/>
      <c r="AF130" s="1057">
        <v>11469055</v>
      </c>
      <c r="AG130" s="1055"/>
      <c r="AH130" s="1055"/>
      <c r="AI130" s="1055"/>
      <c r="AJ130" s="1056"/>
      <c r="AK130" s="1057">
        <v>11070404</v>
      </c>
      <c r="AL130" s="1055"/>
      <c r="AM130" s="1055"/>
      <c r="AN130" s="1055"/>
      <c r="AO130" s="1056"/>
      <c r="AP130" s="1172"/>
      <c r="AQ130" s="1173"/>
      <c r="AR130" s="1173"/>
      <c r="AS130" s="1173"/>
      <c r="AT130" s="1174"/>
      <c r="AU130" s="286"/>
      <c r="AV130" s="286"/>
      <c r="AW130" s="286"/>
      <c r="AX130" s="1163" t="s">
        <v>486</v>
      </c>
      <c r="AY130" s="1046"/>
      <c r="AZ130" s="1046"/>
      <c r="BA130" s="1046"/>
      <c r="BB130" s="1046"/>
      <c r="BC130" s="1046"/>
      <c r="BD130" s="1046"/>
      <c r="BE130" s="1047"/>
      <c r="BF130" s="1200">
        <v>-0.9</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487</v>
      </c>
      <c r="X131" s="1208"/>
      <c r="Y131" s="1208"/>
      <c r="Z131" s="1209"/>
      <c r="AA131" s="1101">
        <v>96195465</v>
      </c>
      <c r="AB131" s="1080"/>
      <c r="AC131" s="1080"/>
      <c r="AD131" s="1080"/>
      <c r="AE131" s="1081"/>
      <c r="AF131" s="1079">
        <v>96856999</v>
      </c>
      <c r="AG131" s="1080"/>
      <c r="AH131" s="1080"/>
      <c r="AI131" s="1080"/>
      <c r="AJ131" s="1081"/>
      <c r="AK131" s="1079">
        <v>99173387</v>
      </c>
      <c r="AL131" s="1080"/>
      <c r="AM131" s="1080"/>
      <c r="AN131" s="1080"/>
      <c r="AO131" s="1081"/>
      <c r="AP131" s="1210"/>
      <c r="AQ131" s="1211"/>
      <c r="AR131" s="1211"/>
      <c r="AS131" s="1211"/>
      <c r="AT131" s="1212"/>
      <c r="AU131" s="286"/>
      <c r="AV131" s="286"/>
      <c r="AW131" s="286"/>
      <c r="AX131" s="1182" t="s">
        <v>488</v>
      </c>
      <c r="AY131" s="1133"/>
      <c r="AZ131" s="1133"/>
      <c r="BA131" s="1133"/>
      <c r="BB131" s="1133"/>
      <c r="BC131" s="1133"/>
      <c r="BD131" s="1133"/>
      <c r="BE131" s="1134"/>
      <c r="BF131" s="1183" t="s">
        <v>127</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489</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490</v>
      </c>
      <c r="W132" s="1193"/>
      <c r="X132" s="1193"/>
      <c r="Y132" s="1193"/>
      <c r="Z132" s="1194"/>
      <c r="AA132" s="1195">
        <v>-0.77636819999999995</v>
      </c>
      <c r="AB132" s="1196"/>
      <c r="AC132" s="1196"/>
      <c r="AD132" s="1196"/>
      <c r="AE132" s="1197"/>
      <c r="AF132" s="1198">
        <v>-0.95756322199999999</v>
      </c>
      <c r="AG132" s="1196"/>
      <c r="AH132" s="1196"/>
      <c r="AI132" s="1196"/>
      <c r="AJ132" s="1197"/>
      <c r="AK132" s="1198">
        <v>-1.023924896</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491</v>
      </c>
      <c r="W133" s="1176"/>
      <c r="X133" s="1176"/>
      <c r="Y133" s="1176"/>
      <c r="Z133" s="1177"/>
      <c r="AA133" s="1178">
        <v>-0.6</v>
      </c>
      <c r="AB133" s="1179"/>
      <c r="AC133" s="1179"/>
      <c r="AD133" s="1179"/>
      <c r="AE133" s="1180"/>
      <c r="AF133" s="1178">
        <v>-0.7</v>
      </c>
      <c r="AG133" s="1179"/>
      <c r="AH133" s="1179"/>
      <c r="AI133" s="1179"/>
      <c r="AJ133" s="1180"/>
      <c r="AK133" s="1178">
        <v>-0.9</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JGdM9NwUozSVLskewXCnqkhwCSt7A5QNf2swdxuffQKjc8jJB9FqYQ/9J/n0XfhrP9ToN4h+lpvxnwGQ1o7nuw==" saltValue="M3oGMH9djeD1i/Mc5Hq3N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QBBQr7rrkiFa1FW/SHXHnw5CCdFJEiGwqH0cJXKx9hdM+aWfwJ7s+8c0VU3hBMapGaUEzo1Rijho5T5/JAoKBQ==" saltValue="IMghv3cRzgld6fMhcn2zn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0drcQR9POxpsfS24eXr8Sk+JXXwcFGEcveXpwkBQpEo1P36S6VLz8EYrIBV1H+nV215JLW3UorgI3+Ucyn7VA==" saltValue="cf+18JAaCwkQSUpTldySkw==" spinCount="100000" sheet="1" objects="1" scenarios="1"/>
  <dataConsolidate/>
  <phoneticPr fontId="2"/>
  <printOptions horizontalCentered="1" verticalCentered="1"/>
  <pageMargins left="0" right="0" top="0" bottom="0" header="0" footer="0"/>
  <pageSetup paperSize="8" scale="68" orientation="landscape"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495</v>
      </c>
      <c r="AP7" s="305"/>
      <c r="AQ7" s="306" t="s">
        <v>496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497</v>
      </c>
      <c r="AQ8" s="312" t="s">
        <v>498</v>
      </c>
      <c r="AR8" s="313" t="s">
        <v>499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500</v>
      </c>
      <c r="AL9" s="1216"/>
      <c r="AM9" s="1216"/>
      <c r="AN9" s="1217"/>
      <c r="AO9" s="314">
        <v>27914102</v>
      </c>
      <c r="AP9" s="314">
        <v>49684</v>
      </c>
      <c r="AQ9" s="315">
        <v>62265</v>
      </c>
      <c r="AR9" s="316">
        <v>-20.2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501</v>
      </c>
      <c r="AL10" s="1216"/>
      <c r="AM10" s="1216"/>
      <c r="AN10" s="1217"/>
      <c r="AO10" s="317">
        <v>132882</v>
      </c>
      <c r="AP10" s="317">
        <v>237</v>
      </c>
      <c r="AQ10" s="318">
        <v>1645</v>
      </c>
      <c r="AR10" s="319">
        <v>-85.6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502</v>
      </c>
      <c r="AL11" s="1216"/>
      <c r="AM11" s="1216"/>
      <c r="AN11" s="1217"/>
      <c r="AO11" s="317">
        <v>58680</v>
      </c>
      <c r="AP11" s="317">
        <v>104</v>
      </c>
      <c r="AQ11" s="318">
        <v>688</v>
      </c>
      <c r="AR11" s="319">
        <v>-84.9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503</v>
      </c>
      <c r="AL12" s="1216"/>
      <c r="AM12" s="1216"/>
      <c r="AN12" s="1217"/>
      <c r="AO12" s="317" t="s">
        <v>504</v>
      </c>
      <c r="AP12" s="317" t="s">
        <v>504</v>
      </c>
      <c r="AQ12" s="318">
        <v>24</v>
      </c>
      <c r="AR12" s="319" t="s">
        <v>504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505</v>
      </c>
      <c r="AL13" s="1216"/>
      <c r="AM13" s="1216"/>
      <c r="AN13" s="1217"/>
      <c r="AO13" s="317">
        <v>1511508</v>
      </c>
      <c r="AP13" s="317">
        <v>2690</v>
      </c>
      <c r="AQ13" s="318">
        <v>2006</v>
      </c>
      <c r="AR13" s="319">
        <v>34.1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506</v>
      </c>
      <c r="AL14" s="1216"/>
      <c r="AM14" s="1216"/>
      <c r="AN14" s="1217"/>
      <c r="AO14" s="317">
        <v>738253</v>
      </c>
      <c r="AP14" s="317">
        <v>1314</v>
      </c>
      <c r="AQ14" s="318">
        <v>1357</v>
      </c>
      <c r="AR14" s="319">
        <v>-3.2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507</v>
      </c>
      <c r="AL15" s="1222"/>
      <c r="AM15" s="1222"/>
      <c r="AN15" s="1223"/>
      <c r="AO15" s="317">
        <v>-1942800</v>
      </c>
      <c r="AP15" s="317">
        <v>-3458</v>
      </c>
      <c r="AQ15" s="318">
        <v>-3875</v>
      </c>
      <c r="AR15" s="319">
        <v>-10.8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186</v>
      </c>
      <c r="AL16" s="1222"/>
      <c r="AM16" s="1222"/>
      <c r="AN16" s="1223"/>
      <c r="AO16" s="317">
        <v>28412625</v>
      </c>
      <c r="AP16" s="317">
        <v>50572</v>
      </c>
      <c r="AQ16" s="318">
        <v>64110</v>
      </c>
      <c r="AR16" s="319">
        <v>-21.1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509</v>
      </c>
      <c r="AP20" s="326" t="s">
        <v>510</v>
      </c>
      <c r="AQ20" s="327" t="s">
        <v>511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512</v>
      </c>
      <c r="AL21" s="1225"/>
      <c r="AM21" s="1225"/>
      <c r="AN21" s="1226"/>
      <c r="AO21" s="330">
        <v>4.79</v>
      </c>
      <c r="AP21" s="331">
        <v>6.37</v>
      </c>
      <c r="AQ21" s="332">
        <v>-1.58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513</v>
      </c>
      <c r="AL22" s="1225"/>
      <c r="AM22" s="1225"/>
      <c r="AN22" s="1226"/>
      <c r="AO22" s="335">
        <v>97.9</v>
      </c>
      <c r="AP22" s="336">
        <v>99.7</v>
      </c>
      <c r="AQ22" s="337">
        <v>-1.8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495</v>
      </c>
      <c r="AP30" s="305"/>
      <c r="AQ30" s="306" t="s">
        <v>496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497</v>
      </c>
      <c r="AQ31" s="312" t="s">
        <v>498</v>
      </c>
      <c r="AR31" s="313" t="s">
        <v>499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517</v>
      </c>
      <c r="AL32" s="1219"/>
      <c r="AM32" s="1219"/>
      <c r="AN32" s="1220"/>
      <c r="AO32" s="345">
        <v>11649716</v>
      </c>
      <c r="AP32" s="345">
        <v>20735</v>
      </c>
      <c r="AQ32" s="346">
        <v>36503</v>
      </c>
      <c r="AR32" s="347">
        <v>-43.2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518</v>
      </c>
      <c r="AL33" s="1219"/>
      <c r="AM33" s="1219"/>
      <c r="AN33" s="1220"/>
      <c r="AO33" s="345" t="s">
        <v>504</v>
      </c>
      <c r="AP33" s="345" t="s">
        <v>504</v>
      </c>
      <c r="AQ33" s="346">
        <v>3</v>
      </c>
      <c r="AR33" s="347" t="s">
        <v>504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519</v>
      </c>
      <c r="AL34" s="1219"/>
      <c r="AM34" s="1219"/>
      <c r="AN34" s="1220"/>
      <c r="AO34" s="345" t="s">
        <v>504</v>
      </c>
      <c r="AP34" s="345" t="s">
        <v>504</v>
      </c>
      <c r="AQ34" s="346">
        <v>76</v>
      </c>
      <c r="AR34" s="347" t="s">
        <v>504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520</v>
      </c>
      <c r="AL35" s="1219"/>
      <c r="AM35" s="1219"/>
      <c r="AN35" s="1220"/>
      <c r="AO35" s="345">
        <v>465378</v>
      </c>
      <c r="AP35" s="345">
        <v>828</v>
      </c>
      <c r="AQ35" s="346">
        <v>8582</v>
      </c>
      <c r="AR35" s="347">
        <v>-90.4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521</v>
      </c>
      <c r="AL36" s="1219"/>
      <c r="AM36" s="1219"/>
      <c r="AN36" s="1220"/>
      <c r="AO36" s="345">
        <v>75359</v>
      </c>
      <c r="AP36" s="345">
        <v>134</v>
      </c>
      <c r="AQ36" s="346">
        <v>400</v>
      </c>
      <c r="AR36" s="347">
        <v>-66.5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522</v>
      </c>
      <c r="AL37" s="1219"/>
      <c r="AM37" s="1219"/>
      <c r="AN37" s="1220"/>
      <c r="AO37" s="345">
        <v>886010</v>
      </c>
      <c r="AP37" s="345">
        <v>1577</v>
      </c>
      <c r="AQ37" s="346">
        <v>747</v>
      </c>
      <c r="AR37" s="347">
        <v>111.1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523</v>
      </c>
      <c r="AL38" s="1228"/>
      <c r="AM38" s="1228"/>
      <c r="AN38" s="1229"/>
      <c r="AO38" s="348">
        <v>1266</v>
      </c>
      <c r="AP38" s="348">
        <v>2</v>
      </c>
      <c r="AQ38" s="349">
        <v>2</v>
      </c>
      <c r="AR38" s="337">
        <v>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524</v>
      </c>
      <c r="AL39" s="1228"/>
      <c r="AM39" s="1228"/>
      <c r="AN39" s="1229"/>
      <c r="AO39" s="345">
        <v>-3022786</v>
      </c>
      <c r="AP39" s="345">
        <v>-5380</v>
      </c>
      <c r="AQ39" s="346">
        <v>-7844</v>
      </c>
      <c r="AR39" s="347">
        <v>-31.4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525</v>
      </c>
      <c r="AL40" s="1219"/>
      <c r="AM40" s="1219"/>
      <c r="AN40" s="1220"/>
      <c r="AO40" s="345">
        <v>-11070404</v>
      </c>
      <c r="AP40" s="345">
        <v>-19704</v>
      </c>
      <c r="AQ40" s="346">
        <v>-28367</v>
      </c>
      <c r="AR40" s="347">
        <v>-30.5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297</v>
      </c>
      <c r="AL41" s="1231"/>
      <c r="AM41" s="1231"/>
      <c r="AN41" s="1232"/>
      <c r="AO41" s="345">
        <v>-1015461</v>
      </c>
      <c r="AP41" s="345">
        <v>-1807</v>
      </c>
      <c r="AQ41" s="346">
        <v>10099</v>
      </c>
      <c r="AR41" s="347">
        <v>-117.9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527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495</v>
      </c>
      <c r="AN49" s="1235" t="s">
        <v>529</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530</v>
      </c>
      <c r="AO50" s="362" t="s">
        <v>531</v>
      </c>
      <c r="AP50" s="363" t="s">
        <v>532</v>
      </c>
      <c r="AQ50" s="364" t="s">
        <v>533</v>
      </c>
      <c r="AR50" s="365" t="s">
        <v>534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535</v>
      </c>
      <c r="AL51" s="358"/>
      <c r="AM51" s="366">
        <v>18306475</v>
      </c>
      <c r="AN51" s="367">
        <v>32503</v>
      </c>
      <c r="AO51" s="368">
        <v>13.1</v>
      </c>
      <c r="AP51" s="369">
        <v>46395</v>
      </c>
      <c r="AQ51" s="370">
        <v>-8.8000000000000007</v>
      </c>
      <c r="AR51" s="371">
        <v>21.9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536</v>
      </c>
      <c r="AM52" s="374">
        <v>14124149</v>
      </c>
      <c r="AN52" s="375">
        <v>25077</v>
      </c>
      <c r="AO52" s="376">
        <v>16.7</v>
      </c>
      <c r="AP52" s="377">
        <v>26304</v>
      </c>
      <c r="AQ52" s="378">
        <v>-5.4</v>
      </c>
      <c r="AR52" s="379">
        <v>22.1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537</v>
      </c>
      <c r="AL53" s="358"/>
      <c r="AM53" s="366">
        <v>15322604</v>
      </c>
      <c r="AN53" s="367">
        <v>27207</v>
      </c>
      <c r="AO53" s="368">
        <v>-16.3</v>
      </c>
      <c r="AP53" s="369">
        <v>48088</v>
      </c>
      <c r="AQ53" s="370">
        <v>3.6</v>
      </c>
      <c r="AR53" s="371">
        <v>-19.899999999999999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536</v>
      </c>
      <c r="AM54" s="374">
        <v>11173330</v>
      </c>
      <c r="AN54" s="375">
        <v>19840</v>
      </c>
      <c r="AO54" s="376">
        <v>-20.9</v>
      </c>
      <c r="AP54" s="377">
        <v>25183</v>
      </c>
      <c r="AQ54" s="378">
        <v>-4.3</v>
      </c>
      <c r="AR54" s="379">
        <v>-16.600000000000001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538</v>
      </c>
      <c r="AL55" s="358"/>
      <c r="AM55" s="366">
        <v>19915838</v>
      </c>
      <c r="AN55" s="367">
        <v>35408</v>
      </c>
      <c r="AO55" s="368">
        <v>30.1</v>
      </c>
      <c r="AP55" s="369">
        <v>46457</v>
      </c>
      <c r="AQ55" s="370">
        <v>-3.4</v>
      </c>
      <c r="AR55" s="371">
        <v>33.5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536</v>
      </c>
      <c r="AM56" s="374">
        <v>13182897</v>
      </c>
      <c r="AN56" s="375">
        <v>23438</v>
      </c>
      <c r="AO56" s="376">
        <v>18.100000000000001</v>
      </c>
      <c r="AP56" s="377">
        <v>24020</v>
      </c>
      <c r="AQ56" s="378">
        <v>-4.5999999999999996</v>
      </c>
      <c r="AR56" s="379">
        <v>22.7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539</v>
      </c>
      <c r="AL57" s="358"/>
      <c r="AM57" s="366">
        <v>24532708</v>
      </c>
      <c r="AN57" s="367">
        <v>43615</v>
      </c>
      <c r="AO57" s="368">
        <v>23.2</v>
      </c>
      <c r="AP57" s="369">
        <v>51849</v>
      </c>
      <c r="AQ57" s="370">
        <v>11.6</v>
      </c>
      <c r="AR57" s="371">
        <v>11.6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536</v>
      </c>
      <c r="AM58" s="374">
        <v>17550002</v>
      </c>
      <c r="AN58" s="375">
        <v>31201</v>
      </c>
      <c r="AO58" s="376">
        <v>33.1</v>
      </c>
      <c r="AP58" s="377">
        <v>26326</v>
      </c>
      <c r="AQ58" s="378">
        <v>9.6</v>
      </c>
      <c r="AR58" s="379">
        <v>23.5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540</v>
      </c>
      <c r="AL59" s="358"/>
      <c r="AM59" s="366">
        <v>19221685</v>
      </c>
      <c r="AN59" s="367">
        <v>34213</v>
      </c>
      <c r="AO59" s="368">
        <v>-21.6</v>
      </c>
      <c r="AP59" s="369">
        <v>52191</v>
      </c>
      <c r="AQ59" s="370">
        <v>0.7</v>
      </c>
      <c r="AR59" s="371">
        <v>-22.3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536</v>
      </c>
      <c r="AM60" s="374">
        <v>12001240</v>
      </c>
      <c r="AN60" s="375">
        <v>21361</v>
      </c>
      <c r="AO60" s="376">
        <v>-31.5</v>
      </c>
      <c r="AP60" s="377">
        <v>26807</v>
      </c>
      <c r="AQ60" s="378">
        <v>1.8</v>
      </c>
      <c r="AR60" s="379">
        <v>-33.299999999999997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541</v>
      </c>
      <c r="AL61" s="380"/>
      <c r="AM61" s="381">
        <v>19459862</v>
      </c>
      <c r="AN61" s="382">
        <v>34589</v>
      </c>
      <c r="AO61" s="383">
        <v>5.7</v>
      </c>
      <c r="AP61" s="384">
        <v>48996</v>
      </c>
      <c r="AQ61" s="385">
        <v>0.7</v>
      </c>
      <c r="AR61" s="371">
        <v>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536</v>
      </c>
      <c r="AM62" s="374">
        <v>13606324</v>
      </c>
      <c r="AN62" s="375">
        <v>24183</v>
      </c>
      <c r="AO62" s="376">
        <v>3.1</v>
      </c>
      <c r="AP62" s="377">
        <v>25728</v>
      </c>
      <c r="AQ62" s="378">
        <v>-0.6</v>
      </c>
      <c r="AR62" s="379">
        <v>3.7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Wt5BJoASiV7gHqpRRrdxaTPyt7z3/YVYrwSFFn3LAR/PKbjZN1GRPtpLWnxBkvdeyfIR7untxcowJq23m4Kj5A==" saltValue="TpwPy/IpAPL37jKZXe4J0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543</v>
      </c>
    </row>
    <row r="120" spans="125:125" ht="13.5" hidden="1" customHeight="1" x14ac:dyDescent="0.15"/>
    <row r="121" spans="125:125" ht="13.5" hidden="1" customHeight="1" x14ac:dyDescent="0.15">
      <c r="DU121" s="292"/>
    </row>
  </sheetData>
  <sheetProtection algorithmName="SHA-512" hashValue="x1/8jwhFavppwZfxVWnbYc//rhK040lgPNTl6dAbcEoQ7XL+4xa4XcS/plih/dxkh4JO6dkmNaWS9HgLp/N6vA==" saltValue="HzGur0cyDOhDsVvxIuOE6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544</v>
      </c>
    </row>
  </sheetData>
  <sheetProtection algorithmName="SHA-512" hashValue="r25El0s1zfKI0DLAmKi88Snk/Q+UTaM1r+KlG5xj6wITODw00f1GkPjvqZGOEVXDouLz//K3TqDI+N/d7Qu3rA==" saltValue="knAAJwaKY5ZvieGxEE/cS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38" t="s">
        <v>3</v>
      </c>
      <c r="D47" s="1238"/>
      <c r="E47" s="1239"/>
      <c r="F47" s="11">
        <v>11.5</v>
      </c>
      <c r="G47" s="12">
        <v>10.66</v>
      </c>
      <c r="H47" s="12">
        <v>9.66</v>
      </c>
      <c r="I47" s="12">
        <v>9.84</v>
      </c>
      <c r="J47" s="13">
        <v>9.9</v>
      </c>
    </row>
    <row r="48" spans="2:10" ht="57.75" customHeight="1" x14ac:dyDescent="0.15">
      <c r="B48" s="14"/>
      <c r="C48" s="1240" t="s">
        <v>4</v>
      </c>
      <c r="D48" s="1240"/>
      <c r="E48" s="1241"/>
      <c r="F48" s="15">
        <v>1.83</v>
      </c>
      <c r="G48" s="16">
        <v>3.29</v>
      </c>
      <c r="H48" s="16">
        <v>3.46</v>
      </c>
      <c r="I48" s="16">
        <v>1.49</v>
      </c>
      <c r="J48" s="17">
        <v>5.58</v>
      </c>
    </row>
    <row r="49" spans="2:10" ht="57.75" customHeight="1" thickBot="1" x14ac:dyDescent="0.2">
      <c r="B49" s="18"/>
      <c r="C49" s="1242" t="s">
        <v>5</v>
      </c>
      <c r="D49" s="1242"/>
      <c r="E49" s="1243"/>
      <c r="F49" s="19">
        <v>0.02</v>
      </c>
      <c r="G49" s="20">
        <v>0.52</v>
      </c>
      <c r="H49" s="20">
        <v>1.04</v>
      </c>
      <c r="I49" s="20" t="s">
        <v>550</v>
      </c>
      <c r="J49" s="21">
        <v>4.34</v>
      </c>
    </row>
    <row r="50" spans="2:10" ht="13.5" customHeight="1" x14ac:dyDescent="0.15"/>
  </sheetData>
  <sheetProtection algorithmName="SHA-512" hashValue="SzZX8QnFHFzbRCoGzgip/XyBFgzoAqszfv9UrqMvpBmEvyIESf0cxNdjMGXNrSf9RH2+awtUTGjwzvlHx6jZcQ==" saltValue="J4haQPjBuMTl7ijIkZKZ6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2022-09-15T00:40:36Z</cp:lastPrinted>
  <dcterms:created xsi:type="dcterms:W3CDTF">2022-02-02T04:32:11Z</dcterms:created>
  <dcterms:modified xsi:type="dcterms:W3CDTF">2022-09-28T00:46:53Z</dcterms:modified>
  <cp:category/>
</cp:coreProperties>
</file>