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6025975\Documents\"/>
    </mc:Choice>
  </mc:AlternateContent>
  <xr:revisionPtr revIDLastSave="0" documentId="8_{21C8D609-F30A-4A8A-A111-6460E16ABB42}" xr6:coauthVersionLast="47" xr6:coauthVersionMax="47" xr10:uidLastSave="{00000000-0000-0000-0000-000000000000}"/>
  <workbookProtection workbookAlgorithmName="SHA-512" workbookHashValue="WxDUD8kcmovlx5g1LdHSD3mV06F99tnyDGIk6MKhpmgllnUDmQ2Bj6uuA3cJuJvSI0ZBuSK9PBoF+CDjs8+yng==" workbookSaltValue="7eSCkLr08Cv7dv0LB1OGl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<sst xmlns="http://schemas.openxmlformats.org/spreadsheetml/2006/main" count="297" uniqueCount="117">
  <si>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</si>
  <si>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</si>
  <si>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</si>
  <si>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</si>
  <si>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</si>
  <si>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</si>
  <si>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</si>
  <si>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</si>
  <si>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</si>
  <si>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</si>
  <si>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</si>
  <si>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</si>
  <si>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</si>
  <si>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</si>
  <si>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</si>
  <si>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</si>
  <si>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</si>
  <si>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</si>
  <si>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</si>
  <si>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</si>
  <si>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</si>
  <si>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</si>
  <si>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</si>
  <si>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</si>
  <si>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</si>
  <si>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</si>
  <si>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</si>
  <si>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</si>
  <si>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</si>
  <si>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</si>
  <si>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</si>
  <si>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</si>
  <si>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</si>
  <si>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</si>
  <si>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</si>
  <si>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</si>
  <si>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</si>
  <si>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</si>
  <si>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</si>
  <si>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</si>
  <si>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</si>
  <si>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</si>
  <si>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</si>
  <si>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</si>
  <si>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</si>
  <si>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</si>
  <si>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</si>
  <si>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</si>
  <si>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</si>
  <si>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</si>
  <si>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</si>
  <si>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</si>
  <si>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</si>
  <si>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</si>
  <si>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</si>
  <si>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</si>
  <si>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</si>
  <si>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</si>
  <si>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</si>
  <si>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</si>
  <si>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</si>
  <si>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</si>
  <si>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</si>
  <si>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</si>
  <si>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</si>
  <si>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</si>
  <si>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</si>
  <si>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</si>
  <si>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</si>
  <si>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</si>
  <si>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</si>
  <si>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</si>
  <si>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</si>
  <si>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</si>
  <si>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</si>
  <si>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</si>
  <si>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</si>
  <si>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</si>
  <si>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</si>
  <si>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</si>
  <si>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</si>
  <si>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</si>
  <si>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</si>
  <si>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</si>
  <si>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</si>
  <si>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</si>
  <si>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</si>
  <si>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</si>
  <si>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</si>
  <si>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</si>
  <si>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</si>
  <si>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</si>
  <si>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</si>
  <si>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</si>
  <si>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</si>
  <si>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</si>
  <si>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町田市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</si>
  <si>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</si>
  <si>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</si>
  <si>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</si>
  <si>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</si>
  <si>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</si>
  <si>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</si>
  <si>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</si>
  <si>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</si>
  <si>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</si>
  <si>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</si>
  <si>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</si>
  <si>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</si>
  <si>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</si>
  <si>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</si>
  <si>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</si>
  <si>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</si>
  <si>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</si>
  <si>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処理場設備の大規模修繕等による費用の増加から、「①経常収支比率」と「⑤経費回収率」が前年度から減少し、「⑥汚水処理原価」が上昇しました。令和2年度策定の経営戦略の計画に沿った結果ではありますが、今後も老朽化した施設の修繕や光熱水費の上昇等により維持管理費の上昇が見込まれるため、更なる業務の見直しや改善等を図り、より一層費用の削減に努めていく必要があります。
・当市は、単独で2つの下水処理場を保有しており、整備改良に対する企業債残高が大きくなっています。そのため流動負債に占める元金償還金の割合が大きく、「③流動比率」は類似団体平均を下回っています。一方、企業債の元金償還が進み、残高が前年度比で約14億円減少し、「④企業債残高対事業規模比率」は前年度から改善が見られました。今後、老朽化した施設の改築更新の本格化により企業債残高の増加も見込まれるため、企業債の償還費によって経営が圧迫されることのないよう、計画的な改築更新と適正な企業債の借入れに努めていく必要があります。
・「⑦施設利用率」は、前年度から上昇し、引き続き類似団体平均を上回っており、施設の利用効率は良好な状態です。
・「⑧水洗化率」は、100%に迫っており、町田市の下水道事業が「整備」から「維持管理・改築更新」の時代にシフトしつつあると言えます。</t>
    <rPh sb="6" eb="8">
      <t>セツビ</t>
    </rPh>
    <rPh sb="9" eb="12">
      <t>ダイキボ</t>
    </rPh>
    <rPh sb="12" eb="14">
      <t>シュウゼン</t>
    </rPh>
    <rPh sb="14" eb="15">
      <t>トウ</t>
    </rPh>
    <rPh sb="18" eb="20">
      <t>ヒヨウ</t>
    </rPh>
    <rPh sb="21" eb="23">
      <t>ゾウカ</t>
    </rPh>
    <rPh sb="28" eb="30">
      <t>ケイジョウ</t>
    </rPh>
    <rPh sb="30" eb="32">
      <t>シュウシ</t>
    </rPh>
    <rPh sb="32" eb="34">
      <t>ヒリツ</t>
    </rPh>
    <rPh sb="38" eb="40">
      <t>ケイヒ</t>
    </rPh>
    <rPh sb="40" eb="42">
      <t>カイシュウ</t>
    </rPh>
    <rPh sb="42" eb="43">
      <t>リツ</t>
    </rPh>
    <rPh sb="45" eb="48">
      <t>ゼンネンド</t>
    </rPh>
    <rPh sb="50" eb="52">
      <t>ゲンショウ</t>
    </rPh>
    <rPh sb="56" eb="58">
      <t>オスイ</t>
    </rPh>
    <rPh sb="58" eb="60">
      <t>ショリ</t>
    </rPh>
    <rPh sb="60" eb="62">
      <t>ゲンカ</t>
    </rPh>
    <rPh sb="64" eb="66">
      <t>ジョウショウ</t>
    </rPh>
    <rPh sb="100" eb="102">
      <t>コンゴ</t>
    </rPh>
    <rPh sb="103" eb="106">
      <t>ロウキュウカ</t>
    </rPh>
    <rPh sb="108" eb="110">
      <t>シセツ</t>
    </rPh>
    <rPh sb="111" eb="113">
      <t>シュウゼン</t>
    </rPh>
    <rPh sb="114" eb="118">
      <t>コウネツスイヒ</t>
    </rPh>
    <rPh sb="119" eb="121">
      <t>ジョウショウ</t>
    </rPh>
    <rPh sb="121" eb="122">
      <t>トウ</t>
    </rPh>
    <rPh sb="125" eb="127">
      <t>イジ</t>
    </rPh>
    <rPh sb="127" eb="130">
      <t>カンリヒ</t>
    </rPh>
    <rPh sb="131" eb="133">
      <t>ジョウショウ</t>
    </rPh>
    <rPh sb="134" eb="136">
      <t>ミコ</t>
    </rPh>
    <rPh sb="142" eb="143">
      <t>サラ</t>
    </rPh>
    <rPh sb="145" eb="147">
      <t>ギョウム</t>
    </rPh>
    <rPh sb="148" eb="150">
      <t>ミナオ</t>
    </rPh>
    <rPh sb="152" eb="154">
      <t>カイゼン</t>
    </rPh>
    <rPh sb="154" eb="155">
      <t>トウ</t>
    </rPh>
    <rPh sb="156" eb="157">
      <t>ハカ</t>
    </rPh>
    <rPh sb="161" eb="163">
      <t>イッソウ</t>
    </rPh>
    <rPh sb="163" eb="165">
      <t>ヒヨウ</t>
    </rPh>
    <rPh sb="166" eb="168">
      <t>サクゲン</t>
    </rPh>
    <rPh sb="169" eb="170">
      <t>ツト</t>
    </rPh>
    <rPh sb="174" eb="176">
      <t>ヒツヨウ</t>
    </rPh>
    <rPh sb="185" eb="186">
      <t>トウ</t>
    </rPh>
    <rPh sb="189" eb="191">
      <t>タンドク</t>
    </rPh>
    <rPh sb="201" eb="203">
      <t>ホユウ</t>
    </rPh>
    <rPh sb="208" eb="210">
      <t>セイビ</t>
    </rPh>
    <rPh sb="210" eb="212">
      <t>カイリョウ</t>
    </rPh>
    <rPh sb="248" eb="249">
      <t>キン</t>
    </rPh>
    <rPh sb="280" eb="282">
      <t>イッポウ</t>
    </rPh>
    <rPh sb="283" eb="285">
      <t>キギョウ</t>
    </rPh>
    <rPh sb="285" eb="286">
      <t>サイ</t>
    </rPh>
    <rPh sb="287" eb="289">
      <t>ガンキン</t>
    </rPh>
    <rPh sb="298" eb="301">
      <t>ゼンネンド</t>
    </rPh>
    <rPh sb="301" eb="302">
      <t>ヒ</t>
    </rPh>
    <rPh sb="333" eb="335">
      <t>カイゼン</t>
    </rPh>
    <rPh sb="336" eb="337">
      <t>ミ</t>
    </rPh>
    <rPh sb="359" eb="362">
      <t>ホンカクカ</t>
    </rPh>
    <rPh sb="374" eb="376">
      <t>ミコ</t>
    </rPh>
    <rPh sb="388" eb="389">
      <t>ヒ</t>
    </rPh>
    <rPh sb="425" eb="427">
      <t>カリイ</t>
    </rPh>
    <rPh sb="455" eb="458">
      <t>ゼンネンド</t>
    </rPh>
    <rPh sb="460" eb="462">
      <t>ジョウショウ</t>
    </rPh>
    <rPh sb="464" eb="465">
      <t>ヒ</t>
    </rPh>
    <rPh sb="466" eb="467">
      <t>ツヅ</t>
    </rPh>
    <rPh sb="482" eb="484">
      <t>シセツ</t>
    </rPh>
    <rPh sb="485" eb="487">
      <t>リヨウ</t>
    </rPh>
    <rPh sb="487" eb="489">
      <t>コウリツ</t>
    </rPh>
    <rPh sb="490" eb="492">
      <t>リョウコウ</t>
    </rPh>
    <rPh sb="493" eb="495">
      <t>ジョウタイ</t>
    </rPh>
    <rPh sb="515" eb="516">
      <t>セマ</t>
    </rPh>
    <rPh sb="549" eb="551">
      <t>ジダイ</t>
    </rPh>
    <phoneticPr fontId="4"/>
  </si>
  <si>
    <t>・「①経常収支比率」は前年度比で減少しているものの100％は上回っており、「経営の健全性」は保たれていると考えられますが、一方で「⑤経費回収率」は100％を下回っており、「経営の効率性」が若干低下しています。「老朽化の状況」については管路施設の更新が遅延している状況ではないものの、今後の老朽化の進行を見込んで、計画的に修繕・改築更新を行っていく必要があります。
　以上のことを踏まえ、各指標値の今後の推移を注視しつつ、令和2年度策定の経営戦略に基づき、将来にわたって持続可能な下水道事業として、経営基盤の強化と財政マネジメントの向上に取り組んでいきます。</t>
    <rPh sb="94" eb="96">
      <t>ジャッカン</t>
    </rPh>
    <rPh sb="109" eb="111">
      <t>ジョウキョウ</t>
    </rPh>
    <rPh sb="168" eb="169">
      <t>オコナ</t>
    </rPh>
    <rPh sb="268" eb="269">
      <t>ト</t>
    </rPh>
    <rPh sb="270" eb="271">
      <t>ク</t>
    </rPh>
    <phoneticPr fontId="16"/>
  </si>
  <si>
    <t>・「①有形固定資産減価償却率」は前年度から増加はしたものの、類似団体平均を下回っています。これは令和2年度に法適用となり、固定資産の取得原価から過去の減価償却累計額が控除されたことが大きな要因です。そのため、この値にとらわれず、ストックマネジメント計画に基づく計画的な修繕・改築更新を図っていく必要があります。
・「③管渠改善率」は前年度と同じ0%ですが、「②管渠老朽化率」も前年度とほぼ同じ結果であり、類似団体平均を下回っています。この結果から、現状では管路施設の更新が遅延しているという状況ではないと考えられますが、今後は急速に老朽化が進行する見込みであるため、ストックマネジメント計画に基づき計画的に修繕・改築更新を行っていく必要があります。</t>
    <rPh sb="16" eb="19">
      <t>ゼンネンド</t>
    </rPh>
    <rPh sb="21" eb="23">
      <t>ゾウカ</t>
    </rPh>
    <rPh sb="61" eb="63">
      <t>コテイ</t>
    </rPh>
    <rPh sb="63" eb="65">
      <t>シサン</t>
    </rPh>
    <rPh sb="66" eb="68">
      <t>シュトク</t>
    </rPh>
    <rPh sb="68" eb="70">
      <t>ゲンカ</t>
    </rPh>
    <rPh sb="142" eb="143">
      <t>ハカ</t>
    </rPh>
    <rPh sb="147" eb="149">
      <t>ヒツヨウ</t>
    </rPh>
    <rPh sb="167" eb="170">
      <t>ゼンネンド</t>
    </rPh>
    <rPh sb="189" eb="192">
      <t>ゼンネンド</t>
    </rPh>
    <rPh sb="195" eb="196">
      <t>オナ</t>
    </rPh>
    <rPh sb="197" eb="199">
      <t>ケッカ</t>
    </rPh>
    <rPh sb="210" eb="212">
      <t>シタマワ</t>
    </rPh>
    <rPh sb="220" eb="222">
      <t>ケッカ</t>
    </rPh>
    <rPh sb="253" eb="254">
      <t>カンガ</t>
    </rPh>
    <rPh sb="312" eb="313">
      <t>オコナ</t>
    </rPh>
    <rPh sb="317" eb="319">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</si>
</sst>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5E8-42BD-863E-6A32C5C48346}"/>
            </c:ext>
          </c:extLst>
        </c:ser>
        <c:dLbls>
          <c:showLegendKey val="0"/>
          <c:showVal val="0"/>
          <c:showCatName val="0"/>
          <c:showSerName val="0"/>
          <c:showPercent val="0"/>
          <c:showBubbleSize val="0"/>
        </c:dLbls>
        <c:gapWidth val="150"/>
        <c:axId val="327543936"/>
        <c:axId val="3279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65E8-42BD-863E-6A32C5C48346}"/>
            </c:ext>
          </c:extLst>
        </c:ser>
        <c:dLbls>
          <c:showLegendKey val="0"/>
          <c:showVal val="0"/>
          <c:showCatName val="0"/>
          <c:showSerName val="0"/>
          <c:showPercent val="0"/>
          <c:showBubbleSize val="0"/>
        </c:dLbls>
        <c:marker val="1"/>
        <c:smooth val="0"/>
        <c:axId val="327543936"/>
        <c:axId val="327985792"/>
      </c:lineChart>
      <c:dateAx>
        <c:axId val="327543936"/>
        <c:scaling>
          <c:orientation val="minMax"/>
        </c:scaling>
        <c:delete val="1"/>
        <c:axPos val="b"/>
        <c:numFmt formatCode="&quot;H&quot;yy" sourceLinked="1"/>
        <c:majorTickMark val="none"/>
        <c:minorTickMark val="none"/>
        <c:tickLblPos val="none"/>
        <c:crossAx val="327985792"/>
        <c:crosses val="autoZero"/>
        <c:auto val="1"/>
        <c:lblOffset val="100"/>
        <c:baseTimeUnit val="years"/>
      </c:dateAx>
      <c:valAx>
        <c:axId val="3279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69.709999999999994</c:v>
                </c:pt>
                <c:pt idx="4">
                  <c:v>77.88</c:v>
                </c:pt>
              </c:numCache>
            </c:numRef>
          </c:val>
          <c:extLst>
            <c:ext xmlns:c16="http://schemas.microsoft.com/office/drawing/2014/chart" uri="{C3380CC4-5D6E-409C-BE32-E72D297353CC}">
              <c16:uniqueId val="{00000000-7E4D-4257-BA85-BB344CD19C9C}"/>
            </c:ext>
          </c:extLst>
        </c:ser>
        <c:dLbls>
          <c:showLegendKey val="0"/>
          <c:showVal val="0"/>
          <c:showCatName val="0"/>
          <c:showSerName val="0"/>
          <c:showPercent val="0"/>
          <c:showBubbleSize val="0"/>
        </c:dLbls>
        <c:gapWidth val="150"/>
        <c:axId val="326633720"/>
        <c:axId val="32663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7E4D-4257-BA85-BB344CD19C9C}"/>
            </c:ext>
          </c:extLst>
        </c:ser>
        <c:dLbls>
          <c:showLegendKey val="0"/>
          <c:showVal val="0"/>
          <c:showCatName val="0"/>
          <c:showSerName val="0"/>
          <c:showPercent val="0"/>
          <c:showBubbleSize val="0"/>
        </c:dLbls>
        <c:marker val="1"/>
        <c:smooth val="0"/>
        <c:axId val="326633720"/>
        <c:axId val="326636856"/>
      </c:lineChart>
      <c:dateAx>
        <c:axId val="326633720"/>
        <c:scaling>
          <c:orientation val="minMax"/>
        </c:scaling>
        <c:delete val="1"/>
        <c:axPos val="b"/>
        <c:numFmt formatCode="&quot;H&quot;yy" sourceLinked="1"/>
        <c:majorTickMark val="none"/>
        <c:minorTickMark val="none"/>
        <c:tickLblPos val="none"/>
        <c:crossAx val="326636856"/>
        <c:crosses val="autoZero"/>
        <c:auto val="1"/>
        <c:lblOffset val="100"/>
        <c:baseTimeUnit val="years"/>
      </c:dateAx>
      <c:valAx>
        <c:axId val="3266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99.29</c:v>
                </c:pt>
                <c:pt idx="4">
                  <c:v>99.48</c:v>
                </c:pt>
              </c:numCache>
            </c:numRef>
          </c:val>
          <c:extLst>
            <c:ext xmlns:c16="http://schemas.microsoft.com/office/drawing/2014/chart" uri="{C3380CC4-5D6E-409C-BE32-E72D297353CC}">
              <c16:uniqueId val="{00000000-7FA0-43F0-A206-77C7DB59C6E4}"/>
            </c:ext>
          </c:extLst>
        </c:ser>
        <c:dLbls>
          <c:showLegendKey val="0"/>
          <c:showVal val="0"/>
          <c:showCatName val="0"/>
          <c:showSerName val="0"/>
          <c:showPercent val="0"/>
          <c:showBubbleSize val="0"/>
        </c:dLbls>
        <c:gapWidth val="150"/>
        <c:axId val="328549168"/>
        <c:axId val="32855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7FA0-43F0-A206-77C7DB59C6E4}"/>
            </c:ext>
          </c:extLst>
        </c:ser>
        <c:dLbls>
          <c:showLegendKey val="0"/>
          <c:showVal val="0"/>
          <c:showCatName val="0"/>
          <c:showSerName val="0"/>
          <c:showPercent val="0"/>
          <c:showBubbleSize val="0"/>
        </c:dLbls>
        <c:marker val="1"/>
        <c:smooth val="0"/>
        <c:axId val="328549168"/>
        <c:axId val="328552304"/>
      </c:lineChart>
      <c:dateAx>
        <c:axId val="328549168"/>
        <c:scaling>
          <c:orientation val="minMax"/>
        </c:scaling>
        <c:delete val="1"/>
        <c:axPos val="b"/>
        <c:numFmt formatCode="&quot;H&quot;yy" sourceLinked="1"/>
        <c:majorTickMark val="none"/>
        <c:minorTickMark val="none"/>
        <c:tickLblPos val="none"/>
        <c:crossAx val="328552304"/>
        <c:crosses val="autoZero"/>
        <c:auto val="1"/>
        <c:lblOffset val="100"/>
        <c:baseTimeUnit val="years"/>
      </c:dateAx>
      <c:valAx>
        <c:axId val="32855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107.96</c:v>
                </c:pt>
                <c:pt idx="4">
                  <c:v>104.55</c:v>
                </c:pt>
              </c:numCache>
            </c:numRef>
          </c:val>
          <c:extLst>
            <c:ext xmlns:c16="http://schemas.microsoft.com/office/drawing/2014/chart" uri="{C3380CC4-5D6E-409C-BE32-E72D297353CC}">
              <c16:uniqueId val="{00000000-98B2-464B-ADEF-6BE22C0D8EB8}"/>
            </c:ext>
          </c:extLst>
        </c:ser>
        <c:dLbls>
          <c:showLegendKey val="0"/>
          <c:showVal val="0"/>
          <c:showCatName val="0"/>
          <c:showSerName val="0"/>
          <c:showPercent val="0"/>
          <c:showBubbleSize val="0"/>
        </c:dLbls>
        <c:gapWidth val="150"/>
        <c:axId val="326634112"/>
        <c:axId val="32663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98B2-464B-ADEF-6BE22C0D8EB8}"/>
            </c:ext>
          </c:extLst>
        </c:ser>
        <c:dLbls>
          <c:showLegendKey val="0"/>
          <c:showVal val="0"/>
          <c:showCatName val="0"/>
          <c:showSerName val="0"/>
          <c:showPercent val="0"/>
          <c:showBubbleSize val="0"/>
        </c:dLbls>
        <c:marker val="1"/>
        <c:smooth val="0"/>
        <c:axId val="326634112"/>
        <c:axId val="326634896"/>
      </c:lineChart>
      <c:dateAx>
        <c:axId val="326634112"/>
        <c:scaling>
          <c:orientation val="minMax"/>
        </c:scaling>
        <c:delete val="1"/>
        <c:axPos val="b"/>
        <c:numFmt formatCode="&quot;H&quot;yy" sourceLinked="1"/>
        <c:majorTickMark val="none"/>
        <c:minorTickMark val="none"/>
        <c:tickLblPos val="none"/>
        <c:crossAx val="326634896"/>
        <c:crosses val="autoZero"/>
        <c:auto val="1"/>
        <c:lblOffset val="100"/>
        <c:baseTimeUnit val="years"/>
      </c:dateAx>
      <c:valAx>
        <c:axId val="32663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4.26</c:v>
                </c:pt>
                <c:pt idx="4">
                  <c:v>8.43</c:v>
                </c:pt>
              </c:numCache>
            </c:numRef>
          </c:val>
          <c:extLst>
            <c:ext xmlns:c16="http://schemas.microsoft.com/office/drawing/2014/chart" uri="{C3380CC4-5D6E-409C-BE32-E72D297353CC}">
              <c16:uniqueId val="{00000000-1EA9-423B-8F9D-6CBC0AB1CCB5}"/>
            </c:ext>
          </c:extLst>
        </c:ser>
        <c:dLbls>
          <c:showLegendKey val="0"/>
          <c:showVal val="0"/>
          <c:showCatName val="0"/>
          <c:showSerName val="0"/>
          <c:showPercent val="0"/>
          <c:showBubbleSize val="0"/>
        </c:dLbls>
        <c:gapWidth val="150"/>
        <c:axId val="326633328"/>
        <c:axId val="32663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1EA9-423B-8F9D-6CBC0AB1CCB5}"/>
            </c:ext>
          </c:extLst>
        </c:ser>
        <c:dLbls>
          <c:showLegendKey val="0"/>
          <c:showVal val="0"/>
          <c:showCatName val="0"/>
          <c:showSerName val="0"/>
          <c:showPercent val="0"/>
          <c:showBubbleSize val="0"/>
        </c:dLbls>
        <c:marker val="1"/>
        <c:smooth val="0"/>
        <c:axId val="326633328"/>
        <c:axId val="326634504"/>
      </c:lineChart>
      <c:dateAx>
        <c:axId val="326633328"/>
        <c:scaling>
          <c:orientation val="minMax"/>
        </c:scaling>
        <c:delete val="1"/>
        <c:axPos val="b"/>
        <c:numFmt formatCode="&quot;H&quot;yy" sourceLinked="1"/>
        <c:majorTickMark val="none"/>
        <c:minorTickMark val="none"/>
        <c:tickLblPos val="none"/>
        <c:crossAx val="326634504"/>
        <c:crosses val="autoZero"/>
        <c:auto val="1"/>
        <c:lblOffset val="100"/>
        <c:baseTimeUnit val="years"/>
      </c:dateAx>
      <c:valAx>
        <c:axId val="32663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3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5.71</c:v>
                </c:pt>
                <c:pt idx="4">
                  <c:v>5.65</c:v>
                </c:pt>
              </c:numCache>
            </c:numRef>
          </c:val>
          <c:extLst>
            <c:ext xmlns:c16="http://schemas.microsoft.com/office/drawing/2014/chart" uri="{C3380CC4-5D6E-409C-BE32-E72D297353CC}">
              <c16:uniqueId val="{00000000-FBDE-4916-B74E-61DFD3CEBAED}"/>
            </c:ext>
          </c:extLst>
        </c:ser>
        <c:dLbls>
          <c:showLegendKey val="0"/>
          <c:showVal val="0"/>
          <c:showCatName val="0"/>
          <c:showSerName val="0"/>
          <c:showPercent val="0"/>
          <c:showBubbleSize val="0"/>
        </c:dLbls>
        <c:gapWidth val="150"/>
        <c:axId val="326635680"/>
        <c:axId val="32663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FBDE-4916-B74E-61DFD3CEBAED}"/>
            </c:ext>
          </c:extLst>
        </c:ser>
        <c:dLbls>
          <c:showLegendKey val="0"/>
          <c:showVal val="0"/>
          <c:showCatName val="0"/>
          <c:showSerName val="0"/>
          <c:showPercent val="0"/>
          <c:showBubbleSize val="0"/>
        </c:dLbls>
        <c:marker val="1"/>
        <c:smooth val="0"/>
        <c:axId val="326635680"/>
        <c:axId val="326632152"/>
      </c:lineChart>
      <c:dateAx>
        <c:axId val="326635680"/>
        <c:scaling>
          <c:orientation val="minMax"/>
        </c:scaling>
        <c:delete val="1"/>
        <c:axPos val="b"/>
        <c:numFmt formatCode="&quot;H&quot;yy" sourceLinked="1"/>
        <c:majorTickMark val="none"/>
        <c:minorTickMark val="none"/>
        <c:tickLblPos val="none"/>
        <c:crossAx val="326632152"/>
        <c:crosses val="autoZero"/>
        <c:auto val="1"/>
        <c:lblOffset val="100"/>
        <c:baseTimeUnit val="years"/>
      </c:dateAx>
      <c:valAx>
        <c:axId val="32663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AB-452F-8A00-16B6C10329CF}"/>
            </c:ext>
          </c:extLst>
        </c:ser>
        <c:dLbls>
          <c:showLegendKey val="0"/>
          <c:showVal val="0"/>
          <c:showCatName val="0"/>
          <c:showSerName val="0"/>
          <c:showPercent val="0"/>
          <c:showBubbleSize val="0"/>
        </c:dLbls>
        <c:gapWidth val="150"/>
        <c:axId val="328510128"/>
        <c:axId val="32850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3AB-452F-8A00-16B6C10329CF}"/>
            </c:ext>
          </c:extLst>
        </c:ser>
        <c:dLbls>
          <c:showLegendKey val="0"/>
          <c:showVal val="0"/>
          <c:showCatName val="0"/>
          <c:showSerName val="0"/>
          <c:showPercent val="0"/>
          <c:showBubbleSize val="0"/>
        </c:dLbls>
        <c:marker val="1"/>
        <c:smooth val="0"/>
        <c:axId val="328510128"/>
        <c:axId val="328509736"/>
      </c:lineChart>
      <c:dateAx>
        <c:axId val="328510128"/>
        <c:scaling>
          <c:orientation val="minMax"/>
        </c:scaling>
        <c:delete val="1"/>
        <c:axPos val="b"/>
        <c:numFmt formatCode="&quot;H&quot;yy" sourceLinked="1"/>
        <c:majorTickMark val="none"/>
        <c:minorTickMark val="none"/>
        <c:tickLblPos val="none"/>
        <c:crossAx val="328509736"/>
        <c:crosses val="autoZero"/>
        <c:auto val="1"/>
        <c:lblOffset val="100"/>
        <c:baseTimeUnit val="years"/>
      </c:dateAx>
      <c:valAx>
        <c:axId val="3285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1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42.52</c:v>
                </c:pt>
                <c:pt idx="4">
                  <c:v>39.28</c:v>
                </c:pt>
              </c:numCache>
            </c:numRef>
          </c:val>
          <c:extLst>
            <c:ext xmlns:c16="http://schemas.microsoft.com/office/drawing/2014/chart" uri="{C3380CC4-5D6E-409C-BE32-E72D297353CC}">
              <c16:uniqueId val="{00000000-0F6F-4E5F-88B0-879E0771CA05}"/>
            </c:ext>
          </c:extLst>
        </c:ser>
        <c:dLbls>
          <c:showLegendKey val="0"/>
          <c:showVal val="0"/>
          <c:showCatName val="0"/>
          <c:showSerName val="0"/>
          <c:showPercent val="0"/>
          <c:showBubbleSize val="0"/>
        </c:dLbls>
        <c:gapWidth val="150"/>
        <c:axId val="328510520"/>
        <c:axId val="3285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0F6F-4E5F-88B0-879E0771CA05}"/>
            </c:ext>
          </c:extLst>
        </c:ser>
        <c:dLbls>
          <c:showLegendKey val="0"/>
          <c:showVal val="0"/>
          <c:showCatName val="0"/>
          <c:showSerName val="0"/>
          <c:showPercent val="0"/>
          <c:showBubbleSize val="0"/>
        </c:dLbls>
        <c:marker val="1"/>
        <c:smooth val="0"/>
        <c:axId val="328510520"/>
        <c:axId val="328514832"/>
      </c:lineChart>
      <c:dateAx>
        <c:axId val="328510520"/>
        <c:scaling>
          <c:orientation val="minMax"/>
        </c:scaling>
        <c:delete val="1"/>
        <c:axPos val="b"/>
        <c:numFmt formatCode="&quot;H&quot;yy" sourceLinked="1"/>
        <c:majorTickMark val="none"/>
        <c:minorTickMark val="none"/>
        <c:tickLblPos val="none"/>
        <c:crossAx val="328514832"/>
        <c:crosses val="autoZero"/>
        <c:auto val="1"/>
        <c:lblOffset val="100"/>
        <c:baseTimeUnit val="years"/>
      </c:dateAx>
      <c:valAx>
        <c:axId val="3285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1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615.05999999999995</c:v>
                </c:pt>
                <c:pt idx="4">
                  <c:v>584.64</c:v>
                </c:pt>
              </c:numCache>
            </c:numRef>
          </c:val>
          <c:extLst>
            <c:ext xmlns:c16="http://schemas.microsoft.com/office/drawing/2014/chart" uri="{C3380CC4-5D6E-409C-BE32-E72D297353CC}">
              <c16:uniqueId val="{00000000-FE4C-4FDD-974B-8FDCA1A1C480}"/>
            </c:ext>
          </c:extLst>
        </c:ser>
        <c:dLbls>
          <c:showLegendKey val="0"/>
          <c:showVal val="0"/>
          <c:showCatName val="0"/>
          <c:showSerName val="0"/>
          <c:showPercent val="0"/>
          <c:showBubbleSize val="0"/>
        </c:dLbls>
        <c:gapWidth val="150"/>
        <c:axId val="328510912"/>
        <c:axId val="32850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FE4C-4FDD-974B-8FDCA1A1C480}"/>
            </c:ext>
          </c:extLst>
        </c:ser>
        <c:dLbls>
          <c:showLegendKey val="0"/>
          <c:showVal val="0"/>
          <c:showCatName val="0"/>
          <c:showSerName val="0"/>
          <c:showPercent val="0"/>
          <c:showBubbleSize val="0"/>
        </c:dLbls>
        <c:marker val="1"/>
        <c:smooth val="0"/>
        <c:axId val="328510912"/>
        <c:axId val="328507384"/>
      </c:lineChart>
      <c:dateAx>
        <c:axId val="328510912"/>
        <c:scaling>
          <c:orientation val="minMax"/>
        </c:scaling>
        <c:delete val="1"/>
        <c:axPos val="b"/>
        <c:numFmt formatCode="&quot;H&quot;yy" sourceLinked="1"/>
        <c:majorTickMark val="none"/>
        <c:minorTickMark val="none"/>
        <c:tickLblPos val="none"/>
        <c:crossAx val="328507384"/>
        <c:crosses val="autoZero"/>
        <c:auto val="1"/>
        <c:lblOffset val="100"/>
        <c:baseTimeUnit val="years"/>
      </c:dateAx>
      <c:valAx>
        <c:axId val="32850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99.73</c:v>
                </c:pt>
                <c:pt idx="4">
                  <c:v>93.56</c:v>
                </c:pt>
              </c:numCache>
            </c:numRef>
          </c:val>
          <c:extLst>
            <c:ext xmlns:c16="http://schemas.microsoft.com/office/drawing/2014/chart" uri="{C3380CC4-5D6E-409C-BE32-E72D297353CC}">
              <c16:uniqueId val="{00000000-EED3-4E37-A9EF-D426F7AFB6EA}"/>
            </c:ext>
          </c:extLst>
        </c:ser>
        <c:dLbls>
          <c:showLegendKey val="0"/>
          <c:showVal val="0"/>
          <c:showCatName val="0"/>
          <c:showSerName val="0"/>
          <c:showPercent val="0"/>
          <c:showBubbleSize val="0"/>
        </c:dLbls>
        <c:gapWidth val="150"/>
        <c:axId val="328511696"/>
        <c:axId val="3285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EED3-4E37-A9EF-D426F7AFB6EA}"/>
            </c:ext>
          </c:extLst>
        </c:ser>
        <c:dLbls>
          <c:showLegendKey val="0"/>
          <c:showVal val="0"/>
          <c:showCatName val="0"/>
          <c:showSerName val="0"/>
          <c:showPercent val="0"/>
          <c:showBubbleSize val="0"/>
        </c:dLbls>
        <c:marker val="1"/>
        <c:smooth val="0"/>
        <c:axId val="328511696"/>
        <c:axId val="328509344"/>
      </c:lineChart>
      <c:dateAx>
        <c:axId val="328511696"/>
        <c:scaling>
          <c:orientation val="minMax"/>
        </c:scaling>
        <c:delete val="1"/>
        <c:axPos val="b"/>
        <c:numFmt formatCode="&quot;H&quot;yy" sourceLinked="1"/>
        <c:majorTickMark val="none"/>
        <c:minorTickMark val="none"/>
        <c:tickLblPos val="none"/>
        <c:crossAx val="328509344"/>
        <c:crosses val="autoZero"/>
        <c:auto val="1"/>
        <c:lblOffset val="100"/>
        <c:baseTimeUnit val="years"/>
      </c:dateAx>
      <c:valAx>
        <c:axId val="3285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1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119.6</c:v>
                </c:pt>
                <c:pt idx="4">
                  <c:v>128.21</c:v>
                </c:pt>
              </c:numCache>
            </c:numRef>
          </c:val>
          <c:extLst>
            <c:ext xmlns:c16="http://schemas.microsoft.com/office/drawing/2014/chart" uri="{C3380CC4-5D6E-409C-BE32-E72D297353CC}">
              <c16:uniqueId val="{00000000-A57A-4613-8468-6486A01FC72C}"/>
            </c:ext>
          </c:extLst>
        </c:ser>
        <c:dLbls>
          <c:showLegendKey val="0"/>
          <c:showVal val="0"/>
          <c:showCatName val="0"/>
          <c:showSerName val="0"/>
          <c:showPercent val="0"/>
          <c:showBubbleSize val="0"/>
        </c:dLbls>
        <c:gapWidth val="150"/>
        <c:axId val="328508168"/>
        <c:axId val="32851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A57A-4613-8468-6486A01FC72C}"/>
            </c:ext>
          </c:extLst>
        </c:ser>
        <c:dLbls>
          <c:showLegendKey val="0"/>
          <c:showVal val="0"/>
          <c:showCatName val="0"/>
          <c:showSerName val="0"/>
          <c:showPercent val="0"/>
          <c:showBubbleSize val="0"/>
        </c:dLbls>
        <c:marker val="1"/>
        <c:smooth val="0"/>
        <c:axId val="328508168"/>
        <c:axId val="328512872"/>
      </c:lineChart>
      <c:dateAx>
        <c:axId val="328508168"/>
        <c:scaling>
          <c:orientation val="minMax"/>
        </c:scaling>
        <c:delete val="1"/>
        <c:axPos val="b"/>
        <c:numFmt formatCode="&quot;H&quot;yy" sourceLinked="1"/>
        <c:majorTickMark val="none"/>
        <c:minorTickMark val="none"/>
        <c:tickLblPos val="none"/>
        <c:crossAx val="328512872"/>
        <c:crosses val="autoZero"/>
        <c:auto val="1"/>
        <c:lblOffset val="100"/>
        <c:baseTimeUnit val="years"/>
      </c:dateAx>
      <c:valAx>
        <c:axId val="32851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5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55" zoomScaleNormal="55"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
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
データ!H6</f>
        <v>
東京都　町田市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70" t="s">
        <v>
9</v>
      </c>
      <c r="BM7" s="71"/>
      <c r="BN7" s="71"/>
      <c r="BO7" s="71"/>
      <c r="BP7" s="71"/>
      <c r="BQ7" s="71"/>
      <c r="BR7" s="71"/>
      <c r="BS7" s="71"/>
      <c r="BT7" s="71"/>
      <c r="BU7" s="71"/>
      <c r="BV7" s="71"/>
      <c r="BW7" s="71"/>
      <c r="BX7" s="71"/>
      <c r="BY7" s="72"/>
    </row>
    <row r="8" spans="1:78" ht="18.75" customHeight="1" x14ac:dyDescent="0.2">
      <c r="A8" s="2"/>
      <c r="B8" s="66" t="str">
        <f>
データ!I6</f>
        <v>
法適用</v>
      </c>
      <c r="C8" s="66"/>
      <c r="D8" s="66"/>
      <c r="E8" s="66"/>
      <c r="F8" s="66"/>
      <c r="G8" s="66"/>
      <c r="H8" s="66"/>
      <c r="I8" s="66" t="str">
        <f>
データ!J6</f>
        <v>
下水道事業</v>
      </c>
      <c r="J8" s="66"/>
      <c r="K8" s="66"/>
      <c r="L8" s="66"/>
      <c r="M8" s="66"/>
      <c r="N8" s="66"/>
      <c r="O8" s="66"/>
      <c r="P8" s="66" t="str">
        <f>
データ!K6</f>
        <v>
公共下水道</v>
      </c>
      <c r="Q8" s="66"/>
      <c r="R8" s="66"/>
      <c r="S8" s="66"/>
      <c r="T8" s="66"/>
      <c r="U8" s="66"/>
      <c r="V8" s="66"/>
      <c r="W8" s="66" t="str">
        <f>
データ!L6</f>
        <v>
Ab</v>
      </c>
      <c r="X8" s="66"/>
      <c r="Y8" s="66"/>
      <c r="Z8" s="66"/>
      <c r="AA8" s="66"/>
      <c r="AB8" s="66"/>
      <c r="AC8" s="66"/>
      <c r="AD8" s="67" t="str">
        <f>
データ!$M$6</f>
        <v>
非設置</v>
      </c>
      <c r="AE8" s="67"/>
      <c r="AF8" s="67"/>
      <c r="AG8" s="67"/>
      <c r="AH8" s="67"/>
      <c r="AI8" s="67"/>
      <c r="AJ8" s="67"/>
      <c r="AK8" s="3"/>
      <c r="AL8" s="45">
        <f>
データ!S6</f>
        <v>
430385</v>
      </c>
      <c r="AM8" s="45"/>
      <c r="AN8" s="45"/>
      <c r="AO8" s="45"/>
      <c r="AP8" s="45"/>
      <c r="AQ8" s="45"/>
      <c r="AR8" s="45"/>
      <c r="AS8" s="45"/>
      <c r="AT8" s="46">
        <f>
データ!T6</f>
        <v>
71.55</v>
      </c>
      <c r="AU8" s="46"/>
      <c r="AV8" s="46"/>
      <c r="AW8" s="46"/>
      <c r="AX8" s="46"/>
      <c r="AY8" s="46"/>
      <c r="AZ8" s="46"/>
      <c r="BA8" s="46"/>
      <c r="BB8" s="46">
        <f>
データ!U6</f>
        <v>
6015.16</v>
      </c>
      <c r="BC8" s="46"/>
      <c r="BD8" s="46"/>
      <c r="BE8" s="46"/>
      <c r="BF8" s="46"/>
      <c r="BG8" s="46"/>
      <c r="BH8" s="46"/>
      <c r="BI8" s="46"/>
      <c r="BJ8" s="3"/>
      <c r="BK8" s="3"/>
      <c r="BL8" s="62" t="s">
        <v>
10</v>
      </c>
      <c r="BM8" s="63"/>
      <c r="BN8" s="64" t="s">
        <v>
11</v>
      </c>
      <c r="BO8" s="64"/>
      <c r="BP8" s="64"/>
      <c r="BQ8" s="64"/>
      <c r="BR8" s="64"/>
      <c r="BS8" s="64"/>
      <c r="BT8" s="64"/>
      <c r="BU8" s="64"/>
      <c r="BV8" s="64"/>
      <c r="BW8" s="64"/>
      <c r="BX8" s="64"/>
      <c r="BY8" s="65"/>
    </row>
    <row r="9" spans="1:78" ht="18.75" customHeight="1" x14ac:dyDescent="0.2">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2">
      <c r="A10" s="2"/>
      <c r="B10" s="46" t="str">
        <f>
データ!N6</f>
        <v>
-</v>
      </c>
      <c r="C10" s="46"/>
      <c r="D10" s="46"/>
      <c r="E10" s="46"/>
      <c r="F10" s="46"/>
      <c r="G10" s="46"/>
      <c r="H10" s="46"/>
      <c r="I10" s="46">
        <f>
データ!O6</f>
        <v>
75.06</v>
      </c>
      <c r="J10" s="46"/>
      <c r="K10" s="46"/>
      <c r="L10" s="46"/>
      <c r="M10" s="46"/>
      <c r="N10" s="46"/>
      <c r="O10" s="46"/>
      <c r="P10" s="46">
        <f>
データ!P6</f>
        <v>
98.94</v>
      </c>
      <c r="Q10" s="46"/>
      <c r="R10" s="46"/>
      <c r="S10" s="46"/>
      <c r="T10" s="46"/>
      <c r="U10" s="46"/>
      <c r="V10" s="46"/>
      <c r="W10" s="46">
        <f>
データ!Q6</f>
        <v>
90.28</v>
      </c>
      <c r="X10" s="46"/>
      <c r="Y10" s="46"/>
      <c r="Z10" s="46"/>
      <c r="AA10" s="46"/>
      <c r="AB10" s="46"/>
      <c r="AC10" s="46"/>
      <c r="AD10" s="45">
        <f>
データ!R6</f>
        <v>
2068</v>
      </c>
      <c r="AE10" s="45"/>
      <c r="AF10" s="45"/>
      <c r="AG10" s="45"/>
      <c r="AH10" s="45"/>
      <c r="AI10" s="45"/>
      <c r="AJ10" s="45"/>
      <c r="AK10" s="2"/>
      <c r="AL10" s="45">
        <f>
データ!V6</f>
        <v>
426224</v>
      </c>
      <c r="AM10" s="45"/>
      <c r="AN10" s="45"/>
      <c r="AO10" s="45"/>
      <c r="AP10" s="45"/>
      <c r="AQ10" s="45"/>
      <c r="AR10" s="45"/>
      <c r="AS10" s="45"/>
      <c r="AT10" s="46">
        <f>
データ!W6</f>
        <v>
51.06</v>
      </c>
      <c r="AU10" s="46"/>
      <c r="AV10" s="46"/>
      <c r="AW10" s="46"/>
      <c r="AX10" s="46"/>
      <c r="AY10" s="46"/>
      <c r="AZ10" s="46"/>
      <c r="BA10" s="46"/>
      <c r="BB10" s="46">
        <f>
データ!X6</f>
        <v>
8347.51</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114</v>
      </c>
      <c r="BM16" s="61"/>
      <c r="BN16" s="61"/>
      <c r="BO16" s="61"/>
      <c r="BP16" s="61"/>
      <c r="BQ16" s="61"/>
      <c r="BR16" s="61"/>
      <c r="BS16" s="61"/>
      <c r="BT16" s="61"/>
      <c r="BU16" s="61"/>
      <c r="BV16" s="61"/>
      <c r="BW16" s="61"/>
      <c r="BX16" s="61"/>
      <c r="BY16" s="61"/>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vAIq+GDksoh02d8h3Sh58sYjyYAx7t5F8JzAGsdar6I4eQ3YIJ12dnXtbftK9ut1i/K2q6WhcD9p/h/F4+q5Gg==" saltValue="1YRHvCrWzEUr8JpQiOUU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4" t="s">
        <v>
52</v>
      </c>
      <c r="I3" s="75"/>
      <c r="J3" s="75"/>
      <c r="K3" s="75"/>
      <c r="L3" s="75"/>
      <c r="M3" s="75"/>
      <c r="N3" s="75"/>
      <c r="O3" s="75"/>
      <c r="P3" s="75"/>
      <c r="Q3" s="75"/>
      <c r="R3" s="75"/>
      <c r="S3" s="75"/>
      <c r="T3" s="75"/>
      <c r="U3" s="75"/>
      <c r="V3" s="75"/>
      <c r="W3" s="75"/>
      <c r="X3" s="76"/>
      <c r="Y3" s="80" t="s">
        <v>
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
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
55</v>
      </c>
      <c r="B4" s="16"/>
      <c r="C4" s="16"/>
      <c r="D4" s="16"/>
      <c r="E4" s="16"/>
      <c r="F4" s="16"/>
      <c r="G4" s="16"/>
      <c r="H4" s="77"/>
      <c r="I4" s="78"/>
      <c r="J4" s="78"/>
      <c r="K4" s="78"/>
      <c r="L4" s="78"/>
      <c r="M4" s="78"/>
      <c r="N4" s="78"/>
      <c r="O4" s="78"/>
      <c r="P4" s="78"/>
      <c r="Q4" s="78"/>
      <c r="R4" s="78"/>
      <c r="S4" s="78"/>
      <c r="T4" s="78"/>
      <c r="U4" s="78"/>
      <c r="V4" s="78"/>
      <c r="W4" s="78"/>
      <c r="X4" s="79"/>
      <c r="Y4" s="73" t="s">
        <v>
56</v>
      </c>
      <c r="Z4" s="73"/>
      <c r="AA4" s="73"/>
      <c r="AB4" s="73"/>
      <c r="AC4" s="73"/>
      <c r="AD4" s="73"/>
      <c r="AE4" s="73"/>
      <c r="AF4" s="73"/>
      <c r="AG4" s="73"/>
      <c r="AH4" s="73"/>
      <c r="AI4" s="73"/>
      <c r="AJ4" s="73" t="s">
        <v>
57</v>
      </c>
      <c r="AK4" s="73"/>
      <c r="AL4" s="73"/>
      <c r="AM4" s="73"/>
      <c r="AN4" s="73"/>
      <c r="AO4" s="73"/>
      <c r="AP4" s="73"/>
      <c r="AQ4" s="73"/>
      <c r="AR4" s="73"/>
      <c r="AS4" s="73"/>
      <c r="AT4" s="73"/>
      <c r="AU4" s="73" t="s">
        <v>
58</v>
      </c>
      <c r="AV4" s="73"/>
      <c r="AW4" s="73"/>
      <c r="AX4" s="73"/>
      <c r="AY4" s="73"/>
      <c r="AZ4" s="73"/>
      <c r="BA4" s="73"/>
      <c r="BB4" s="73"/>
      <c r="BC4" s="73"/>
      <c r="BD4" s="73"/>
      <c r="BE4" s="73"/>
      <c r="BF4" s="73" t="s">
        <v>
59</v>
      </c>
      <c r="BG4" s="73"/>
      <c r="BH4" s="73"/>
      <c r="BI4" s="73"/>
      <c r="BJ4" s="73"/>
      <c r="BK4" s="73"/>
      <c r="BL4" s="73"/>
      <c r="BM4" s="73"/>
      <c r="BN4" s="73"/>
      <c r="BO4" s="73"/>
      <c r="BP4" s="73"/>
      <c r="BQ4" s="73" t="s">
        <v>
60</v>
      </c>
      <c r="BR4" s="73"/>
      <c r="BS4" s="73"/>
      <c r="BT4" s="73"/>
      <c r="BU4" s="73"/>
      <c r="BV4" s="73"/>
      <c r="BW4" s="73"/>
      <c r="BX4" s="73"/>
      <c r="BY4" s="73"/>
      <c r="BZ4" s="73"/>
      <c r="CA4" s="73"/>
      <c r="CB4" s="73" t="s">
        <v>
61</v>
      </c>
      <c r="CC4" s="73"/>
      <c r="CD4" s="73"/>
      <c r="CE4" s="73"/>
      <c r="CF4" s="73"/>
      <c r="CG4" s="73"/>
      <c r="CH4" s="73"/>
      <c r="CI4" s="73"/>
      <c r="CJ4" s="73"/>
      <c r="CK4" s="73"/>
      <c r="CL4" s="73"/>
      <c r="CM4" s="73" t="s">
        <v>
62</v>
      </c>
      <c r="CN4" s="73"/>
      <c r="CO4" s="73"/>
      <c r="CP4" s="73"/>
      <c r="CQ4" s="73"/>
      <c r="CR4" s="73"/>
      <c r="CS4" s="73"/>
      <c r="CT4" s="73"/>
      <c r="CU4" s="73"/>
      <c r="CV4" s="73"/>
      <c r="CW4" s="73"/>
      <c r="CX4" s="73" t="s">
        <v>
63</v>
      </c>
      <c r="CY4" s="73"/>
      <c r="CZ4" s="73"/>
      <c r="DA4" s="73"/>
      <c r="DB4" s="73"/>
      <c r="DC4" s="73"/>
      <c r="DD4" s="73"/>
      <c r="DE4" s="73"/>
      <c r="DF4" s="73"/>
      <c r="DG4" s="73"/>
      <c r="DH4" s="73"/>
      <c r="DI4" s="73" t="s">
        <v>
64</v>
      </c>
      <c r="DJ4" s="73"/>
      <c r="DK4" s="73"/>
      <c r="DL4" s="73"/>
      <c r="DM4" s="73"/>
      <c r="DN4" s="73"/>
      <c r="DO4" s="73"/>
      <c r="DP4" s="73"/>
      <c r="DQ4" s="73"/>
      <c r="DR4" s="73"/>
      <c r="DS4" s="73"/>
      <c r="DT4" s="73" t="s">
        <v>
65</v>
      </c>
      <c r="DU4" s="73"/>
      <c r="DV4" s="73"/>
      <c r="DW4" s="73"/>
      <c r="DX4" s="73"/>
      <c r="DY4" s="73"/>
      <c r="DZ4" s="73"/>
      <c r="EA4" s="73"/>
      <c r="EB4" s="73"/>
      <c r="EC4" s="73"/>
      <c r="ED4" s="73"/>
      <c r="EE4" s="73" t="s">
        <v>
66</v>
      </c>
      <c r="EF4" s="73"/>
      <c r="EG4" s="73"/>
      <c r="EH4" s="73"/>
      <c r="EI4" s="73"/>
      <c r="EJ4" s="73"/>
      <c r="EK4" s="73"/>
      <c r="EL4" s="73"/>
      <c r="EM4" s="73"/>
      <c r="EN4" s="73"/>
      <c r="EO4" s="73"/>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132098</v>
      </c>
      <c r="D6" s="19">
        <f t="shared" si="3"/>
        <v>
46</v>
      </c>
      <c r="E6" s="19">
        <f t="shared" si="3"/>
        <v>
17</v>
      </c>
      <c r="F6" s="19">
        <f t="shared" si="3"/>
        <v>
1</v>
      </c>
      <c r="G6" s="19">
        <f t="shared" si="3"/>
        <v>
0</v>
      </c>
      <c r="H6" s="19" t="str">
        <f t="shared" si="3"/>
        <v>
東京都　町田市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75.06</v>
      </c>
      <c r="P6" s="20">
        <f t="shared" si="3"/>
        <v>
98.94</v>
      </c>
      <c r="Q6" s="20">
        <f t="shared" si="3"/>
        <v>
90.28</v>
      </c>
      <c r="R6" s="20">
        <f t="shared" si="3"/>
        <v>
2068</v>
      </c>
      <c r="S6" s="20">
        <f t="shared" si="3"/>
        <v>
430385</v>
      </c>
      <c r="T6" s="20">
        <f t="shared" si="3"/>
        <v>
71.55</v>
      </c>
      <c r="U6" s="20">
        <f t="shared" si="3"/>
        <v>
6015.16</v>
      </c>
      <c r="V6" s="20">
        <f t="shared" si="3"/>
        <v>
426224</v>
      </c>
      <c r="W6" s="20">
        <f t="shared" si="3"/>
        <v>
51.06</v>
      </c>
      <c r="X6" s="20">
        <f t="shared" si="3"/>
        <v>
8347.51</v>
      </c>
      <c r="Y6" s="21" t="str">
        <f>
IF(Y7="",NA(),Y7)</f>
        <v>
-</v>
      </c>
      <c r="Z6" s="21" t="str">
        <f t="shared" ref="Z6:AH6" si="4">
IF(Z7="",NA(),Z7)</f>
        <v>
-</v>
      </c>
      <c r="AA6" s="21" t="str">
        <f t="shared" si="4"/>
        <v>
-</v>
      </c>
      <c r="AB6" s="21">
        <f t="shared" si="4"/>
        <v>
107.96</v>
      </c>
      <c r="AC6" s="21">
        <f t="shared" si="4"/>
        <v>
104.55</v>
      </c>
      <c r="AD6" s="21" t="str">
        <f t="shared" si="4"/>
        <v>
-</v>
      </c>
      <c r="AE6" s="21" t="str">
        <f t="shared" si="4"/>
        <v>
-</v>
      </c>
      <c r="AF6" s="21" t="str">
        <f t="shared" si="4"/>
        <v>
-</v>
      </c>
      <c r="AG6" s="21">
        <f t="shared" si="4"/>
        <v>
107.05</v>
      </c>
      <c r="AH6" s="21">
        <f t="shared" si="4"/>
        <v>
106.43</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0">
        <f t="shared" si="5"/>
        <v>
0</v>
      </c>
      <c r="AS6" s="20">
        <f t="shared" si="5"/>
        <v>
0</v>
      </c>
      <c r="AT6" s="20" t="str">
        <f>
IF(AT7="","",IF(AT7="-","【-】","【"&amp;SUBSTITUTE(TEXT(AT7,"#,##0.00"),"-","△")&amp;"】"))</f>
        <v>
【3.09】</v>
      </c>
      <c r="AU6" s="21" t="str">
        <f>
IF(AU7="",NA(),AU7)</f>
        <v>
-</v>
      </c>
      <c r="AV6" s="21" t="str">
        <f t="shared" ref="AV6:BD6" si="6">
IF(AV7="",NA(),AV7)</f>
        <v>
-</v>
      </c>
      <c r="AW6" s="21" t="str">
        <f t="shared" si="6"/>
        <v>
-</v>
      </c>
      <c r="AX6" s="21">
        <f t="shared" si="6"/>
        <v>
42.52</v>
      </c>
      <c r="AY6" s="21">
        <f t="shared" si="6"/>
        <v>
39.28</v>
      </c>
      <c r="AZ6" s="21" t="str">
        <f t="shared" si="6"/>
        <v>
-</v>
      </c>
      <c r="BA6" s="21" t="str">
        <f t="shared" si="6"/>
        <v>
-</v>
      </c>
      <c r="BB6" s="21" t="str">
        <f t="shared" si="6"/>
        <v>
-</v>
      </c>
      <c r="BC6" s="21">
        <f t="shared" si="6"/>
        <v>
84.84</v>
      </c>
      <c r="BD6" s="21">
        <f t="shared" si="6"/>
        <v>
88.42</v>
      </c>
      <c r="BE6" s="20" t="str">
        <f>
IF(BE7="","",IF(BE7="-","【-】","【"&amp;SUBSTITUTE(TEXT(BE7,"#,##0.00"),"-","△")&amp;"】"))</f>
        <v>
【71.39】</v>
      </c>
      <c r="BF6" s="21" t="str">
        <f>
IF(BF7="",NA(),BF7)</f>
        <v>
-</v>
      </c>
      <c r="BG6" s="21" t="str">
        <f t="shared" ref="BG6:BO6" si="7">
IF(BG7="",NA(),BG7)</f>
        <v>
-</v>
      </c>
      <c r="BH6" s="21" t="str">
        <f t="shared" si="7"/>
        <v>
-</v>
      </c>
      <c r="BI6" s="21">
        <f t="shared" si="7"/>
        <v>
615.05999999999995</v>
      </c>
      <c r="BJ6" s="21">
        <f t="shared" si="7"/>
        <v>
584.64</v>
      </c>
      <c r="BK6" s="21" t="str">
        <f t="shared" si="7"/>
        <v>
-</v>
      </c>
      <c r="BL6" s="21" t="str">
        <f t="shared" si="7"/>
        <v>
-</v>
      </c>
      <c r="BM6" s="21" t="str">
        <f t="shared" si="7"/>
        <v>
-</v>
      </c>
      <c r="BN6" s="21">
        <f t="shared" si="7"/>
        <v>
565.62</v>
      </c>
      <c r="BO6" s="21">
        <f t="shared" si="7"/>
        <v>
544.61</v>
      </c>
      <c r="BP6" s="20" t="str">
        <f>
IF(BP7="","",IF(BP7="-","【-】","【"&amp;SUBSTITUTE(TEXT(BP7,"#,##0.00"),"-","△")&amp;"】"))</f>
        <v>
【669.11】</v>
      </c>
      <c r="BQ6" s="21" t="str">
        <f>
IF(BQ7="",NA(),BQ7)</f>
        <v>
-</v>
      </c>
      <c r="BR6" s="21" t="str">
        <f t="shared" ref="BR6:BZ6" si="8">
IF(BR7="",NA(),BR7)</f>
        <v>
-</v>
      </c>
      <c r="BS6" s="21" t="str">
        <f t="shared" si="8"/>
        <v>
-</v>
      </c>
      <c r="BT6" s="21">
        <f t="shared" si="8"/>
        <v>
99.73</v>
      </c>
      <c r="BU6" s="21">
        <f t="shared" si="8"/>
        <v>
93.56</v>
      </c>
      <c r="BV6" s="21" t="str">
        <f t="shared" si="8"/>
        <v>
-</v>
      </c>
      <c r="BW6" s="21" t="str">
        <f t="shared" si="8"/>
        <v>
-</v>
      </c>
      <c r="BX6" s="21" t="str">
        <f t="shared" si="8"/>
        <v>
-</v>
      </c>
      <c r="BY6" s="21">
        <f t="shared" si="8"/>
        <v>
102.36</v>
      </c>
      <c r="BZ6" s="21">
        <f t="shared" si="8"/>
        <v>
103.76</v>
      </c>
      <c r="CA6" s="20" t="str">
        <f>
IF(CA7="","",IF(CA7="-","【-】","【"&amp;SUBSTITUTE(TEXT(CA7,"#,##0.00"),"-","△")&amp;"】"))</f>
        <v>
【99.73】</v>
      </c>
      <c r="CB6" s="21" t="str">
        <f>
IF(CB7="",NA(),CB7)</f>
        <v>
-</v>
      </c>
      <c r="CC6" s="21" t="str">
        <f t="shared" ref="CC6:CK6" si="9">
IF(CC7="",NA(),CC7)</f>
        <v>
-</v>
      </c>
      <c r="CD6" s="21" t="str">
        <f t="shared" si="9"/>
        <v>
-</v>
      </c>
      <c r="CE6" s="21">
        <f t="shared" si="9"/>
        <v>
119.6</v>
      </c>
      <c r="CF6" s="21">
        <f t="shared" si="9"/>
        <v>
128.21</v>
      </c>
      <c r="CG6" s="21" t="str">
        <f t="shared" si="9"/>
        <v>
-</v>
      </c>
      <c r="CH6" s="21" t="str">
        <f t="shared" si="9"/>
        <v>
-</v>
      </c>
      <c r="CI6" s="21" t="str">
        <f t="shared" si="9"/>
        <v>
-</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f t="shared" si="10"/>
        <v>
69.709999999999994</v>
      </c>
      <c r="CQ6" s="21">
        <f t="shared" si="10"/>
        <v>
77.88</v>
      </c>
      <c r="CR6" s="21" t="str">
        <f t="shared" si="10"/>
        <v>
-</v>
      </c>
      <c r="CS6" s="21" t="str">
        <f t="shared" si="10"/>
        <v>
-</v>
      </c>
      <c r="CT6" s="21" t="str">
        <f t="shared" si="10"/>
        <v>
-</v>
      </c>
      <c r="CU6" s="21">
        <f t="shared" si="10"/>
        <v>
67.709999999999994</v>
      </c>
      <c r="CV6" s="21">
        <f t="shared" si="10"/>
        <v>
67.13</v>
      </c>
      <c r="CW6" s="20" t="str">
        <f>
IF(CW7="","",IF(CW7="-","【-】","【"&amp;SUBSTITUTE(TEXT(CW7,"#,##0.00"),"-","△")&amp;"】"))</f>
        <v>
【59.99】</v>
      </c>
      <c r="CX6" s="21" t="str">
        <f>
IF(CX7="",NA(),CX7)</f>
        <v>
-</v>
      </c>
      <c r="CY6" s="21" t="str">
        <f t="shared" ref="CY6:DG6" si="11">
IF(CY7="",NA(),CY7)</f>
        <v>
-</v>
      </c>
      <c r="CZ6" s="21" t="str">
        <f t="shared" si="11"/>
        <v>
-</v>
      </c>
      <c r="DA6" s="21">
        <f t="shared" si="11"/>
        <v>
99.29</v>
      </c>
      <c r="DB6" s="21">
        <f t="shared" si="11"/>
        <v>
99.48</v>
      </c>
      <c r="DC6" s="21" t="str">
        <f t="shared" si="11"/>
        <v>
-</v>
      </c>
      <c r="DD6" s="21" t="str">
        <f t="shared" si="11"/>
        <v>
-</v>
      </c>
      <c r="DE6" s="21" t="str">
        <f t="shared" si="11"/>
        <v>
-</v>
      </c>
      <c r="DF6" s="21">
        <f t="shared" si="11"/>
        <v>
97.24</v>
      </c>
      <c r="DG6" s="21">
        <f t="shared" si="11"/>
        <v>
97.79</v>
      </c>
      <c r="DH6" s="20" t="str">
        <f>
IF(DH7="","",IF(DH7="-","【-】","【"&amp;SUBSTITUTE(TEXT(DH7,"#,##0.00"),"-","△")&amp;"】"))</f>
        <v>
【95.72】</v>
      </c>
      <c r="DI6" s="21" t="str">
        <f>
IF(DI7="",NA(),DI7)</f>
        <v>
-</v>
      </c>
      <c r="DJ6" s="21" t="str">
        <f t="shared" ref="DJ6:DR6" si="12">
IF(DJ7="",NA(),DJ7)</f>
        <v>
-</v>
      </c>
      <c r="DK6" s="21" t="str">
        <f t="shared" si="12"/>
        <v>
-</v>
      </c>
      <c r="DL6" s="21">
        <f t="shared" si="12"/>
        <v>
4.26</v>
      </c>
      <c r="DM6" s="21">
        <f t="shared" si="12"/>
        <v>
8.43</v>
      </c>
      <c r="DN6" s="21" t="str">
        <f t="shared" si="12"/>
        <v>
-</v>
      </c>
      <c r="DO6" s="21" t="str">
        <f t="shared" si="12"/>
        <v>
-</v>
      </c>
      <c r="DP6" s="21" t="str">
        <f t="shared" si="12"/>
        <v>
-</v>
      </c>
      <c r="DQ6" s="21">
        <f t="shared" si="12"/>
        <v>
27.39</v>
      </c>
      <c r="DR6" s="21">
        <f t="shared" si="12"/>
        <v>
30.42</v>
      </c>
      <c r="DS6" s="20" t="str">
        <f>
IF(DS7="","",IF(DS7="-","【-】","【"&amp;SUBSTITUTE(TEXT(DS7,"#,##0.00"),"-","△")&amp;"】"))</f>
        <v>
【38.17】</v>
      </c>
      <c r="DT6" s="21" t="str">
        <f>
IF(DT7="",NA(),DT7)</f>
        <v>
-</v>
      </c>
      <c r="DU6" s="21" t="str">
        <f t="shared" ref="DU6:EC6" si="13">
IF(DU7="",NA(),DU7)</f>
        <v>
-</v>
      </c>
      <c r="DV6" s="21" t="str">
        <f t="shared" si="13"/>
        <v>
-</v>
      </c>
      <c r="DW6" s="21">
        <f t="shared" si="13"/>
        <v>
5.71</v>
      </c>
      <c r="DX6" s="21">
        <f t="shared" si="13"/>
        <v>
5.65</v>
      </c>
      <c r="DY6" s="21" t="str">
        <f t="shared" si="13"/>
        <v>
-</v>
      </c>
      <c r="DZ6" s="21" t="str">
        <f t="shared" si="13"/>
        <v>
-</v>
      </c>
      <c r="EA6" s="21" t="str">
        <f t="shared" si="13"/>
        <v>
-</v>
      </c>
      <c r="EB6" s="21">
        <f t="shared" si="13"/>
        <v>
5.86</v>
      </c>
      <c r="EC6" s="21">
        <f t="shared" si="13"/>
        <v>
6.66</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0.19</v>
      </c>
      <c r="EN6" s="21">
        <f t="shared" si="14"/>
        <v>
0.14000000000000001</v>
      </c>
      <c r="EO6" s="20" t="str">
        <f>
IF(EO7="","",IF(EO7="-","【-】","【"&amp;SUBSTITUTE(TEXT(EO7,"#,##0.00"),"-","△")&amp;"】"))</f>
        <v>
【0.24】</v>
      </c>
    </row>
    <row r="7" spans="1:148" s="22" customFormat="1" x14ac:dyDescent="0.2">
      <c r="A7" s="14"/>
      <c r="B7" s="23">
        <v>
2021</v>
      </c>
      <c r="C7" s="23">
        <v>
132098</v>
      </c>
      <c r="D7" s="23">
        <v>
46</v>
      </c>
      <c r="E7" s="23">
        <v>
17</v>
      </c>
      <c r="F7" s="23">
        <v>
1</v>
      </c>
      <c r="G7" s="23">
        <v>
0</v>
      </c>
      <c r="H7" s="23" t="s">
        <v>
96</v>
      </c>
      <c r="I7" s="23" t="s">
        <v>
97</v>
      </c>
      <c r="J7" s="23" t="s">
        <v>
98</v>
      </c>
      <c r="K7" s="23" t="s">
        <v>
99</v>
      </c>
      <c r="L7" s="23" t="s">
        <v>
100</v>
      </c>
      <c r="M7" s="23" t="s">
        <v>
101</v>
      </c>
      <c r="N7" s="24" t="s">
        <v>
102</v>
      </c>
      <c r="O7" s="24">
        <v>
75.06</v>
      </c>
      <c r="P7" s="24">
        <v>
98.94</v>
      </c>
      <c r="Q7" s="24">
        <v>
90.28</v>
      </c>
      <c r="R7" s="24">
        <v>
2068</v>
      </c>
      <c r="S7" s="24">
        <v>
430385</v>
      </c>
      <c r="T7" s="24">
        <v>
71.55</v>
      </c>
      <c r="U7" s="24">
        <v>
6015.16</v>
      </c>
      <c r="V7" s="24">
        <v>
426224</v>
      </c>
      <c r="W7" s="24">
        <v>
51.06</v>
      </c>
      <c r="X7" s="24">
        <v>
8347.51</v>
      </c>
      <c r="Y7" s="24" t="s">
        <v>
102</v>
      </c>
      <c r="Z7" s="24" t="s">
        <v>
102</v>
      </c>
      <c r="AA7" s="24" t="s">
        <v>
102</v>
      </c>
      <c r="AB7" s="24">
        <v>
107.96</v>
      </c>
      <c r="AC7" s="24">
        <v>
104.55</v>
      </c>
      <c r="AD7" s="24" t="s">
        <v>
102</v>
      </c>
      <c r="AE7" s="24" t="s">
        <v>
102</v>
      </c>
      <c r="AF7" s="24" t="s">
        <v>
102</v>
      </c>
      <c r="AG7" s="24">
        <v>
107.05</v>
      </c>
      <c r="AH7" s="24">
        <v>
106.43</v>
      </c>
      <c r="AI7" s="24">
        <v>
107.02</v>
      </c>
      <c r="AJ7" s="24" t="s">
        <v>
102</v>
      </c>
      <c r="AK7" s="24" t="s">
        <v>
102</v>
      </c>
      <c r="AL7" s="24" t="s">
        <v>
102</v>
      </c>
      <c r="AM7" s="24">
        <v>
0</v>
      </c>
      <c r="AN7" s="24">
        <v>
0</v>
      </c>
      <c r="AO7" s="24" t="s">
        <v>
102</v>
      </c>
      <c r="AP7" s="24" t="s">
        <v>
102</v>
      </c>
      <c r="AQ7" s="24" t="s">
        <v>
102</v>
      </c>
      <c r="AR7" s="24">
        <v>
0</v>
      </c>
      <c r="AS7" s="24">
        <v>
0</v>
      </c>
      <c r="AT7" s="24">
        <v>
3.09</v>
      </c>
      <c r="AU7" s="24" t="s">
        <v>
102</v>
      </c>
      <c r="AV7" s="24" t="s">
        <v>
102</v>
      </c>
      <c r="AW7" s="24" t="s">
        <v>
102</v>
      </c>
      <c r="AX7" s="24">
        <v>
42.52</v>
      </c>
      <c r="AY7" s="24">
        <v>
39.28</v>
      </c>
      <c r="AZ7" s="24" t="s">
        <v>
102</v>
      </c>
      <c r="BA7" s="24" t="s">
        <v>
102</v>
      </c>
      <c r="BB7" s="24" t="s">
        <v>
102</v>
      </c>
      <c r="BC7" s="24">
        <v>
84.84</v>
      </c>
      <c r="BD7" s="24">
        <v>
88.42</v>
      </c>
      <c r="BE7" s="24">
        <v>
71.39</v>
      </c>
      <c r="BF7" s="24" t="s">
        <v>
102</v>
      </c>
      <c r="BG7" s="24" t="s">
        <v>
102</v>
      </c>
      <c r="BH7" s="24" t="s">
        <v>
102</v>
      </c>
      <c r="BI7" s="24">
        <v>
615.05999999999995</v>
      </c>
      <c r="BJ7" s="24">
        <v>
584.64</v>
      </c>
      <c r="BK7" s="24" t="s">
        <v>
102</v>
      </c>
      <c r="BL7" s="24" t="s">
        <v>
102</v>
      </c>
      <c r="BM7" s="24" t="s">
        <v>
102</v>
      </c>
      <c r="BN7" s="24">
        <v>
565.62</v>
      </c>
      <c r="BO7" s="24">
        <v>
544.61</v>
      </c>
      <c r="BP7" s="24">
        <v>
669.11</v>
      </c>
      <c r="BQ7" s="24" t="s">
        <v>
102</v>
      </c>
      <c r="BR7" s="24" t="s">
        <v>
102</v>
      </c>
      <c r="BS7" s="24" t="s">
        <v>
102</v>
      </c>
      <c r="BT7" s="24">
        <v>
99.73</v>
      </c>
      <c r="BU7" s="24">
        <v>
93.56</v>
      </c>
      <c r="BV7" s="24" t="s">
        <v>
102</v>
      </c>
      <c r="BW7" s="24" t="s">
        <v>
102</v>
      </c>
      <c r="BX7" s="24" t="s">
        <v>
102</v>
      </c>
      <c r="BY7" s="24">
        <v>
102.36</v>
      </c>
      <c r="BZ7" s="24">
        <v>
103.76</v>
      </c>
      <c r="CA7" s="24">
        <v>
99.73</v>
      </c>
      <c r="CB7" s="24" t="s">
        <v>
102</v>
      </c>
      <c r="CC7" s="24" t="s">
        <v>
102</v>
      </c>
      <c r="CD7" s="24" t="s">
        <v>
102</v>
      </c>
      <c r="CE7" s="24">
        <v>
119.6</v>
      </c>
      <c r="CF7" s="24">
        <v>
128.21</v>
      </c>
      <c r="CG7" s="24" t="s">
        <v>
102</v>
      </c>
      <c r="CH7" s="24" t="s">
        <v>
102</v>
      </c>
      <c r="CI7" s="24" t="s">
        <v>
102</v>
      </c>
      <c r="CJ7" s="24">
        <v>
114.01</v>
      </c>
      <c r="CK7" s="24">
        <v>
111.18</v>
      </c>
      <c r="CL7" s="24">
        <v>
134.97999999999999</v>
      </c>
      <c r="CM7" s="24" t="s">
        <v>
102</v>
      </c>
      <c r="CN7" s="24" t="s">
        <v>
102</v>
      </c>
      <c r="CO7" s="24" t="s">
        <v>
102</v>
      </c>
      <c r="CP7" s="24">
        <v>
69.709999999999994</v>
      </c>
      <c r="CQ7" s="24">
        <v>
77.88</v>
      </c>
      <c r="CR7" s="24" t="s">
        <v>
102</v>
      </c>
      <c r="CS7" s="24" t="s">
        <v>
102</v>
      </c>
      <c r="CT7" s="24" t="s">
        <v>
102</v>
      </c>
      <c r="CU7" s="24">
        <v>
67.709999999999994</v>
      </c>
      <c r="CV7" s="24">
        <v>
67.13</v>
      </c>
      <c r="CW7" s="24">
        <v>
59.99</v>
      </c>
      <c r="CX7" s="24" t="s">
        <v>
102</v>
      </c>
      <c r="CY7" s="24" t="s">
        <v>
102</v>
      </c>
      <c r="CZ7" s="24" t="s">
        <v>
102</v>
      </c>
      <c r="DA7" s="24">
        <v>
99.29</v>
      </c>
      <c r="DB7" s="24">
        <v>
99.48</v>
      </c>
      <c r="DC7" s="24" t="s">
        <v>
102</v>
      </c>
      <c r="DD7" s="24" t="s">
        <v>
102</v>
      </c>
      <c r="DE7" s="24" t="s">
        <v>
102</v>
      </c>
      <c r="DF7" s="24">
        <v>
97.24</v>
      </c>
      <c r="DG7" s="24">
        <v>
97.79</v>
      </c>
      <c r="DH7" s="24">
        <v>
95.72</v>
      </c>
      <c r="DI7" s="24" t="s">
        <v>
102</v>
      </c>
      <c r="DJ7" s="24" t="s">
        <v>
102</v>
      </c>
      <c r="DK7" s="24" t="s">
        <v>
102</v>
      </c>
      <c r="DL7" s="24">
        <v>
4.26</v>
      </c>
      <c r="DM7" s="24">
        <v>
8.43</v>
      </c>
      <c r="DN7" s="24" t="s">
        <v>
102</v>
      </c>
      <c r="DO7" s="24" t="s">
        <v>
102</v>
      </c>
      <c r="DP7" s="24" t="s">
        <v>
102</v>
      </c>
      <c r="DQ7" s="24">
        <v>
27.39</v>
      </c>
      <c r="DR7" s="24">
        <v>
30.42</v>
      </c>
      <c r="DS7" s="24">
        <v>
38.17</v>
      </c>
      <c r="DT7" s="24" t="s">
        <v>
102</v>
      </c>
      <c r="DU7" s="24" t="s">
        <v>
102</v>
      </c>
      <c r="DV7" s="24" t="s">
        <v>
102</v>
      </c>
      <c r="DW7" s="24">
        <v>
5.71</v>
      </c>
      <c r="DX7" s="24">
        <v>
5.65</v>
      </c>
      <c r="DY7" s="24" t="s">
        <v>
102</v>
      </c>
      <c r="DZ7" s="24" t="s">
        <v>
102</v>
      </c>
      <c r="EA7" s="24" t="s">
        <v>
102</v>
      </c>
      <c r="EB7" s="24">
        <v>
5.86</v>
      </c>
      <c r="EC7" s="24">
        <v>
6.66</v>
      </c>
      <c r="ED7" s="24">
        <v>
6.54</v>
      </c>
      <c r="EE7" s="24" t="s">
        <v>
102</v>
      </c>
      <c r="EF7" s="24" t="s">
        <v>
102</v>
      </c>
      <c r="EG7" s="24" t="s">
        <v>
102</v>
      </c>
      <c r="EH7" s="24">
        <v>
0</v>
      </c>
      <c r="EI7" s="24">
        <v>
0</v>
      </c>
      <c r="EJ7" s="24" t="s">
        <v>
102</v>
      </c>
      <c r="EK7" s="24" t="s">
        <v>
102</v>
      </c>
      <c r="EL7" s="24" t="s">
        <v>
102</v>
      </c>
      <c r="EM7" s="24">
        <v>
0.19</v>
      </c>
      <c r="EN7" s="24">
        <v>
0.14000000000000001</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2023-01-19T07:07:03Z</cp:lastPrinted>
  <dcterms:created xsi:type="dcterms:W3CDTF">2023-01-12T23:29:09Z</dcterms:created>
  <dcterms:modified xsi:type="dcterms:W3CDTF">2023-01-27T05:51:13Z</dcterms:modified>
  <cp:category/>
</cp:coreProperties>
</file>