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dXC7bPClTKcE3h/mUkAs/pB+FIEBkjkYQdHfDYoeR0mTw/DI0IXA8Q6Ffv+V1tpPkEXGaLWW9qZeFA6d2/3DqQ==" workbookSaltValue="gzCi062lzCtKYqvqFRQ+lA=="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<sst xmlns="http://schemas.openxmlformats.org/spreadsheetml/2006/main" count="320" uniqueCount="116">
  <si>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</si>
  <si>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</si>
  <si>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</si>
  <si>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</si>
  <si>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</si>
  <si>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</si>
  <si>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</si>
  <si>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</si>
  <si>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</si>
  <si>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</si>
  <si>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</si>
  <si>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</si>
  <si>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</si>
  <si>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</si>
  <si>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</si>
  <si>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</si>
  <si>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</si>
  <si>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</si>
  <si>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</si>
  <si>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</si>
  <si>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</si>
  <si>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</si>
  <si>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</si>
  <si>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</si>
  <si>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</si>
  <si>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</si>
  <si>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</si>
  <si>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</si>
  <si>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</si>
  <si>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</si>
  <si>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</si>
  <si>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</si>
  <si>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</si>
  <si>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</si>
  <si>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</si>
  <si>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</si>
  <si>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</si>
  <si>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</si>
  <si>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</si>
  <si>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</si>
  <si>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</si>
  <si>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</si>
  <si>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</si>
  <si>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</si>
  <si>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</si>
  <si>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</si>
  <si>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</si>
  <si>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</si>
  <si>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</si>
  <si>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</si>
  <si>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</si>
  <si>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</si>
  <si>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</si>
  <si>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</si>
  <si>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</si>
  <si>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</si>
  <si>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</si>
  <si>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</si>
  <si>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</si>
  <si>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</si>
  <si>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</si>
  <si>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</si>
  <si>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</si>
  <si>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</si>
  <si>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</si>
  <si>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</si>
  <si>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</si>
  <si>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</si>
  <si>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</si>
  <si>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</si>
  <si>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</si>
  <si>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</si>
  <si>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</si>
  <si>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</si>
  <si>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</si>
  <si>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</si>
  <si>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</si>
  <si>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</si>
  <si>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</si>
  <si>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</si>
  <si>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</si>
  <si>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</si>
  <si>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</si>
  <si>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</si>
  <si>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</si>
  <si>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</si>
  <si>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</si>
  <si>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</si>
  <si>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</si>
  <si>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</si>
  <si>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</si>
  <si>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</si>
  <si>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</si>
  <si>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</si>
  <si>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</si>
  <si>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</si>
  <si>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八王子市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</si>
  <si>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</si>
  <si>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</si>
  <si>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</si>
  <si>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</si>
  <si>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</si>
  <si>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</si>
  <si>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</si>
  <si>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</si>
  <si>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</si>
  <si>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</si>
  <si>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</si>
  <si>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</si>
  <si>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</si>
  <si>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</si>
  <si>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</si>
  <si>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</si>
  <si>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本市の下水道事業は、各指標が示す通り、現在は厳しい経営状況にある。
　令和２年度に策定した「八王子市下水道事業経営戦略」に基づき、更なる経営基盤の強化と財政マネジメントの向上に取り組むことにより持続可能な事業経営を推進する。
</t>
    <rPh sb="36" eb="38">
      <t>レイワ</t>
    </rPh>
    <rPh sb="39" eb="41">
      <t>ネンド</t>
    </rPh>
    <rPh sb="42" eb="44">
      <t>サクテイ</t>
    </rPh>
    <rPh sb="47" eb="51">
      <t>ハチオウジシ</t>
    </rPh>
    <rPh sb="51" eb="54">
      <t>ゲスイドウ</t>
    </rPh>
    <rPh sb="54" eb="56">
      <t>ジギョウ</t>
    </rPh>
    <rPh sb="56" eb="58">
      <t>ケイエイ</t>
    </rPh>
    <rPh sb="58" eb="60">
      <t>センリャク</t>
    </rPh>
    <rPh sb="62" eb="63">
      <t>モト</t>
    </rPh>
    <rPh sb="66" eb="67">
      <t>サラ</t>
    </rPh>
    <rPh sb="77" eb="79">
      <t>ザイセイ</t>
    </rPh>
    <rPh sb="86" eb="88">
      <t>コウジョウ</t>
    </rPh>
    <phoneticPr fontId="16"/>
  </si>
  <si>
    <r>
      <t>　</t>
    </r>
    <r>
      <rPr>
        <sz val="11"/>
        <rFont val="ＭＳ ゴシック"/>
        <family val="3"/>
        <charset val="128"/>
      </rPr>
      <t>本事業は令和２年度から地方公営企業法を適用し、公営企業会計方式による経理を行っている。</t>
    </r>
    <r>
      <rPr>
        <sz val="11"/>
        <color rgb="FFFF0000"/>
        <rFont val="ＭＳ ゴシック"/>
        <family val="3"/>
        <charset val="128"/>
      </rPr>
      <t xml:space="preserve">
　</t>
    </r>
    <r>
      <rPr>
        <sz val="11"/>
        <rFont val="ＭＳ ゴシック"/>
        <family val="3"/>
        <charset val="128"/>
      </rPr>
      <t>①経常収支比率については、法適用以前に繰り入れた一般会計繰入金の一部を発生主義に基づき収益として計上したことにより100％を上回っている。
　また、費用の効率性の観点からの⑥汚水処理原価は、類似団体平均を下回っている一方で、⑤経費回収率は100％を割り込んでいる。使用料収入の確保や更なる経費削減の必要がある。
　⑧水洗化率は、下水道整備が概成しており、接続促進の取組みを進めたことから98％を超えており、高い水準にある。
　流動負債の大半を占める企業債の償還はピークを越えたものの、依然として高い水準にあることから、③流動比率は類似団体平均を下回っているものの、その償還財源は翌事業年度に確保される見込みであり、支払能力に問題はないと考える。
④企業債残高対事業規模比率は、類似団体平均を下回っていることから、企業債の償還が進んでおり、良好であると考える。
　本市の下水道事業はすべて流域下水道に接続しており、終末処理場を有してないため、⑦施設利用率については該当がない。</t>
    </r>
    <rPh sb="8" eb="10">
      <t>ネンド</t>
    </rPh>
    <rPh sb="12" eb="14">
      <t>チホウ</t>
    </rPh>
    <rPh sb="14" eb="16">
      <t>コウエイ</t>
    </rPh>
    <rPh sb="16" eb="18">
      <t>キギョウ</t>
    </rPh>
    <rPh sb="18" eb="19">
      <t>ホウ</t>
    </rPh>
    <rPh sb="20" eb="22">
      <t>テキヨウ</t>
    </rPh>
    <rPh sb="24" eb="26">
      <t>コウエイ</t>
    </rPh>
    <rPh sb="26" eb="28">
      <t>キギョウ</t>
    </rPh>
    <rPh sb="28" eb="30">
      <t>カイケイ</t>
    </rPh>
    <rPh sb="30" eb="32">
      <t>ホウシキ</t>
    </rPh>
    <rPh sb="35" eb="37">
      <t>ケイリ</t>
    </rPh>
    <rPh sb="38" eb="39">
      <t>オコナ</t>
    </rPh>
    <rPh sb="59" eb="60">
      <t>ホウ</t>
    </rPh>
    <rPh sb="60" eb="62">
      <t>テキヨウ</t>
    </rPh>
    <rPh sb="62" eb="64">
      <t>イゼン</t>
    </rPh>
    <rPh sb="65" eb="66">
      <t>ク</t>
    </rPh>
    <rPh sb="67" eb="68">
      <t>イ</t>
    </rPh>
    <rPh sb="70" eb="72">
      <t>イッパン</t>
    </rPh>
    <rPh sb="72" eb="74">
      <t>カイケイ</t>
    </rPh>
    <rPh sb="74" eb="76">
      <t>クリイレ</t>
    </rPh>
    <rPh sb="76" eb="77">
      <t>キン</t>
    </rPh>
    <rPh sb="78" eb="80">
      <t>イチブ</t>
    </rPh>
    <rPh sb="81" eb="83">
      <t>ハッセイ</t>
    </rPh>
    <rPh sb="83" eb="85">
      <t>シュギ</t>
    </rPh>
    <rPh sb="86" eb="87">
      <t>モト</t>
    </rPh>
    <rPh sb="89" eb="91">
      <t>シュウエキ</t>
    </rPh>
    <rPh sb="94" eb="96">
      <t>ケイジョウ</t>
    </rPh>
    <rPh sb="108" eb="110">
      <t>ウワマワ</t>
    </rPh>
    <rPh sb="154" eb="156">
      <t>イッポウ</t>
    </rPh>
    <rPh sb="159" eb="161">
      <t>ケイヒ</t>
    </rPh>
    <rPh sb="161" eb="163">
      <t>カイシュウ</t>
    </rPh>
    <rPh sb="163" eb="164">
      <t>リツ</t>
    </rPh>
    <rPh sb="170" eb="171">
      <t>ワ</t>
    </rPh>
    <rPh sb="172" eb="173">
      <t>コ</t>
    </rPh>
    <rPh sb="210" eb="213">
      <t>ゲスイドウ</t>
    </rPh>
    <rPh sb="213" eb="215">
      <t>セイビ</t>
    </rPh>
    <rPh sb="216" eb="218">
      <t>ガイセイ</t>
    </rPh>
    <rPh sb="232" eb="233">
      <t>スス</t>
    </rPh>
    <rPh sb="249" eb="250">
      <t>タカ</t>
    </rPh>
    <rPh sb="251" eb="253">
      <t>スイジュン</t>
    </rPh>
    <rPh sb="270" eb="272">
      <t>キギョウ</t>
    </rPh>
    <rPh sb="272" eb="273">
      <t>サイ</t>
    </rPh>
    <rPh sb="274" eb="276">
      <t>ショウカン</t>
    </rPh>
    <rPh sb="281" eb="282">
      <t>コ</t>
    </rPh>
    <rPh sb="288" eb="290">
      <t>イゼン</t>
    </rPh>
    <rPh sb="293" eb="294">
      <t>タカ</t>
    </rPh>
    <rPh sb="295" eb="297">
      <t>スイジュン</t>
    </rPh>
    <rPh sb="306" eb="308">
      <t>リュウドウ</t>
    </rPh>
    <rPh sb="308" eb="310">
      <t>ヒリツ</t>
    </rPh>
    <rPh sb="311" eb="313">
      <t>ルイジ</t>
    </rPh>
    <rPh sb="313" eb="315">
      <t>ダンタイ</t>
    </rPh>
    <rPh sb="315" eb="317">
      <t>ヘイキン</t>
    </rPh>
    <rPh sb="318" eb="320">
      <t>シタマワ</t>
    </rPh>
    <rPh sb="330" eb="332">
      <t>ショウカン</t>
    </rPh>
    <rPh sb="332" eb="334">
      <t>ザイゲン</t>
    </rPh>
    <rPh sb="335" eb="336">
      <t>ヨク</t>
    </rPh>
    <rPh sb="336" eb="338">
      <t>ジギョウ</t>
    </rPh>
    <rPh sb="338" eb="340">
      <t>ネンド</t>
    </rPh>
    <rPh sb="341" eb="343">
      <t>カクホ</t>
    </rPh>
    <rPh sb="346" eb="348">
      <t>ミコ</t>
    </rPh>
    <rPh sb="353" eb="355">
      <t>シハライ</t>
    </rPh>
    <rPh sb="355" eb="357">
      <t>ノウリョク</t>
    </rPh>
    <rPh sb="358" eb="360">
      <t>モンダイ</t>
    </rPh>
    <rPh sb="364" eb="365">
      <t>カンガ</t>
    </rPh>
    <rPh sb="388" eb="390">
      <t>ヘイキン</t>
    </rPh>
    <rPh sb="391" eb="392">
      <t>シタ</t>
    </rPh>
    <rPh sb="415" eb="417">
      <t>リョウコウ</t>
    </rPh>
    <rPh sb="439" eb="441">
      <t>リュウイキ</t>
    </rPh>
    <rPh sb="441" eb="444">
      <t>ゲスイドウ</t>
    </rPh>
    <rPh sb="445" eb="447">
      <t>セツゾク</t>
    </rPh>
    <rPh sb="452" eb="454">
      <t>シュウマツ</t>
    </rPh>
    <rPh sb="454" eb="457">
      <t>ショリジョウ</t>
    </rPh>
    <rPh sb="458" eb="459">
      <t>ユウ</t>
    </rPh>
    <rPh sb="467" eb="469">
      <t>シセツ</t>
    </rPh>
    <rPh sb="469" eb="471">
      <t>リヨウ</t>
    </rPh>
    <rPh sb="471" eb="472">
      <t>リツ</t>
    </rPh>
    <rPh sb="477" eb="479">
      <t>ガイトウ</t>
    </rPh>
    <phoneticPr fontId="4"/>
  </si>
  <si>
    <t>　①有形固定資産減価償却率は類似団体平均及び全国平均を大きく下回っているが、これは、令和２年度から地方公営企業法を適用したことにより、会計上１年分のみ償却されていることによる。本市は昭和30年から工事に着手しており、②管渠老朽化率は類似団体平均を下回っているものの、初期に布設された管渠は50年以上経過していることから、今後増加することが見込まれる。
　これまでも老朽化した管渠を計画的に更新し、③管渠改善率は類似団体平均を上回っており、長寿命化対策が着実に実行されていると考える。今後も下水道ストックマネジメント計画に基づき、リスク予測を行い効率的に点検・調査を実施し、調査結果を基に計画的な改築・修繕を行うことにより、ライフサイクルコストの低減と平準化に取り組む。</t>
    <rPh sb="2" eb="13">
      <t>ユウケイコテイシサンゲンカショウキャクリツ</t>
    </rPh>
    <rPh sb="14" eb="16">
      <t>ルイジ</t>
    </rPh>
    <rPh sb="16" eb="18">
      <t>ダンタイ</t>
    </rPh>
    <rPh sb="18" eb="20">
      <t>ヘイキン</t>
    </rPh>
    <rPh sb="20" eb="21">
      <t>オヨ</t>
    </rPh>
    <rPh sb="22" eb="24">
      <t>ゼンコク</t>
    </rPh>
    <rPh sb="24" eb="26">
      <t>ヘイキン</t>
    </rPh>
    <rPh sb="27" eb="28">
      <t>オオ</t>
    </rPh>
    <rPh sb="30" eb="32">
      <t>シタマワ</t>
    </rPh>
    <rPh sb="42" eb="44">
      <t>レイワ</t>
    </rPh>
    <rPh sb="45" eb="47">
      <t>ネンド</t>
    </rPh>
    <rPh sb="49" eb="56">
      <t>チホウコウエイキギョウホウ</t>
    </rPh>
    <rPh sb="57" eb="59">
      <t>テキヨウ</t>
    </rPh>
    <rPh sb="67" eb="69">
      <t>カイケイ</t>
    </rPh>
    <rPh sb="69" eb="70">
      <t>ジョウ</t>
    </rPh>
    <rPh sb="71" eb="73">
      <t>ネンブン</t>
    </rPh>
    <rPh sb="75" eb="77">
      <t>ショウキャク</t>
    </rPh>
    <rPh sb="109" eb="111">
      <t>カンキョ</t>
    </rPh>
    <rPh sb="111" eb="114">
      <t>ロウキュウカ</t>
    </rPh>
    <rPh sb="114" eb="115">
      <t>リツ</t>
    </rPh>
    <rPh sb="116" eb="122">
      <t>ルイジダンタイヘイキン</t>
    </rPh>
    <rPh sb="123" eb="125">
      <t>シタマワ</t>
    </rPh>
    <rPh sb="141" eb="143">
      <t>カンキョ</t>
    </rPh>
    <rPh sb="147" eb="149">
      <t>イジョウ</t>
    </rPh>
    <rPh sb="160" eb="162">
      <t>コンゴ</t>
    </rPh>
    <rPh sb="162" eb="164">
      <t>ゾウカ</t>
    </rPh>
    <rPh sb="169" eb="171">
      <t>ミコ</t>
    </rPh>
    <rPh sb="182" eb="185">
      <t>ロウキュウカ</t>
    </rPh>
    <rPh sb="187" eb="189">
      <t>カンキョ</t>
    </rPh>
    <rPh sb="190" eb="193">
      <t>ケイカクテキ</t>
    </rPh>
    <rPh sb="194" eb="196">
      <t>コウシン</t>
    </rPh>
    <rPh sb="201" eb="203">
      <t>カイゼン</t>
    </rPh>
    <rPh sb="203" eb="204">
      <t>リツ</t>
    </rPh>
    <rPh sb="205" eb="207">
      <t>ルイジ</t>
    </rPh>
    <rPh sb="207" eb="209">
      <t>ダンタイ</t>
    </rPh>
    <rPh sb="209" eb="211">
      <t>ヘイキン</t>
    </rPh>
    <rPh sb="219" eb="223">
      <t>チョウジュミョウカ</t>
    </rPh>
    <rPh sb="223" eb="225">
      <t>タイサク</t>
    </rPh>
    <rPh sb="226" eb="228">
      <t>チャクジツ</t>
    </rPh>
    <rPh sb="229" eb="231">
      <t>ジッコウ</t>
    </rPh>
    <rPh sb="237" eb="238">
      <t>カンガ</t>
    </rPh>
    <rPh sb="241" eb="243">
      <t>コンゴ</t>
    </rPh>
    <rPh sb="244" eb="247">
      <t>ゲスイドウ</t>
    </rPh>
    <rPh sb="257" eb="259">
      <t>ケイカク</t>
    </rPh>
    <rPh sb="260" eb="261">
      <t>モト</t>
    </rPh>
    <rPh sb="267" eb="269">
      <t>ヨソク</t>
    </rPh>
    <rPh sb="270" eb="271">
      <t>オコナ</t>
    </rPh>
    <rPh sb="272" eb="275">
      <t>コウリツテキ</t>
    </rPh>
    <rPh sb="276" eb="278">
      <t>テンケン</t>
    </rPh>
    <rPh sb="279" eb="281">
      <t>チョウサ</t>
    </rPh>
    <rPh sb="282" eb="284">
      <t>ジッシ</t>
    </rPh>
    <rPh sb="286" eb="288">
      <t>チョウサ</t>
    </rPh>
    <rPh sb="288" eb="290">
      <t>ケッカ</t>
    </rPh>
    <rPh sb="291" eb="292">
      <t>モト</t>
    </rPh>
    <rPh sb="293" eb="296">
      <t>ケイカクテキ</t>
    </rPh>
    <rPh sb="297" eb="299">
      <t>カイチク</t>
    </rPh>
    <rPh sb="300" eb="302">
      <t>シュウゼン</t>
    </rPh>
    <rPh sb="303" eb="304">
      <t>オコナ</t>
    </rPh>
    <rPh sb="322" eb="324">
      <t>テイゲン</t>
    </rPh>
    <rPh sb="325" eb="328">
      <t>ヘイジュンカ</t>
    </rPh>
    <rPh sb="329" eb="330">
      <t>ト</t>
    </rPh>
    <rPh sb="331" eb="332">
      <t>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</si>
</sst>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6"/>
      <name val="游ゴシック"/>
      <family val="2"/>
      <charset val="128"/>
      <scheme val="minor"/>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0.2</c:v>
                </c:pt>
              </c:numCache>
            </c:numRef>
          </c:val>
          <c:extLst>
            <c:ext xmlns:c16="http://schemas.microsoft.com/office/drawing/2014/chart" uri="{C3380CC4-5D6E-409C-BE32-E72D297353CC}">
              <c16:uniqueId val="{00000000-F90C-4BA3-AF70-33C77A1BDF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F90C-4BA3-AF70-33C77A1BDF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53-4A84-A7A1-18D676A54C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61.7</c:v>
                </c:pt>
              </c:numCache>
            </c:numRef>
          </c:val>
          <c:smooth val="0"/>
          <c:extLst>
            <c:ext xmlns:c16="http://schemas.microsoft.com/office/drawing/2014/chart" uri="{C3380CC4-5D6E-409C-BE32-E72D297353CC}">
              <c16:uniqueId val="{00000001-7853-4A84-A7A1-18D676A54C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98.55</c:v>
                </c:pt>
              </c:numCache>
            </c:numRef>
          </c:val>
          <c:extLst>
            <c:ext xmlns:c16="http://schemas.microsoft.com/office/drawing/2014/chart" uri="{C3380CC4-5D6E-409C-BE32-E72D297353CC}">
              <c16:uniqueId val="{00000000-B3C6-4C46-B03D-746902A4AD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94.56</c:v>
                </c:pt>
              </c:numCache>
            </c:numRef>
          </c:val>
          <c:smooth val="0"/>
          <c:extLst>
            <c:ext xmlns:c16="http://schemas.microsoft.com/office/drawing/2014/chart" uri="{C3380CC4-5D6E-409C-BE32-E72D297353CC}">
              <c16:uniqueId val="{00000001-B3C6-4C46-B03D-746902A4AD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108.02</c:v>
                </c:pt>
              </c:numCache>
            </c:numRef>
          </c:val>
          <c:extLst>
            <c:ext xmlns:c16="http://schemas.microsoft.com/office/drawing/2014/chart" uri="{C3380CC4-5D6E-409C-BE32-E72D297353CC}">
              <c16:uniqueId val="{00000000-D76F-4403-B85A-490990D107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106.55</c:v>
                </c:pt>
              </c:numCache>
            </c:numRef>
          </c:val>
          <c:smooth val="0"/>
          <c:extLst>
            <c:ext xmlns:c16="http://schemas.microsoft.com/office/drawing/2014/chart" uri="{C3380CC4-5D6E-409C-BE32-E72D297353CC}">
              <c16:uniqueId val="{00000001-D76F-4403-B85A-490990D107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3.93</c:v>
                </c:pt>
              </c:numCache>
            </c:numRef>
          </c:val>
          <c:extLst>
            <c:ext xmlns:c16="http://schemas.microsoft.com/office/drawing/2014/chart" uri="{C3380CC4-5D6E-409C-BE32-E72D297353CC}">
              <c16:uniqueId val="{00000000-817E-4C6F-B891-61ADB113FF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28.87</c:v>
                </c:pt>
              </c:numCache>
            </c:numRef>
          </c:val>
          <c:smooth val="0"/>
          <c:extLst>
            <c:ext xmlns:c16="http://schemas.microsoft.com/office/drawing/2014/chart" uri="{C3380CC4-5D6E-409C-BE32-E72D297353CC}">
              <c16:uniqueId val="{00000001-817E-4C6F-B891-61ADB113FF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1.36</c:v>
                </c:pt>
              </c:numCache>
            </c:numRef>
          </c:val>
          <c:extLst>
            <c:ext xmlns:c16="http://schemas.microsoft.com/office/drawing/2014/chart" uri="{C3380CC4-5D6E-409C-BE32-E72D297353CC}">
              <c16:uniqueId val="{00000000-2207-4E6B-9A0E-C79EB406BB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5.64</c:v>
                </c:pt>
              </c:numCache>
            </c:numRef>
          </c:val>
          <c:smooth val="0"/>
          <c:extLst>
            <c:ext xmlns:c16="http://schemas.microsoft.com/office/drawing/2014/chart" uri="{C3380CC4-5D6E-409C-BE32-E72D297353CC}">
              <c16:uniqueId val="{00000001-2207-4E6B-9A0E-C79EB406BB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EFF-4465-B18F-31E3849CFF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5.95</c:v>
                </c:pt>
              </c:numCache>
            </c:numRef>
          </c:val>
          <c:smooth val="0"/>
          <c:extLst>
            <c:ext xmlns:c16="http://schemas.microsoft.com/office/drawing/2014/chart" uri="{C3380CC4-5D6E-409C-BE32-E72D297353CC}">
              <c16:uniqueId val="{00000001-9EFF-4465-B18F-31E3849CFF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33.32</c:v>
                </c:pt>
              </c:numCache>
            </c:numRef>
          </c:val>
          <c:extLst>
            <c:ext xmlns:c16="http://schemas.microsoft.com/office/drawing/2014/chart" uri="{C3380CC4-5D6E-409C-BE32-E72D297353CC}">
              <c16:uniqueId val="{00000000-1408-47B4-9D76-AB253F6A64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72.930000000000007</c:v>
                </c:pt>
              </c:numCache>
            </c:numRef>
          </c:val>
          <c:smooth val="0"/>
          <c:extLst>
            <c:ext xmlns:c16="http://schemas.microsoft.com/office/drawing/2014/chart" uri="{C3380CC4-5D6E-409C-BE32-E72D297353CC}">
              <c16:uniqueId val="{00000001-1408-47B4-9D76-AB253F6A64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481.52</c:v>
                </c:pt>
              </c:numCache>
            </c:numRef>
          </c:val>
          <c:extLst>
            <c:ext xmlns:c16="http://schemas.microsoft.com/office/drawing/2014/chart" uri="{C3380CC4-5D6E-409C-BE32-E72D297353CC}">
              <c16:uniqueId val="{00000000-0CEB-4D37-8756-80E42A6598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730.52</c:v>
                </c:pt>
              </c:numCache>
            </c:numRef>
          </c:val>
          <c:smooth val="0"/>
          <c:extLst>
            <c:ext xmlns:c16="http://schemas.microsoft.com/office/drawing/2014/chart" uri="{C3380CC4-5D6E-409C-BE32-E72D297353CC}">
              <c16:uniqueId val="{00000001-0CEB-4D37-8756-80E42A6598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96.54</c:v>
                </c:pt>
              </c:numCache>
            </c:numRef>
          </c:val>
          <c:extLst>
            <c:ext xmlns:c16="http://schemas.microsoft.com/office/drawing/2014/chart" uri="{C3380CC4-5D6E-409C-BE32-E72D297353CC}">
              <c16:uniqueId val="{00000000-4E58-4393-BAAE-7D9CACA675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98.61</c:v>
                </c:pt>
              </c:numCache>
            </c:numRef>
          </c:val>
          <c:smooth val="0"/>
          <c:extLst>
            <c:ext xmlns:c16="http://schemas.microsoft.com/office/drawing/2014/chart" uri="{C3380CC4-5D6E-409C-BE32-E72D297353CC}">
              <c16:uniqueId val="{00000001-4E58-4393-BAAE-7D9CACA675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130.66</c:v>
                </c:pt>
              </c:numCache>
            </c:numRef>
          </c:val>
          <c:extLst>
            <c:ext xmlns:c16="http://schemas.microsoft.com/office/drawing/2014/chart" uri="{C3380CC4-5D6E-409C-BE32-E72D297353CC}">
              <c16:uniqueId val="{00000000-D0EE-43DF-94EF-F8FF484B055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141.24</c:v>
                </c:pt>
              </c:numCache>
            </c:numRef>
          </c:val>
          <c:smooth val="0"/>
          <c:extLst>
            <c:ext xmlns:c16="http://schemas.microsoft.com/office/drawing/2014/chart" uri="{C3380CC4-5D6E-409C-BE32-E72D297353CC}">
              <c16:uniqueId val="{00000001-D0EE-43DF-94EF-F8FF484B055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
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
データ!H6</f>
        <v>
東京都　八王子市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
1</v>
      </c>
      <c r="C7" s="77"/>
      <c r="D7" s="77"/>
      <c r="E7" s="77"/>
      <c r="F7" s="77"/>
      <c r="G7" s="77"/>
      <c r="H7" s="77"/>
      <c r="I7" s="77" t="s">
        <v>
2</v>
      </c>
      <c r="J7" s="77"/>
      <c r="K7" s="77"/>
      <c r="L7" s="77"/>
      <c r="M7" s="77"/>
      <c r="N7" s="77"/>
      <c r="O7" s="77"/>
      <c r="P7" s="77" t="s">
        <v>
3</v>
      </c>
      <c r="Q7" s="77"/>
      <c r="R7" s="77"/>
      <c r="S7" s="77"/>
      <c r="T7" s="77"/>
      <c r="U7" s="77"/>
      <c r="V7" s="77"/>
      <c r="W7" s="77" t="s">
        <v>
4</v>
      </c>
      <c r="X7" s="77"/>
      <c r="Y7" s="77"/>
      <c r="Z7" s="77"/>
      <c r="AA7" s="77"/>
      <c r="AB7" s="77"/>
      <c r="AC7" s="77"/>
      <c r="AD7" s="77" t="s">
        <v>
5</v>
      </c>
      <c r="AE7" s="77"/>
      <c r="AF7" s="77"/>
      <c r="AG7" s="77"/>
      <c r="AH7" s="77"/>
      <c r="AI7" s="77"/>
      <c r="AJ7" s="77"/>
      <c r="AK7" s="3"/>
      <c r="AL7" s="77" t="s">
        <v>
6</v>
      </c>
      <c r="AM7" s="77"/>
      <c r="AN7" s="77"/>
      <c r="AO7" s="77"/>
      <c r="AP7" s="77"/>
      <c r="AQ7" s="77"/>
      <c r="AR7" s="77"/>
      <c r="AS7" s="77"/>
      <c r="AT7" s="77" t="s">
        <v>
7</v>
      </c>
      <c r="AU7" s="77"/>
      <c r="AV7" s="77"/>
      <c r="AW7" s="77"/>
      <c r="AX7" s="77"/>
      <c r="AY7" s="77"/>
      <c r="AZ7" s="77"/>
      <c r="BA7" s="77"/>
      <c r="BB7" s="77" t="s">
        <v>
8</v>
      </c>
      <c r="BC7" s="77"/>
      <c r="BD7" s="77"/>
      <c r="BE7" s="77"/>
      <c r="BF7" s="77"/>
      <c r="BG7" s="77"/>
      <c r="BH7" s="77"/>
      <c r="BI7" s="77"/>
      <c r="BJ7" s="3"/>
      <c r="BK7" s="3"/>
      <c r="BL7" s="4" t="s">
        <v>
9</v>
      </c>
      <c r="BM7" s="5"/>
      <c r="BN7" s="5"/>
      <c r="BO7" s="5"/>
      <c r="BP7" s="5"/>
      <c r="BQ7" s="5"/>
      <c r="BR7" s="5"/>
      <c r="BS7" s="5"/>
      <c r="BT7" s="5"/>
      <c r="BU7" s="5"/>
      <c r="BV7" s="5"/>
      <c r="BW7" s="5"/>
      <c r="BX7" s="5"/>
      <c r="BY7" s="6"/>
    </row>
    <row r="8" spans="1:78" ht="18.75" customHeight="1" x14ac:dyDescent="0.15">
      <c r="A8" s="2"/>
      <c r="B8" s="84" t="str">
        <f>
データ!I6</f>
        <v>
法適用</v>
      </c>
      <c r="C8" s="84"/>
      <c r="D8" s="84"/>
      <c r="E8" s="84"/>
      <c r="F8" s="84"/>
      <c r="G8" s="84"/>
      <c r="H8" s="84"/>
      <c r="I8" s="84" t="str">
        <f>
データ!J6</f>
        <v>
下水道事業</v>
      </c>
      <c r="J8" s="84"/>
      <c r="K8" s="84"/>
      <c r="L8" s="84"/>
      <c r="M8" s="84"/>
      <c r="N8" s="84"/>
      <c r="O8" s="84"/>
      <c r="P8" s="84" t="str">
        <f>
データ!K6</f>
        <v>
公共下水道</v>
      </c>
      <c r="Q8" s="84"/>
      <c r="R8" s="84"/>
      <c r="S8" s="84"/>
      <c r="T8" s="84"/>
      <c r="U8" s="84"/>
      <c r="V8" s="84"/>
      <c r="W8" s="84" t="str">
        <f>
データ!L6</f>
        <v>
Ac1</v>
      </c>
      <c r="X8" s="84"/>
      <c r="Y8" s="84"/>
      <c r="Z8" s="84"/>
      <c r="AA8" s="84"/>
      <c r="AB8" s="84"/>
      <c r="AC8" s="84"/>
      <c r="AD8" s="85" t="str">
        <f>
データ!$M$6</f>
        <v>
非設置</v>
      </c>
      <c r="AE8" s="85"/>
      <c r="AF8" s="85"/>
      <c r="AG8" s="85"/>
      <c r="AH8" s="85"/>
      <c r="AI8" s="85"/>
      <c r="AJ8" s="85"/>
      <c r="AK8" s="3"/>
      <c r="AL8" s="81">
        <f>
データ!S6</f>
        <v>
561828</v>
      </c>
      <c r="AM8" s="81"/>
      <c r="AN8" s="81"/>
      <c r="AO8" s="81"/>
      <c r="AP8" s="81"/>
      <c r="AQ8" s="81"/>
      <c r="AR8" s="81"/>
      <c r="AS8" s="81"/>
      <c r="AT8" s="80">
        <f>
データ!T6</f>
        <v>
186.38</v>
      </c>
      <c r="AU8" s="80"/>
      <c r="AV8" s="80"/>
      <c r="AW8" s="80"/>
      <c r="AX8" s="80"/>
      <c r="AY8" s="80"/>
      <c r="AZ8" s="80"/>
      <c r="BA8" s="80"/>
      <c r="BB8" s="80">
        <f>
データ!U6</f>
        <v>
3014.42</v>
      </c>
      <c r="BC8" s="80"/>
      <c r="BD8" s="80"/>
      <c r="BE8" s="80"/>
      <c r="BF8" s="80"/>
      <c r="BG8" s="80"/>
      <c r="BH8" s="80"/>
      <c r="BI8" s="80"/>
      <c r="BJ8" s="3"/>
      <c r="BK8" s="3"/>
      <c r="BL8" s="82" t="s">
        <v>
10</v>
      </c>
      <c r="BM8" s="83"/>
      <c r="BN8" s="7" t="s">
        <v>
11</v>
      </c>
      <c r="BO8" s="8"/>
      <c r="BP8" s="8"/>
      <c r="BQ8" s="8"/>
      <c r="BR8" s="8"/>
      <c r="BS8" s="8"/>
      <c r="BT8" s="8"/>
      <c r="BU8" s="8"/>
      <c r="BV8" s="8"/>
      <c r="BW8" s="8"/>
      <c r="BX8" s="8"/>
      <c r="BY8" s="9"/>
    </row>
    <row r="9" spans="1:78" ht="18.75" customHeight="1" x14ac:dyDescent="0.15">
      <c r="A9" s="2"/>
      <c r="B9" s="77" t="s">
        <v>
12</v>
      </c>
      <c r="C9" s="77"/>
      <c r="D9" s="77"/>
      <c r="E9" s="77"/>
      <c r="F9" s="77"/>
      <c r="G9" s="77"/>
      <c r="H9" s="77"/>
      <c r="I9" s="77" t="s">
        <v>
13</v>
      </c>
      <c r="J9" s="77"/>
      <c r="K9" s="77"/>
      <c r="L9" s="77"/>
      <c r="M9" s="77"/>
      <c r="N9" s="77"/>
      <c r="O9" s="77"/>
      <c r="P9" s="77" t="s">
        <v>
14</v>
      </c>
      <c r="Q9" s="77"/>
      <c r="R9" s="77"/>
      <c r="S9" s="77"/>
      <c r="T9" s="77"/>
      <c r="U9" s="77"/>
      <c r="V9" s="77"/>
      <c r="W9" s="77" t="s">
        <v>
15</v>
      </c>
      <c r="X9" s="77"/>
      <c r="Y9" s="77"/>
      <c r="Z9" s="77"/>
      <c r="AA9" s="77"/>
      <c r="AB9" s="77"/>
      <c r="AC9" s="77"/>
      <c r="AD9" s="77" t="s">
        <v>
16</v>
      </c>
      <c r="AE9" s="77"/>
      <c r="AF9" s="77"/>
      <c r="AG9" s="77"/>
      <c r="AH9" s="77"/>
      <c r="AI9" s="77"/>
      <c r="AJ9" s="77"/>
      <c r="AK9" s="3"/>
      <c r="AL9" s="77" t="s">
        <v>
17</v>
      </c>
      <c r="AM9" s="77"/>
      <c r="AN9" s="77"/>
      <c r="AO9" s="77"/>
      <c r="AP9" s="77"/>
      <c r="AQ9" s="77"/>
      <c r="AR9" s="77"/>
      <c r="AS9" s="77"/>
      <c r="AT9" s="77" t="s">
        <v>
18</v>
      </c>
      <c r="AU9" s="77"/>
      <c r="AV9" s="77"/>
      <c r="AW9" s="77"/>
      <c r="AX9" s="77"/>
      <c r="AY9" s="77"/>
      <c r="AZ9" s="77"/>
      <c r="BA9" s="77"/>
      <c r="BB9" s="77" t="s">
        <v>
19</v>
      </c>
      <c r="BC9" s="77"/>
      <c r="BD9" s="77"/>
      <c r="BE9" s="77"/>
      <c r="BF9" s="77"/>
      <c r="BG9" s="77"/>
      <c r="BH9" s="77"/>
      <c r="BI9" s="77"/>
      <c r="BJ9" s="3"/>
      <c r="BK9" s="3"/>
      <c r="BL9" s="78" t="s">
        <v>
20</v>
      </c>
      <c r="BM9" s="79"/>
      <c r="BN9" s="10" t="s">
        <v>
21</v>
      </c>
      <c r="BO9" s="11"/>
      <c r="BP9" s="11"/>
      <c r="BQ9" s="11"/>
      <c r="BR9" s="11"/>
      <c r="BS9" s="11"/>
      <c r="BT9" s="11"/>
      <c r="BU9" s="11"/>
      <c r="BV9" s="11"/>
      <c r="BW9" s="11"/>
      <c r="BX9" s="11"/>
      <c r="BY9" s="12"/>
    </row>
    <row r="10" spans="1:78" ht="18.75" customHeight="1" x14ac:dyDescent="0.15">
      <c r="A10" s="2"/>
      <c r="B10" s="80" t="str">
        <f>
データ!N6</f>
        <v>
-</v>
      </c>
      <c r="C10" s="80"/>
      <c r="D10" s="80"/>
      <c r="E10" s="80"/>
      <c r="F10" s="80"/>
      <c r="G10" s="80"/>
      <c r="H10" s="80"/>
      <c r="I10" s="80">
        <f>
データ!O6</f>
        <v>
68.09</v>
      </c>
      <c r="J10" s="80"/>
      <c r="K10" s="80"/>
      <c r="L10" s="80"/>
      <c r="M10" s="80"/>
      <c r="N10" s="80"/>
      <c r="O10" s="80"/>
      <c r="P10" s="80">
        <f>
データ!P6</f>
        <v>
99.35</v>
      </c>
      <c r="Q10" s="80"/>
      <c r="R10" s="80"/>
      <c r="S10" s="80"/>
      <c r="T10" s="80"/>
      <c r="U10" s="80"/>
      <c r="V10" s="80"/>
      <c r="W10" s="80">
        <f>
データ!Q6</f>
        <v>
83.59</v>
      </c>
      <c r="X10" s="80"/>
      <c r="Y10" s="80"/>
      <c r="Z10" s="80"/>
      <c r="AA10" s="80"/>
      <c r="AB10" s="80"/>
      <c r="AC10" s="80"/>
      <c r="AD10" s="81">
        <f>
データ!R6</f>
        <v>
2068</v>
      </c>
      <c r="AE10" s="81"/>
      <c r="AF10" s="81"/>
      <c r="AG10" s="81"/>
      <c r="AH10" s="81"/>
      <c r="AI10" s="81"/>
      <c r="AJ10" s="81"/>
      <c r="AK10" s="2"/>
      <c r="AL10" s="81">
        <f>
データ!V6</f>
        <v>
557714</v>
      </c>
      <c r="AM10" s="81"/>
      <c r="AN10" s="81"/>
      <c r="AO10" s="81"/>
      <c r="AP10" s="81"/>
      <c r="AQ10" s="81"/>
      <c r="AR10" s="81"/>
      <c r="AS10" s="81"/>
      <c r="AT10" s="80">
        <f>
データ!W6</f>
        <v>
84.4</v>
      </c>
      <c r="AU10" s="80"/>
      <c r="AV10" s="80"/>
      <c r="AW10" s="80"/>
      <c r="AX10" s="80"/>
      <c r="AY10" s="80"/>
      <c r="AZ10" s="80"/>
      <c r="BA10" s="80"/>
      <c r="BB10" s="80">
        <f>
データ!X6</f>
        <v>
6607.99</v>
      </c>
      <c r="BC10" s="80"/>
      <c r="BD10" s="80"/>
      <c r="BE10" s="80"/>
      <c r="BF10" s="80"/>
      <c r="BG10" s="80"/>
      <c r="BH10" s="80"/>
      <c r="BI10" s="80"/>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
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
114</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5" t="s">
        <v>
27</v>
      </c>
      <c r="BM45" s="66"/>
      <c r="BN45" s="66"/>
      <c r="BO45" s="66"/>
      <c r="BP45" s="66"/>
      <c r="BQ45" s="66"/>
      <c r="BR45" s="66"/>
      <c r="BS45" s="66"/>
      <c r="BT45" s="66"/>
      <c r="BU45" s="66"/>
      <c r="BV45" s="66"/>
      <c r="BW45" s="66"/>
      <c r="BX45" s="66"/>
      <c r="BY45" s="66"/>
      <c r="BZ45" s="6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8"/>
      <c r="BM46" s="69"/>
      <c r="BN46" s="69"/>
      <c r="BO46" s="69"/>
      <c r="BP46" s="69"/>
      <c r="BQ46" s="69"/>
      <c r="BR46" s="69"/>
      <c r="BS46" s="69"/>
      <c r="BT46" s="69"/>
      <c r="BU46" s="69"/>
      <c r="BV46" s="69"/>
      <c r="BW46" s="69"/>
      <c r="BX46" s="69"/>
      <c r="BY46" s="69"/>
      <c r="BZ46" s="7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Ag+UWxkIDce1Hy0JZPa411aTdJx0qAVaLuCUakUELyvLedUKccUyRFyyUNPSGSITwcIyVxXOcay8fbMtDGfJrw==" saltValue="J/waqe13FEBQ3JAfXg2Y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89" t="s">
        <v>
52</v>
      </c>
      <c r="I3" s="90"/>
      <c r="J3" s="90"/>
      <c r="K3" s="90"/>
      <c r="L3" s="90"/>
      <c r="M3" s="90"/>
      <c r="N3" s="90"/>
      <c r="O3" s="90"/>
      <c r="P3" s="90"/>
      <c r="Q3" s="90"/>
      <c r="R3" s="90"/>
      <c r="S3" s="90"/>
      <c r="T3" s="90"/>
      <c r="U3" s="90"/>
      <c r="V3" s="90"/>
      <c r="W3" s="90"/>
      <c r="X3" s="91"/>
      <c r="Y3" s="95" t="s">
        <v>
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
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
55</v>
      </c>
      <c r="B4" s="30"/>
      <c r="C4" s="30"/>
      <c r="D4" s="30"/>
      <c r="E4" s="30"/>
      <c r="F4" s="30"/>
      <c r="G4" s="30"/>
      <c r="H4" s="92"/>
      <c r="I4" s="93"/>
      <c r="J4" s="93"/>
      <c r="K4" s="93"/>
      <c r="L4" s="93"/>
      <c r="M4" s="93"/>
      <c r="N4" s="93"/>
      <c r="O4" s="93"/>
      <c r="P4" s="93"/>
      <c r="Q4" s="93"/>
      <c r="R4" s="93"/>
      <c r="S4" s="93"/>
      <c r="T4" s="93"/>
      <c r="U4" s="93"/>
      <c r="V4" s="93"/>
      <c r="W4" s="93"/>
      <c r="X4" s="94"/>
      <c r="Y4" s="88" t="s">
        <v>
56</v>
      </c>
      <c r="Z4" s="88"/>
      <c r="AA4" s="88"/>
      <c r="AB4" s="88"/>
      <c r="AC4" s="88"/>
      <c r="AD4" s="88"/>
      <c r="AE4" s="88"/>
      <c r="AF4" s="88"/>
      <c r="AG4" s="88"/>
      <c r="AH4" s="88"/>
      <c r="AI4" s="88"/>
      <c r="AJ4" s="88" t="s">
        <v>
57</v>
      </c>
      <c r="AK4" s="88"/>
      <c r="AL4" s="88"/>
      <c r="AM4" s="88"/>
      <c r="AN4" s="88"/>
      <c r="AO4" s="88"/>
      <c r="AP4" s="88"/>
      <c r="AQ4" s="88"/>
      <c r="AR4" s="88"/>
      <c r="AS4" s="88"/>
      <c r="AT4" s="88"/>
      <c r="AU4" s="88" t="s">
        <v>
58</v>
      </c>
      <c r="AV4" s="88"/>
      <c r="AW4" s="88"/>
      <c r="AX4" s="88"/>
      <c r="AY4" s="88"/>
      <c r="AZ4" s="88"/>
      <c r="BA4" s="88"/>
      <c r="BB4" s="88"/>
      <c r="BC4" s="88"/>
      <c r="BD4" s="88"/>
      <c r="BE4" s="88"/>
      <c r="BF4" s="88" t="s">
        <v>
59</v>
      </c>
      <c r="BG4" s="88"/>
      <c r="BH4" s="88"/>
      <c r="BI4" s="88"/>
      <c r="BJ4" s="88"/>
      <c r="BK4" s="88"/>
      <c r="BL4" s="88"/>
      <c r="BM4" s="88"/>
      <c r="BN4" s="88"/>
      <c r="BO4" s="88"/>
      <c r="BP4" s="88"/>
      <c r="BQ4" s="88" t="s">
        <v>
60</v>
      </c>
      <c r="BR4" s="88"/>
      <c r="BS4" s="88"/>
      <c r="BT4" s="88"/>
      <c r="BU4" s="88"/>
      <c r="BV4" s="88"/>
      <c r="BW4" s="88"/>
      <c r="BX4" s="88"/>
      <c r="BY4" s="88"/>
      <c r="BZ4" s="88"/>
      <c r="CA4" s="88"/>
      <c r="CB4" s="88" t="s">
        <v>
61</v>
      </c>
      <c r="CC4" s="88"/>
      <c r="CD4" s="88"/>
      <c r="CE4" s="88"/>
      <c r="CF4" s="88"/>
      <c r="CG4" s="88"/>
      <c r="CH4" s="88"/>
      <c r="CI4" s="88"/>
      <c r="CJ4" s="88"/>
      <c r="CK4" s="88"/>
      <c r="CL4" s="88"/>
      <c r="CM4" s="88" t="s">
        <v>
62</v>
      </c>
      <c r="CN4" s="88"/>
      <c r="CO4" s="88"/>
      <c r="CP4" s="88"/>
      <c r="CQ4" s="88"/>
      <c r="CR4" s="88"/>
      <c r="CS4" s="88"/>
      <c r="CT4" s="88"/>
      <c r="CU4" s="88"/>
      <c r="CV4" s="88"/>
      <c r="CW4" s="88"/>
      <c r="CX4" s="88" t="s">
        <v>
63</v>
      </c>
      <c r="CY4" s="88"/>
      <c r="CZ4" s="88"/>
      <c r="DA4" s="88"/>
      <c r="DB4" s="88"/>
      <c r="DC4" s="88"/>
      <c r="DD4" s="88"/>
      <c r="DE4" s="88"/>
      <c r="DF4" s="88"/>
      <c r="DG4" s="88"/>
      <c r="DH4" s="88"/>
      <c r="DI4" s="88" t="s">
        <v>
64</v>
      </c>
      <c r="DJ4" s="88"/>
      <c r="DK4" s="88"/>
      <c r="DL4" s="88"/>
      <c r="DM4" s="88"/>
      <c r="DN4" s="88"/>
      <c r="DO4" s="88"/>
      <c r="DP4" s="88"/>
      <c r="DQ4" s="88"/>
      <c r="DR4" s="88"/>
      <c r="DS4" s="88"/>
      <c r="DT4" s="88" t="s">
        <v>
65</v>
      </c>
      <c r="DU4" s="88"/>
      <c r="DV4" s="88"/>
      <c r="DW4" s="88"/>
      <c r="DX4" s="88"/>
      <c r="DY4" s="88"/>
      <c r="DZ4" s="88"/>
      <c r="EA4" s="88"/>
      <c r="EB4" s="88"/>
      <c r="EC4" s="88"/>
      <c r="ED4" s="88"/>
      <c r="EE4" s="88" t="s">
        <v>
66</v>
      </c>
      <c r="EF4" s="88"/>
      <c r="EG4" s="88"/>
      <c r="EH4" s="88"/>
      <c r="EI4" s="88"/>
      <c r="EJ4" s="88"/>
      <c r="EK4" s="88"/>
      <c r="EL4" s="88"/>
      <c r="EM4" s="88"/>
      <c r="EN4" s="88"/>
      <c r="EO4" s="88"/>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132012</v>
      </c>
      <c r="D6" s="33">
        <f t="shared" si="3"/>
        <v>
46</v>
      </c>
      <c r="E6" s="33">
        <f t="shared" si="3"/>
        <v>
17</v>
      </c>
      <c r="F6" s="33">
        <f t="shared" si="3"/>
        <v>
1</v>
      </c>
      <c r="G6" s="33">
        <f t="shared" si="3"/>
        <v>
0</v>
      </c>
      <c r="H6" s="33" t="str">
        <f t="shared" si="3"/>
        <v>
東京都　八王子市</v>
      </c>
      <c r="I6" s="33" t="str">
        <f t="shared" si="3"/>
        <v>
法適用</v>
      </c>
      <c r="J6" s="33" t="str">
        <f t="shared" si="3"/>
        <v>
下水道事業</v>
      </c>
      <c r="K6" s="33" t="str">
        <f t="shared" si="3"/>
        <v>
公共下水道</v>
      </c>
      <c r="L6" s="33" t="str">
        <f t="shared" si="3"/>
        <v>
Ac1</v>
      </c>
      <c r="M6" s="33" t="str">
        <f t="shared" si="3"/>
        <v>
非設置</v>
      </c>
      <c r="N6" s="34" t="str">
        <f t="shared" si="3"/>
        <v>
-</v>
      </c>
      <c r="O6" s="34">
        <f t="shared" si="3"/>
        <v>
68.09</v>
      </c>
      <c r="P6" s="34">
        <f t="shared" si="3"/>
        <v>
99.35</v>
      </c>
      <c r="Q6" s="34">
        <f t="shared" si="3"/>
        <v>
83.59</v>
      </c>
      <c r="R6" s="34">
        <f t="shared" si="3"/>
        <v>
2068</v>
      </c>
      <c r="S6" s="34">
        <f t="shared" si="3"/>
        <v>
561828</v>
      </c>
      <c r="T6" s="34">
        <f t="shared" si="3"/>
        <v>
186.38</v>
      </c>
      <c r="U6" s="34">
        <f t="shared" si="3"/>
        <v>
3014.42</v>
      </c>
      <c r="V6" s="34">
        <f t="shared" si="3"/>
        <v>
557714</v>
      </c>
      <c r="W6" s="34">
        <f t="shared" si="3"/>
        <v>
84.4</v>
      </c>
      <c r="X6" s="34">
        <f t="shared" si="3"/>
        <v>
6607.99</v>
      </c>
      <c r="Y6" s="35" t="str">
        <f>
IF(Y7="",NA(),Y7)</f>
        <v>
-</v>
      </c>
      <c r="Z6" s="35" t="str">
        <f t="shared" ref="Z6:AH6" si="4">
IF(Z7="",NA(),Z7)</f>
        <v>
-</v>
      </c>
      <c r="AA6" s="35" t="str">
        <f t="shared" si="4"/>
        <v>
-</v>
      </c>
      <c r="AB6" s="35" t="str">
        <f t="shared" si="4"/>
        <v>
-</v>
      </c>
      <c r="AC6" s="35">
        <f t="shared" si="4"/>
        <v>
108.02</v>
      </c>
      <c r="AD6" s="35" t="str">
        <f t="shared" si="4"/>
        <v>
-</v>
      </c>
      <c r="AE6" s="35" t="str">
        <f t="shared" si="4"/>
        <v>
-</v>
      </c>
      <c r="AF6" s="35" t="str">
        <f t="shared" si="4"/>
        <v>
-</v>
      </c>
      <c r="AG6" s="35" t="str">
        <f t="shared" si="4"/>
        <v>
-</v>
      </c>
      <c r="AH6" s="35">
        <f t="shared" si="4"/>
        <v>
106.55</v>
      </c>
      <c r="AI6" s="34" t="str">
        <f>
IF(AI7="","",IF(AI7="-","【-】","【"&amp;SUBSTITUTE(TEXT(AI7,"#,##0.00"),"-","△")&amp;"】"))</f>
        <v>
【106.67】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5">
        <f t="shared" si="5"/>
        <v>
5.95</v>
      </c>
      <c r="AT6" s="34" t="str">
        <f>
IF(AT7="","",IF(AT7="-","【-】","【"&amp;SUBSTITUTE(TEXT(AT7,"#,##0.00"),"-","△")&amp;"】"))</f>
        <v>
【3.64】</v>
      </c>
      <c r="AU6" s="35" t="str">
        <f>
IF(AU7="",NA(),AU7)</f>
        <v>
-</v>
      </c>
      <c r="AV6" s="35" t="str">
        <f t="shared" ref="AV6:BD6" si="6">
IF(AV7="",NA(),AV7)</f>
        <v>
-</v>
      </c>
      <c r="AW6" s="35" t="str">
        <f t="shared" si="6"/>
        <v>
-</v>
      </c>
      <c r="AX6" s="35" t="str">
        <f t="shared" si="6"/>
        <v>
-</v>
      </c>
      <c r="AY6" s="35">
        <f t="shared" si="6"/>
        <v>
33.32</v>
      </c>
      <c r="AZ6" s="35" t="str">
        <f t="shared" si="6"/>
        <v>
-</v>
      </c>
      <c r="BA6" s="35" t="str">
        <f t="shared" si="6"/>
        <v>
-</v>
      </c>
      <c r="BB6" s="35" t="str">
        <f t="shared" si="6"/>
        <v>
-</v>
      </c>
      <c r="BC6" s="35" t="str">
        <f t="shared" si="6"/>
        <v>
-</v>
      </c>
      <c r="BD6" s="35">
        <f t="shared" si="6"/>
        <v>
72.930000000000007</v>
      </c>
      <c r="BE6" s="34" t="str">
        <f>
IF(BE7="","",IF(BE7="-","【-】","【"&amp;SUBSTITUTE(TEXT(BE7,"#,##0.00"),"-","△")&amp;"】"))</f>
        <v>
【67.52】</v>
      </c>
      <c r="BF6" s="35" t="str">
        <f>
IF(BF7="",NA(),BF7)</f>
        <v>
-</v>
      </c>
      <c r="BG6" s="35" t="str">
        <f t="shared" ref="BG6:BO6" si="7">
IF(BG7="",NA(),BG7)</f>
        <v>
-</v>
      </c>
      <c r="BH6" s="35" t="str">
        <f t="shared" si="7"/>
        <v>
-</v>
      </c>
      <c r="BI6" s="35" t="str">
        <f t="shared" si="7"/>
        <v>
-</v>
      </c>
      <c r="BJ6" s="35">
        <f t="shared" si="7"/>
        <v>
481.52</v>
      </c>
      <c r="BK6" s="35" t="str">
        <f t="shared" si="7"/>
        <v>
-</v>
      </c>
      <c r="BL6" s="35" t="str">
        <f t="shared" si="7"/>
        <v>
-</v>
      </c>
      <c r="BM6" s="35" t="str">
        <f t="shared" si="7"/>
        <v>
-</v>
      </c>
      <c r="BN6" s="35" t="str">
        <f t="shared" si="7"/>
        <v>
-</v>
      </c>
      <c r="BO6" s="35">
        <f t="shared" si="7"/>
        <v>
730.52</v>
      </c>
      <c r="BP6" s="34" t="str">
        <f>
IF(BP7="","",IF(BP7="-","【-】","【"&amp;SUBSTITUTE(TEXT(BP7,"#,##0.00"),"-","△")&amp;"】"))</f>
        <v>
【705.21】</v>
      </c>
      <c r="BQ6" s="35" t="str">
        <f>
IF(BQ7="",NA(),BQ7)</f>
        <v>
-</v>
      </c>
      <c r="BR6" s="35" t="str">
        <f t="shared" ref="BR6:BZ6" si="8">
IF(BR7="",NA(),BR7)</f>
        <v>
-</v>
      </c>
      <c r="BS6" s="35" t="str">
        <f t="shared" si="8"/>
        <v>
-</v>
      </c>
      <c r="BT6" s="35" t="str">
        <f t="shared" si="8"/>
        <v>
-</v>
      </c>
      <c r="BU6" s="35">
        <f t="shared" si="8"/>
        <v>
96.54</v>
      </c>
      <c r="BV6" s="35" t="str">
        <f t="shared" si="8"/>
        <v>
-</v>
      </c>
      <c r="BW6" s="35" t="str">
        <f t="shared" si="8"/>
        <v>
-</v>
      </c>
      <c r="BX6" s="35" t="str">
        <f t="shared" si="8"/>
        <v>
-</v>
      </c>
      <c r="BY6" s="35" t="str">
        <f t="shared" si="8"/>
        <v>
-</v>
      </c>
      <c r="BZ6" s="35">
        <f t="shared" si="8"/>
        <v>
98.61</v>
      </c>
      <c r="CA6" s="34" t="str">
        <f>
IF(CA7="","",IF(CA7="-","【-】","【"&amp;SUBSTITUTE(TEXT(CA7,"#,##0.00"),"-","△")&amp;"】"))</f>
        <v>
【98.96】</v>
      </c>
      <c r="CB6" s="35" t="str">
        <f>
IF(CB7="",NA(),CB7)</f>
        <v>
-</v>
      </c>
      <c r="CC6" s="35" t="str">
        <f t="shared" ref="CC6:CK6" si="9">
IF(CC7="",NA(),CC7)</f>
        <v>
-</v>
      </c>
      <c r="CD6" s="35" t="str">
        <f t="shared" si="9"/>
        <v>
-</v>
      </c>
      <c r="CE6" s="35" t="str">
        <f t="shared" si="9"/>
        <v>
-</v>
      </c>
      <c r="CF6" s="35">
        <f t="shared" si="9"/>
        <v>
130.66</v>
      </c>
      <c r="CG6" s="35" t="str">
        <f t="shared" si="9"/>
        <v>
-</v>
      </c>
      <c r="CH6" s="35" t="str">
        <f t="shared" si="9"/>
        <v>
-</v>
      </c>
      <c r="CI6" s="35" t="str">
        <f t="shared" si="9"/>
        <v>
-</v>
      </c>
      <c r="CJ6" s="35" t="str">
        <f t="shared" si="9"/>
        <v>
-</v>
      </c>
      <c r="CK6" s="35">
        <f t="shared" si="9"/>
        <v>
141.24</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61.7</v>
      </c>
      <c r="CW6" s="34" t="str">
        <f>
IF(CW7="","",IF(CW7="-","【-】","【"&amp;SUBSTITUTE(TEXT(CW7,"#,##0.00"),"-","△")&amp;"】"))</f>
        <v>
【59.57】</v>
      </c>
      <c r="CX6" s="35" t="str">
        <f>
IF(CX7="",NA(),CX7)</f>
        <v>
-</v>
      </c>
      <c r="CY6" s="35" t="str">
        <f t="shared" ref="CY6:DG6" si="11">
IF(CY7="",NA(),CY7)</f>
        <v>
-</v>
      </c>
      <c r="CZ6" s="35" t="str">
        <f t="shared" si="11"/>
        <v>
-</v>
      </c>
      <c r="DA6" s="35" t="str">
        <f t="shared" si="11"/>
        <v>
-</v>
      </c>
      <c r="DB6" s="35">
        <f t="shared" si="11"/>
        <v>
98.55</v>
      </c>
      <c r="DC6" s="35" t="str">
        <f t="shared" si="11"/>
        <v>
-</v>
      </c>
      <c r="DD6" s="35" t="str">
        <f t="shared" si="11"/>
        <v>
-</v>
      </c>
      <c r="DE6" s="35" t="str">
        <f t="shared" si="11"/>
        <v>
-</v>
      </c>
      <c r="DF6" s="35" t="str">
        <f t="shared" si="11"/>
        <v>
-</v>
      </c>
      <c r="DG6" s="35">
        <f t="shared" si="11"/>
        <v>
94.56</v>
      </c>
      <c r="DH6" s="34" t="str">
        <f>
IF(DH7="","",IF(DH7="-","【-】","【"&amp;SUBSTITUTE(TEXT(DH7,"#,##0.00"),"-","△")&amp;"】"))</f>
        <v>
【95.57】</v>
      </c>
      <c r="DI6" s="35" t="str">
        <f>
IF(DI7="",NA(),DI7)</f>
        <v>
-</v>
      </c>
      <c r="DJ6" s="35" t="str">
        <f t="shared" ref="DJ6:DR6" si="12">
IF(DJ7="",NA(),DJ7)</f>
        <v>
-</v>
      </c>
      <c r="DK6" s="35" t="str">
        <f t="shared" si="12"/>
        <v>
-</v>
      </c>
      <c r="DL6" s="35" t="str">
        <f t="shared" si="12"/>
        <v>
-</v>
      </c>
      <c r="DM6" s="35">
        <f t="shared" si="12"/>
        <v>
3.93</v>
      </c>
      <c r="DN6" s="35" t="str">
        <f t="shared" si="12"/>
        <v>
-</v>
      </c>
      <c r="DO6" s="35" t="str">
        <f t="shared" si="12"/>
        <v>
-</v>
      </c>
      <c r="DP6" s="35" t="str">
        <f t="shared" si="12"/>
        <v>
-</v>
      </c>
      <c r="DQ6" s="35" t="str">
        <f t="shared" si="12"/>
        <v>
-</v>
      </c>
      <c r="DR6" s="35">
        <f t="shared" si="12"/>
        <v>
28.87</v>
      </c>
      <c r="DS6" s="34" t="str">
        <f>
IF(DS7="","",IF(DS7="-","【-】","【"&amp;SUBSTITUTE(TEXT(DS7,"#,##0.00"),"-","△")&amp;"】"))</f>
        <v>
【36.52】</v>
      </c>
      <c r="DT6" s="35" t="str">
        <f>
IF(DT7="",NA(),DT7)</f>
        <v>
-</v>
      </c>
      <c r="DU6" s="35" t="str">
        <f t="shared" ref="DU6:EC6" si="13">
IF(DU7="",NA(),DU7)</f>
        <v>
-</v>
      </c>
      <c r="DV6" s="35" t="str">
        <f t="shared" si="13"/>
        <v>
-</v>
      </c>
      <c r="DW6" s="35" t="str">
        <f t="shared" si="13"/>
        <v>
-</v>
      </c>
      <c r="DX6" s="35">
        <f t="shared" si="13"/>
        <v>
1.36</v>
      </c>
      <c r="DY6" s="35" t="str">
        <f t="shared" si="13"/>
        <v>
-</v>
      </c>
      <c r="DZ6" s="35" t="str">
        <f t="shared" si="13"/>
        <v>
-</v>
      </c>
      <c r="EA6" s="35" t="str">
        <f t="shared" si="13"/>
        <v>
-</v>
      </c>
      <c r="EB6" s="35" t="str">
        <f t="shared" si="13"/>
        <v>
-</v>
      </c>
      <c r="EC6" s="35">
        <f t="shared" si="13"/>
        <v>
5.64</v>
      </c>
      <c r="ED6" s="34" t="str">
        <f>
IF(ED7="","",IF(ED7="-","【-】","【"&amp;SUBSTITUTE(TEXT(ED7,"#,##0.00"),"-","△")&amp;"】"))</f>
        <v>
【5.72】</v>
      </c>
      <c r="EE6" s="35" t="str">
        <f>
IF(EE7="",NA(),EE7)</f>
        <v>
-</v>
      </c>
      <c r="EF6" s="35" t="str">
        <f t="shared" ref="EF6:EN6" si="14">
IF(EF7="",NA(),EF7)</f>
        <v>
-</v>
      </c>
      <c r="EG6" s="35" t="str">
        <f t="shared" si="14"/>
        <v>
-</v>
      </c>
      <c r="EH6" s="35" t="str">
        <f t="shared" si="14"/>
        <v>
-</v>
      </c>
      <c r="EI6" s="35">
        <f t="shared" si="14"/>
        <v>
0.2</v>
      </c>
      <c r="EJ6" s="35" t="str">
        <f t="shared" si="14"/>
        <v>
-</v>
      </c>
      <c r="EK6" s="35" t="str">
        <f t="shared" si="14"/>
        <v>
-</v>
      </c>
      <c r="EL6" s="35" t="str">
        <f t="shared" si="14"/>
        <v>
-</v>
      </c>
      <c r="EM6" s="35" t="str">
        <f t="shared" si="14"/>
        <v>
-</v>
      </c>
      <c r="EN6" s="35">
        <f t="shared" si="14"/>
        <v>
0.19</v>
      </c>
      <c r="EO6" s="34" t="str">
        <f>
IF(EO7="","",IF(EO7="-","【-】","【"&amp;SUBSTITUTE(TEXT(EO7,"#,##0.00"),"-","△")&amp;"】"))</f>
        <v>
【0.30】</v>
      </c>
    </row>
    <row r="7" spans="1:148" s="36" customFormat="1" x14ac:dyDescent="0.15">
      <c r="A7" s="28"/>
      <c r="B7" s="37">
        <v>
2020</v>
      </c>
      <c r="C7" s="37">
        <v>
132012</v>
      </c>
      <c r="D7" s="37">
        <v>
46</v>
      </c>
      <c r="E7" s="37">
        <v>
17</v>
      </c>
      <c r="F7" s="37">
        <v>
1</v>
      </c>
      <c r="G7" s="37">
        <v>
0</v>
      </c>
      <c r="H7" s="37" t="s">
        <v>
96</v>
      </c>
      <c r="I7" s="37" t="s">
        <v>
97</v>
      </c>
      <c r="J7" s="37" t="s">
        <v>
98</v>
      </c>
      <c r="K7" s="37" t="s">
        <v>
99</v>
      </c>
      <c r="L7" s="37" t="s">
        <v>
100</v>
      </c>
      <c r="M7" s="37" t="s">
        <v>
101</v>
      </c>
      <c r="N7" s="38" t="s">
        <v>
102</v>
      </c>
      <c r="O7" s="38">
        <v>
68.09</v>
      </c>
      <c r="P7" s="38">
        <v>
99.35</v>
      </c>
      <c r="Q7" s="38">
        <v>
83.59</v>
      </c>
      <c r="R7" s="38">
        <v>
2068</v>
      </c>
      <c r="S7" s="38">
        <v>
561828</v>
      </c>
      <c r="T7" s="38">
        <v>
186.38</v>
      </c>
      <c r="U7" s="38">
        <v>
3014.42</v>
      </c>
      <c r="V7" s="38">
        <v>
557714</v>
      </c>
      <c r="W7" s="38">
        <v>
84.4</v>
      </c>
      <c r="X7" s="38">
        <v>
6607.99</v>
      </c>
      <c r="Y7" s="38" t="s">
        <v>
102</v>
      </c>
      <c r="Z7" s="38" t="s">
        <v>
102</v>
      </c>
      <c r="AA7" s="38" t="s">
        <v>
102</v>
      </c>
      <c r="AB7" s="38" t="s">
        <v>
102</v>
      </c>
      <c r="AC7" s="38">
        <v>
108.02</v>
      </c>
      <c r="AD7" s="38" t="s">
        <v>
102</v>
      </c>
      <c r="AE7" s="38" t="s">
        <v>
102</v>
      </c>
      <c r="AF7" s="38" t="s">
        <v>
102</v>
      </c>
      <c r="AG7" s="38" t="s">
        <v>
102</v>
      </c>
      <c r="AH7" s="38">
        <v>
106.55</v>
      </c>
      <c r="AI7" s="38">
        <v>
106.67</v>
      </c>
      <c r="AJ7" s="38" t="s">
        <v>
102</v>
      </c>
      <c r="AK7" s="38" t="s">
        <v>
102</v>
      </c>
      <c r="AL7" s="38" t="s">
        <v>
102</v>
      </c>
      <c r="AM7" s="38" t="s">
        <v>
102</v>
      </c>
      <c r="AN7" s="38">
        <v>
0</v>
      </c>
      <c r="AO7" s="38" t="s">
        <v>
102</v>
      </c>
      <c r="AP7" s="38" t="s">
        <v>
102</v>
      </c>
      <c r="AQ7" s="38" t="s">
        <v>
102</v>
      </c>
      <c r="AR7" s="38" t="s">
        <v>
102</v>
      </c>
      <c r="AS7" s="38">
        <v>
5.95</v>
      </c>
      <c r="AT7" s="38">
        <v>
3.64</v>
      </c>
      <c r="AU7" s="38" t="s">
        <v>
102</v>
      </c>
      <c r="AV7" s="38" t="s">
        <v>
102</v>
      </c>
      <c r="AW7" s="38" t="s">
        <v>
102</v>
      </c>
      <c r="AX7" s="38" t="s">
        <v>
102</v>
      </c>
      <c r="AY7" s="38">
        <v>
33.32</v>
      </c>
      <c r="AZ7" s="38" t="s">
        <v>
102</v>
      </c>
      <c r="BA7" s="38" t="s">
        <v>
102</v>
      </c>
      <c r="BB7" s="38" t="s">
        <v>
102</v>
      </c>
      <c r="BC7" s="38" t="s">
        <v>
102</v>
      </c>
      <c r="BD7" s="38">
        <v>
72.930000000000007</v>
      </c>
      <c r="BE7" s="38">
        <v>
67.52</v>
      </c>
      <c r="BF7" s="38" t="s">
        <v>
102</v>
      </c>
      <c r="BG7" s="38" t="s">
        <v>
102</v>
      </c>
      <c r="BH7" s="38" t="s">
        <v>
102</v>
      </c>
      <c r="BI7" s="38" t="s">
        <v>
102</v>
      </c>
      <c r="BJ7" s="38">
        <v>
481.52</v>
      </c>
      <c r="BK7" s="38" t="s">
        <v>
102</v>
      </c>
      <c r="BL7" s="38" t="s">
        <v>
102</v>
      </c>
      <c r="BM7" s="38" t="s">
        <v>
102</v>
      </c>
      <c r="BN7" s="38" t="s">
        <v>
102</v>
      </c>
      <c r="BO7" s="38">
        <v>
730.52</v>
      </c>
      <c r="BP7" s="38">
        <v>
705.21</v>
      </c>
      <c r="BQ7" s="38" t="s">
        <v>
102</v>
      </c>
      <c r="BR7" s="38" t="s">
        <v>
102</v>
      </c>
      <c r="BS7" s="38" t="s">
        <v>
102</v>
      </c>
      <c r="BT7" s="38" t="s">
        <v>
102</v>
      </c>
      <c r="BU7" s="38">
        <v>
96.54</v>
      </c>
      <c r="BV7" s="38" t="s">
        <v>
102</v>
      </c>
      <c r="BW7" s="38" t="s">
        <v>
102</v>
      </c>
      <c r="BX7" s="38" t="s">
        <v>
102</v>
      </c>
      <c r="BY7" s="38" t="s">
        <v>
102</v>
      </c>
      <c r="BZ7" s="38">
        <v>
98.61</v>
      </c>
      <c r="CA7" s="38">
        <v>
98.96</v>
      </c>
      <c r="CB7" s="38" t="s">
        <v>
102</v>
      </c>
      <c r="CC7" s="38" t="s">
        <v>
102</v>
      </c>
      <c r="CD7" s="38" t="s">
        <v>
102</v>
      </c>
      <c r="CE7" s="38" t="s">
        <v>
102</v>
      </c>
      <c r="CF7" s="38">
        <v>
130.66</v>
      </c>
      <c r="CG7" s="38" t="s">
        <v>
102</v>
      </c>
      <c r="CH7" s="38" t="s">
        <v>
102</v>
      </c>
      <c r="CI7" s="38" t="s">
        <v>
102</v>
      </c>
      <c r="CJ7" s="38" t="s">
        <v>
102</v>
      </c>
      <c r="CK7" s="38">
        <v>
141.24</v>
      </c>
      <c r="CL7" s="38">
        <v>
134.52000000000001</v>
      </c>
      <c r="CM7" s="38" t="s">
        <v>
102</v>
      </c>
      <c r="CN7" s="38" t="s">
        <v>
102</v>
      </c>
      <c r="CO7" s="38" t="s">
        <v>
102</v>
      </c>
      <c r="CP7" s="38" t="s">
        <v>
102</v>
      </c>
      <c r="CQ7" s="38" t="s">
        <v>
102</v>
      </c>
      <c r="CR7" s="38" t="s">
        <v>
102</v>
      </c>
      <c r="CS7" s="38" t="s">
        <v>
102</v>
      </c>
      <c r="CT7" s="38" t="s">
        <v>
102</v>
      </c>
      <c r="CU7" s="38" t="s">
        <v>
102</v>
      </c>
      <c r="CV7" s="38">
        <v>
61.7</v>
      </c>
      <c r="CW7" s="38">
        <v>
59.57</v>
      </c>
      <c r="CX7" s="38" t="s">
        <v>
102</v>
      </c>
      <c r="CY7" s="38" t="s">
        <v>
102</v>
      </c>
      <c r="CZ7" s="38" t="s">
        <v>
102</v>
      </c>
      <c r="DA7" s="38" t="s">
        <v>
102</v>
      </c>
      <c r="DB7" s="38">
        <v>
98.55</v>
      </c>
      <c r="DC7" s="38" t="s">
        <v>
102</v>
      </c>
      <c r="DD7" s="38" t="s">
        <v>
102</v>
      </c>
      <c r="DE7" s="38" t="s">
        <v>
102</v>
      </c>
      <c r="DF7" s="38" t="s">
        <v>
102</v>
      </c>
      <c r="DG7" s="38">
        <v>
94.56</v>
      </c>
      <c r="DH7" s="38">
        <v>
95.57</v>
      </c>
      <c r="DI7" s="38" t="s">
        <v>
102</v>
      </c>
      <c r="DJ7" s="38" t="s">
        <v>
102</v>
      </c>
      <c r="DK7" s="38" t="s">
        <v>
102</v>
      </c>
      <c r="DL7" s="38" t="s">
        <v>
102</v>
      </c>
      <c r="DM7" s="38">
        <v>
3.93</v>
      </c>
      <c r="DN7" s="38" t="s">
        <v>
102</v>
      </c>
      <c r="DO7" s="38" t="s">
        <v>
102</v>
      </c>
      <c r="DP7" s="38" t="s">
        <v>
102</v>
      </c>
      <c r="DQ7" s="38" t="s">
        <v>
102</v>
      </c>
      <c r="DR7" s="38">
        <v>
28.87</v>
      </c>
      <c r="DS7" s="38">
        <v>
36.520000000000003</v>
      </c>
      <c r="DT7" s="38" t="s">
        <v>
102</v>
      </c>
      <c r="DU7" s="38" t="s">
        <v>
102</v>
      </c>
      <c r="DV7" s="38" t="s">
        <v>
102</v>
      </c>
      <c r="DW7" s="38" t="s">
        <v>
102</v>
      </c>
      <c r="DX7" s="38">
        <v>
1.36</v>
      </c>
      <c r="DY7" s="38" t="s">
        <v>
102</v>
      </c>
      <c r="DZ7" s="38" t="s">
        <v>
102</v>
      </c>
      <c r="EA7" s="38" t="s">
        <v>
102</v>
      </c>
      <c r="EB7" s="38" t="s">
        <v>
102</v>
      </c>
      <c r="EC7" s="38">
        <v>
5.64</v>
      </c>
      <c r="ED7" s="38">
        <v>
5.72</v>
      </c>
      <c r="EE7" s="38" t="s">
        <v>
102</v>
      </c>
      <c r="EF7" s="38" t="s">
        <v>
102</v>
      </c>
      <c r="EG7" s="38" t="s">
        <v>
102</v>
      </c>
      <c r="EH7" s="38" t="s">
        <v>
102</v>
      </c>
      <c r="EI7" s="38">
        <v>
0.2</v>
      </c>
      <c r="EJ7" s="38" t="s">
        <v>
102</v>
      </c>
      <c r="EK7" s="38" t="s">
        <v>
102</v>
      </c>
      <c r="EL7" s="38" t="s">
        <v>
102</v>
      </c>
      <c r="EM7" s="38" t="s">
        <v>
102</v>
      </c>
      <c r="EN7" s="38">
        <v>
0.19</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110</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2022-01-24T04:21:48Z</cp:lastPrinted>
  <dcterms:created xsi:type="dcterms:W3CDTF">2021-12-03T07:10:32Z</dcterms:created>
  <dcterms:modified xsi:type="dcterms:W3CDTF">2022-02-17T02:40:25Z</dcterms:modified>
  <cp:category/>
</cp:coreProperties>
</file>