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36 御蔵島村○（確認依頼中）\"/>
    </mc:Choice>
  </mc:AlternateContent>
  <bookViews>
    <workbookView xWindow="0" yWindow="0" windowWidth="20496" windowHeight="7452" tabRatio="776"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CO34" i="10"/>
  <c r="AM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alcChain>
</file>

<file path=xl/sharedStrings.xml><?xml version="1.0" encoding="utf-8"?>
<sst xmlns="http://schemas.openxmlformats.org/spreadsheetml/2006/main" count="1164" uniqueCount="610">
  <si>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</si>
  <si>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</si>
  <si>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</si>
  <si>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</si>
  <si>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</si>
  <si>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</si>
  <si>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</si>
  <si>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</si>
  <si>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</si>
  <si>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</si>
  <si>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</si>
  <si>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</si>
  <si>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</si>
  <si>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</si>
  <si>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</si>
  <si>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</si>
  <si>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</si>
  <si>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</si>
  <si>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</si>
  <si>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</si>
  <si>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</si>
  <si>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</si>
  <si>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</si>
  <si>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</si>
  <si>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</si>
  <si>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</si>
  <si>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</si>
  <si>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</si>
  <si>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</si>
  <si>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</si>
  <si>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</si>
  <si>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</si>
  <si>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</si>
  <si>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</si>
  <si>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</si>
  <si>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</si>
  <si>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</si>
  <si>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</si>
  <si>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</si>
  <si>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</si>
  <si>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</si>
  <si>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</si>
  <si>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</si>
  <si>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</si>
  <si>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</si>
  <si>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</si>
  <si>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</si>
  <si>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</si>
  <si>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</si>
  <si>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</si>
  <si>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</si>
  <si>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</si>
  <si>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</si>
  <si>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</si>
  <si>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</si>
  <si>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</si>
  <si>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</si>
  <si>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</si>
  <si>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</si>
  <si>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</si>
  <si>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</si>
  <si>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</si>
  <si>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</si>
  <si>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</si>
  <si>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</si>
  <si>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</si>
  <si>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</si>
  <si>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</si>
  <si>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</si>
  <si>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</si>
  <si>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</si>
  <si>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</si>
  <si>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</si>
  <si>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</si>
  <si>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</si>
  <si>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</si>
  <si>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</si>
  <si>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</si>
  <si>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</si>
  <si>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</si>
  <si>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</si>
  <si>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</si>
  <si>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</si>
  <si>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</si>
  <si>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</si>
  <si>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</si>
  <si>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</si>
  <si>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</si>
  <si>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</si>
  <si>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</si>
  <si>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</si>
  <si>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</si>
  <si>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</si>
  <si>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</si>
  <si>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</si>
  <si>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</si>
  <si>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</si>
  <si>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</si>
  <si>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</si>
  <si>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</si>
  <si>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</si>
  <si>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</si>
  <si>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</si>
  <si>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</si>
  <si>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</si>
  <si>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</si>
  <si>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</si>
  <si>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</si>
  <si>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</si>
  <si>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</si>
  <si>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</si>
  <si>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</si>
  <si>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</si>
  <si>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</si>
  <si>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</si>
  <si>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</si>
  <si>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</si>
  <si>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</si>
  <si>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</si>
  <si>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</si>
  <si>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</si>
  <si>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</si>
  <si>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</si>
  <si>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</si>
  <si>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</si>
  <si>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</si>
  <si>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</si>
  <si>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</si>
  <si>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</si>
  <si>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</si>
  <si>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</si>
  <si>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</si>
  <si>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</si>
  <si>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</si>
  <si>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</si>
  <si>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</si>
  <si>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</si>
  <si>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</si>
  <si>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</si>
  <si>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</si>
  <si>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</si>
  <si>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</si>
  <si>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</si>
  <si>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</si>
  <si>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</si>
  <si>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</si>
  <si>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</si>
  <si>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</si>
  <si>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</si>
  <si>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</si>
  <si>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</si>
  <si>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</si>
  <si>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</si>
  <si>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</si>
  <si>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</si>
  <si>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</si>
  <si>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</si>
  <si>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</si>
  <si>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</si>
  <si>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</si>
  <si>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</si>
  <si>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</si>
  <si>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</si>
  <si>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</si>
  <si>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</si>
  <si>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</si>
  <si>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</si>
  <si>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</si>
  <si>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</si>
  <si>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</si>
  <si>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</si>
  <si>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</si>
  <si>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</si>
  <si>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</si>
  <si>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</si>
  <si>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</si>
  <si>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</si>
  <si>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</si>
  <si>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</si>
  <si>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</si>
  <si>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</si>
  <si>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</si>
  <si>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</si>
  <si>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</si>
  <si>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</si>
  <si>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</si>
  <si>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</si>
  <si>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</si>
  <si>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</si>
  <si>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</si>
  <si>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</si>
  <si>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</si>
  <si>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</si>
  <si>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</si>
  <si>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</si>
  <si>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</si>
  <si>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</si>
  <si>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</si>
  <si>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</si>
  <si>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</si>
  <si>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</si>
  <si>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</si>
  <si>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</si>
  <si>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</si>
  <si>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</si>
  <si>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</si>
  <si>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</si>
  <si>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</si>
  <si>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</si>
  <si>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</si>
  <si>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</si>
  <si>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</si>
  <si>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</si>
  <si>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</si>
  <si>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</si>
  <si>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東京都御蔵島村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</si>
  <si>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</si>
  <si>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</si>
  <si>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</si>
  <si>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</si>
  <si>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</si>
  <si>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</si>
  <si>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</si>
  <si>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</si>
  <si>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</si>
  <si>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</si>
  <si>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</si>
  <si>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</si>
  <si>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</si>
  <si>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</si>
  <si>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</si>
  <si>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</si>
  <si>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</si>
  <si>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</si>
  <si>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</si>
  <si>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</si>
  <si>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</si>
  <si>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</si>
  <si>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</si>
  <si>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</si>
  <si>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</si>
  <si>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</si>
  <si>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</si>
  <si>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</si>
  <si>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</si>
  <si>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</si>
  <si>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</si>
  <si>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</si>
  <si>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</si>
  <si>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</si>
  <si>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</si>
  <si>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</si>
  <si>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</si>
  <si>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</si>
  <si>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</si>
  <si>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</si>
  <si>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</si>
  <si>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</si>
  <si>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</si>
  <si>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</si>
  <si>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</si>
  <si>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</si>
  <si>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</si>
  <si>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</si>
  <si>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</si>
  <si>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</si>
  <si>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</si>
  <si>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</si>
  <si>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</si>
  <si>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</si>
  <si>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</si>
  <si>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</si>
  <si>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</si>
  <si>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</si>
  <si>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</si>
  <si>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</si>
  <si>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</si>
  <si>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</si>
  <si>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</si>
  <si>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</si>
  <si>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</si>
  <si>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</si>
  <si>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</si>
  <si>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</si>
  <si>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</si>
  <si>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</si>
  <si>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</si>
  <si>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</si>
  <si>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</si>
  <si>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</si>
  <si>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</si>
  <si>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</si>
  <si>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</si>
  <si>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</si>
  <si>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</si>
  <si>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</si>
  <si>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</si>
  <si>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</si>
  <si>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</si>
  <si>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</si>
  <si>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</si>
  <si>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</si>
  <si>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</si>
  <si>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</si>
  <si>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</si>
  <si>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</si>
  <si>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</si>
  <si>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</si>
  <si>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</si>
  <si>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</si>
  <si>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</si>
  <si>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</si>
  <si>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</si>
  <si>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</si>
  <si>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</si>
  <si>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</si>
  <si>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</si>
  <si>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</si>
  <si>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</si>
  <si>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</si>
  <si>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</si>
  <si>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</si>
  <si>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</si>
  <si>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</si>
  <si>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</si>
  <si>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</si>
  <si>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</si>
  <si>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</si>
  <si>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</si>
  <si>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</si>
  <si>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</si>
  <si>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</si>
  <si>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</si>
  <si>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</si>
  <si>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</si>
  <si>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</si>
  <si>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</si>
  <si>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</si>
  <si>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</si>
  <si>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</si>
  <si>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</si>
  <si>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</si>
  <si>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</si>
  <si>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</si>
  <si>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</si>
  <si>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</si>
  <si>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</si>
  <si>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</si>
  <si>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</si>
  <si>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</si>
  <si>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</si>
  <si>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</si>
  <si>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</si>
  <si>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</si>
  <si>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</si>
  <si>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</si>
  <si>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</si>
  <si>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</si>
  <si>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</si>
  <si>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</si>
  <si>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</si>
  <si>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</si>
  <si>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</si>
  <si>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</si>
  <si>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</si>
  <si>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</si>
  <si>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</si>
  <si>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</si>
  <si>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</si>
  <si>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東京都御蔵島村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</si>
  <si>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</si>
  <si>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</si>
  <si>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</si>
  <si>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</si>
  <si>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</si>
  <si>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</si>
  <si>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</si>
  <si>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</si>
  <si>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</si>
  <si>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</si>
  <si>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</si>
  <si>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</si>
  <si>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</si>
  <si>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</si>
  <si>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</si>
  <si>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</si>
  <si>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</si>
  <si>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</si>
  <si>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</si>
  <si>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</si>
  <si>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</si>
  <si>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</si>
  <si>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</si>
  <si>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</si>
  <si>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</si>
  <si>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</si>
  <si>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</si>
  <si>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</si>
  <si>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</si>
  <si>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</si>
  <si>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</si>
  <si>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</si>
  <si>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</si>
  <si>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</si>
  <si>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</si>
  <si>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</si>
  <si>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</si>
  <si>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</si>
  <si>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</si>
  <si>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</si>
  <si>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</si>
  <si>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</si>
  <si>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</si>
  <si>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</si>
  <si>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</si>
  <si>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</si>
  <si>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</si>
  <si>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</si>
  <si>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</si>
  <si>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</si>
  <si>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</si>
  <si>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</si>
  <si>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</si>
  <si>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</si>
  <si>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</si>
  <si>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</si>
  <si>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</si>
  <si>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</si>
  <si>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</si>
  <si>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</si>
  <si>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</si>
  <si>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</si>
  <si>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</si>
  <si>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</si>
  <si>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</si>
  <si>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</si>
  <si>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</si>
  <si>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</si>
  <si>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</si>
  <si>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</si>
  <si>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</si>
  <si>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</si>
  <si>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</si>
  <si>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</si>
  <si>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</si>
  <si>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</si>
  <si>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</si>
  <si>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</si>
  <si>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</si>
  <si>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</si>
  <si>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</si>
  <si>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</si>
  <si>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</si>
  <si>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</si>
  <si>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</si>
  <si>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</si>
  <si>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</si>
  <si>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</si>
  <si>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</si>
  <si>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</si>
  <si>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</si>
  <si>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</si>
  <si>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</si>
  <si>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</si>
  <si>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</si>
  <si>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</si>
  <si>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</si>
  <si>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</si>
  <si>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</si>
  <si>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</si>
  <si>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</si>
  <si>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</si>
  <si>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</si>
  <si>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</si>
  <si>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</si>
  <si>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介護サービス事業会計</t>
    <phoneticPr fontId="5"/>
  </si>
  <si>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</si>
  <si>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</si>
  <si>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</si>
  <si>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</si>
  <si>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</si>
  <si>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</si>
  <si>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</si>
  <si>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</si>
  <si>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</si>
  <si>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</si>
  <si>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</si>
  <si>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</si>
  <si>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</si>
  <si>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</si>
  <si>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</si>
  <si>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</si>
  <si>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</si>
  <si>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</si>
  <si>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</si>
  <si>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</si>
  <si>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</si>
  <si>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</si>
  <si>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</si>
  <si>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</si>
  <si>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</si>
  <si>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</si>
  <si>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</si>
  <si>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</si>
  <si>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</si>
  <si>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</si>
  <si>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</si>
  <si>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</si>
  <si>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</si>
  <si>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</si>
  <si>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</si>
  <si>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</si>
  <si>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</si>
  <si>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</si>
  <si>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</si>
  <si>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</si>
  <si>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</si>
  <si>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</si>
  <si>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</si>
  <si>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</si>
  <si>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</si>
  <si>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</si>
  <si>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</si>
  <si>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</si>
  <si>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</si>
  <si>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</si>
  <si>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</si>
  <si>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</si>
  <si>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</si>
  <si>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</si>
  <si>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</si>
  <si>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</si>
  <si>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</si>
  <si>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</si>
  <si>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</si>
  <si>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</si>
  <si>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</si>
  <si>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</si>
  <si>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</si>
  <si>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</si>
  <si>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</si>
  <si>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</si>
  <si>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</si>
  <si>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</si>
  <si>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</si>
  <si>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</si>
  <si>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</si>
  <si>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</si>
  <si>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</si>
  <si>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</si>
  <si>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</si>
  <si>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</si>
  <si>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</si>
  <si>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</si>
  <si>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</si>
  <si>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</si>
  <si>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</si>
  <si>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</si>
  <si>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</si>
  <si>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</si>
  <si>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</si>
  <si>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</si>
  <si>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0.93</t>
  </si>
  <si>
    <t>一般会計</t>
  </si>
  <si>
    <t>国民健康保険運営事業会計</t>
  </si>
  <si>
    <t>観光施設事業会計</t>
  </si>
  <si>
    <t>航路事業会計</t>
  </si>
  <si>
    <t>介護保険事業会計</t>
  </si>
  <si>
    <t>産業センター運営事業会計</t>
  </si>
  <si>
    <t>簡易水道事業会計</t>
  </si>
  <si>
    <t>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</si>
  <si>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</si>
  <si>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</si>
  <si>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</si>
  <si>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</si>
  <si>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</si>
  <si>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</si>
  <si>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</si>
  <si>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</si>
  <si>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</si>
  <si>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</si>
  <si>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</si>
  <si>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</si>
  <si>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東京都後期高齢者医療広域連合(特別会計）</t>
    <rPh sb="0" eb="2">
      <t>トウキョウ</t>
    </rPh>
    <rPh sb="2" eb="3">
      <t>ト</t>
    </rPh>
    <rPh sb="3" eb="5">
      <t>コウキ</t>
    </rPh>
    <rPh sb="5" eb="8">
      <t>コウレイシャ</t>
    </rPh>
    <rPh sb="8" eb="10">
      <t>イリョウ</t>
    </rPh>
    <rPh sb="10" eb="12">
      <t>コウイキ</t>
    </rPh>
    <rPh sb="12" eb="14">
      <t>レンゴウ</t>
    </rPh>
    <rPh sb="15" eb="17">
      <t>トクベツ</t>
    </rPh>
    <rPh sb="17" eb="19">
      <t>カイケイ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</si>
  <si>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</si>
  <si>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東京都島嶼町村一部事務組合</t>
    <rPh sb="0" eb="2">
      <t>トウキョウ</t>
    </rPh>
    <rPh sb="2" eb="3">
      <t>ト</t>
    </rPh>
    <rPh sb="3" eb="5">
      <t>トウショ</t>
    </rPh>
    <rPh sb="5" eb="7">
      <t>チョウソン</t>
    </rPh>
    <rPh sb="7" eb="9">
      <t>イチブ</t>
    </rPh>
    <rPh sb="9" eb="11">
      <t>ジム</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</si>
  <si>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</si>
  <si>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公共施設整備基金</t>
    <rPh sb="0" eb="2">
      <t>コウキョウ</t>
    </rPh>
    <rPh sb="2" eb="4">
      <t>シセツ</t>
    </rPh>
    <rPh sb="4" eb="6">
      <t>セイビ</t>
    </rPh>
    <rPh sb="6" eb="8">
      <t>キキン</t>
    </rPh>
    <phoneticPr fontId="2"/>
  </si>
  <si>
    <t>ふるさと基金</t>
    <rPh sb="4" eb="6">
      <t>キキン</t>
    </rPh>
    <phoneticPr fontId="2"/>
  </si>
  <si>
    <t>地域福祉基金</t>
    <rPh sb="0" eb="2">
      <t>チイキ</t>
    </rPh>
    <rPh sb="2" eb="4">
      <t>フクシ</t>
    </rPh>
    <rPh sb="4" eb="6">
      <t>キキン</t>
    </rPh>
    <phoneticPr fontId="5"/>
  </si>
  <si>
    <t>育英基金</t>
    <rPh sb="0" eb="2">
      <t>イクエイ</t>
    </rPh>
    <rPh sb="2" eb="4">
      <t>キキン</t>
    </rPh>
    <phoneticPr fontId="5"/>
  </si>
  <si>
    <t>土地開発基金</t>
    <rPh sb="0" eb="2">
      <t>トチ</t>
    </rPh>
    <rPh sb="2" eb="4">
      <t>カイハツ</t>
    </rPh>
    <rPh sb="4" eb="6">
      <t>キキン</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</si>
  <si>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</si>
  <si>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</si>
  <si>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</si>
  <si>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</si>
  <si>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</si>
  <si>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</si>
  <si>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</si>
  <si>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</si>
  <si>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</si>
  <si>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公共施設総合管理計画を整え、整備計画による公共施設の更新、維持を適切に進めていく。</t>
    <rPh sb="2" eb="4">
      <t>コウキョウ</t>
    </rPh>
    <rPh sb="4" eb="6">
      <t>シセツ</t>
    </rPh>
    <rPh sb="6" eb="8">
      <t>ソウゴウ</t>
    </rPh>
    <rPh sb="8" eb="10">
      <t>カンリ</t>
    </rPh>
    <rPh sb="10" eb="12">
      <t>ケイカク</t>
    </rPh>
    <rPh sb="13" eb="14">
      <t>トトノ</t>
    </rPh>
    <rPh sb="16" eb="18">
      <t>セイビ</t>
    </rPh>
    <rPh sb="18" eb="20">
      <t>ケイカク</t>
    </rPh>
    <rPh sb="23" eb="25">
      <t>コウキョウ</t>
    </rPh>
    <rPh sb="25" eb="27">
      <t>シセツ</t>
    </rPh>
    <rPh sb="28" eb="30">
      <t>コウシン</t>
    </rPh>
    <rPh sb="31" eb="33">
      <t>イジ</t>
    </rPh>
    <rPh sb="34" eb="36">
      <t>テキセツ</t>
    </rPh>
    <rPh sb="37" eb="38">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</si>
  <si>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</si>
  <si>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</si>
  <si>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</si>
  <si>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</si>
  <si>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</si>
  <si>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</si>
  <si>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今後も将来負担比率は、発生しない見込みとなっている。
　実質公債費率は、低い比率で推移していたが、ヘリポート建設事業費充当起債の返還が令和元年度より開始したため、令和元年～令和４年までは３％台となる見込み。</t>
    <rPh sb="2" eb="4">
      <t>コンゴ</t>
    </rPh>
    <rPh sb="5" eb="7">
      <t>ショウライ</t>
    </rPh>
    <rPh sb="7" eb="9">
      <t>フタン</t>
    </rPh>
    <rPh sb="9" eb="11">
      <t>ヒリツ</t>
    </rPh>
    <rPh sb="13" eb="15">
      <t>ハッセイ</t>
    </rPh>
    <rPh sb="18" eb="20">
      <t>ミコ</t>
    </rPh>
    <rPh sb="30" eb="32">
      <t>ジッシツ</t>
    </rPh>
    <rPh sb="32" eb="35">
      <t>コウサイヒ</t>
    </rPh>
    <rPh sb="35" eb="36">
      <t>リツ</t>
    </rPh>
    <rPh sb="38" eb="39">
      <t>ヒク</t>
    </rPh>
    <rPh sb="40" eb="42">
      <t>ヒリツ</t>
    </rPh>
    <rPh sb="43" eb="45">
      <t>スイイ</t>
    </rPh>
    <rPh sb="56" eb="58">
      <t>ケンセツ</t>
    </rPh>
    <rPh sb="58" eb="61">
      <t>ジギョウヒ</t>
    </rPh>
    <rPh sb="61" eb="63">
      <t>ジュウトウ</t>
    </rPh>
    <rPh sb="63" eb="65">
      <t>キサイ</t>
    </rPh>
    <rPh sb="66" eb="68">
      <t>ヘンカン</t>
    </rPh>
    <rPh sb="69" eb="71">
      <t>レイワ</t>
    </rPh>
    <rPh sb="71" eb="72">
      <t>ガン</t>
    </rPh>
    <rPh sb="72" eb="74">
      <t>ネンド</t>
    </rPh>
    <rPh sb="76" eb="78">
      <t>カイシ</t>
    </rPh>
    <rPh sb="83" eb="85">
      <t>レイワ</t>
    </rPh>
    <rPh sb="85" eb="87">
      <t>ガンネン</t>
    </rPh>
    <rPh sb="88" eb="90">
      <t>レイワ</t>
    </rPh>
    <rPh sb="91" eb="92">
      <t>ネン</t>
    </rPh>
    <rPh sb="97" eb="98">
      <t>ダイ</t>
    </rPh>
    <rPh sb="101" eb="103">
      <t>ミコ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</si>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</sst>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948-4A2A-A7D9-8940F8BA49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1245236</c:v>
                </c:pt>
                <c:pt idx="1">
                  <c:v>2939964</c:v>
                </c:pt>
                <c:pt idx="2">
                  <c:v>1216706</c:v>
                </c:pt>
                <c:pt idx="3">
                  <c:v>1218681</c:v>
                </c:pt>
                <c:pt idx="4">
                  <c:v>800739</c:v>
                </c:pt>
              </c:numCache>
            </c:numRef>
          </c:val>
          <c:smooth val="0"/>
          <c:extLst>
            <c:ext xmlns:c16="http://schemas.microsoft.com/office/drawing/2014/chart" uri="{C3380CC4-5D6E-409C-BE32-E72D297353CC}">
              <c16:uniqueId val="{00000001-1948-4A2A-A7D9-8940F8BA49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6.89</c:v>
                </c:pt>
                <c:pt idx="1">
                  <c:v>11.02</c:v>
                </c:pt>
                <c:pt idx="2">
                  <c:v>9.07</c:v>
                </c:pt>
                <c:pt idx="3">
                  <c:v>10.83</c:v>
                </c:pt>
                <c:pt idx="4">
                  <c:v>14.82</c:v>
                </c:pt>
              </c:numCache>
            </c:numRef>
          </c:val>
          <c:extLst>
            <c:ext xmlns:c16="http://schemas.microsoft.com/office/drawing/2014/chart" uri="{C3380CC4-5D6E-409C-BE32-E72D297353CC}">
              <c16:uniqueId val="{00000000-EC57-40DB-8871-3BC2CF1179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223.19</c:v>
                </c:pt>
                <c:pt idx="1">
                  <c:v>246.82</c:v>
                </c:pt>
                <c:pt idx="2">
                  <c:v>263.92</c:v>
                </c:pt>
                <c:pt idx="3">
                  <c:v>327.52</c:v>
                </c:pt>
                <c:pt idx="4">
                  <c:v>416.45</c:v>
                </c:pt>
              </c:numCache>
            </c:numRef>
          </c:val>
          <c:extLst>
            <c:ext xmlns:c16="http://schemas.microsoft.com/office/drawing/2014/chart" uri="{C3380CC4-5D6E-409C-BE32-E72D297353CC}">
              <c16:uniqueId val="{00000001-EC57-40DB-8871-3BC2CF1179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8.77</c:v>
                </c:pt>
                <c:pt idx="1">
                  <c:v>19.059999999999999</c:v>
                </c:pt>
                <c:pt idx="2">
                  <c:v>-0.93</c:v>
                </c:pt>
                <c:pt idx="3">
                  <c:v>44.35</c:v>
                </c:pt>
                <c:pt idx="4">
                  <c:v>93.91</c:v>
                </c:pt>
              </c:numCache>
            </c:numRef>
          </c:val>
          <c:smooth val="0"/>
          <c:extLst>
            <c:ext xmlns:c16="http://schemas.microsoft.com/office/drawing/2014/chart" uri="{C3380CC4-5D6E-409C-BE32-E72D297353CC}">
              <c16:uniqueId val="{00000002-EC57-40DB-8871-3BC2CF1179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A144-4C26-A5CF-CC395377AD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44-4C26-A5CF-CC395377AD44}"/>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0.02</c:v>
                </c:pt>
                <c:pt idx="4">
                  <c:v>#N/A</c:v>
                </c:pt>
                <c:pt idx="5">
                  <c:v>0.01</c:v>
                </c:pt>
                <c:pt idx="6">
                  <c:v>#N/A</c:v>
                </c:pt>
                <c:pt idx="7">
                  <c:v>0.08</c:v>
                </c:pt>
                <c:pt idx="8">
                  <c:v>#N/A</c:v>
                </c:pt>
                <c:pt idx="9">
                  <c:v>0</c:v>
                </c:pt>
              </c:numCache>
            </c:numRef>
          </c:val>
          <c:extLst>
            <c:ext xmlns:c16="http://schemas.microsoft.com/office/drawing/2014/chart" uri="{C3380CC4-5D6E-409C-BE32-E72D297353CC}">
              <c16:uniqueId val="{00000002-A144-4C26-A5CF-CC395377AD44}"/>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0.15</c:v>
                </c:pt>
                <c:pt idx="4">
                  <c:v>#N/A</c:v>
                </c:pt>
                <c:pt idx="5">
                  <c:v>0.03</c:v>
                </c:pt>
                <c:pt idx="6">
                  <c:v>#N/A</c:v>
                </c:pt>
                <c:pt idx="7">
                  <c:v>0.13</c:v>
                </c:pt>
                <c:pt idx="8">
                  <c:v>#N/A</c:v>
                </c:pt>
                <c:pt idx="9">
                  <c:v>0.08</c:v>
                </c:pt>
              </c:numCache>
            </c:numRef>
          </c:val>
          <c:extLst>
            <c:ext xmlns:c16="http://schemas.microsoft.com/office/drawing/2014/chart" uri="{C3380CC4-5D6E-409C-BE32-E72D297353CC}">
              <c16:uniqueId val="{00000003-A144-4C26-A5CF-CC395377AD44}"/>
            </c:ext>
          </c:extLst>
        </c:ser>
        <c:ser>
          <c:idx val="4"/>
          <c:order val="4"/>
          <c:tx>
            <c:strRef>
              <c:f>データシート!$A$31</c:f>
              <c:strCache>
                <c:ptCount val="1"/>
                <c:pt idx="0">
                  <c:v>産業センター運営事業会計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0.42</c:v>
                </c:pt>
                <c:pt idx="2">
                  <c:v>#N/A</c:v>
                </c:pt>
                <c:pt idx="3">
                  <c:v>0.22</c:v>
                </c:pt>
                <c:pt idx="4">
                  <c:v>#N/A</c:v>
                </c:pt>
                <c:pt idx="5">
                  <c:v>0.11</c:v>
                </c:pt>
                <c:pt idx="6">
                  <c:v>#N/A</c:v>
                </c:pt>
                <c:pt idx="7">
                  <c:v>0.08</c:v>
                </c:pt>
                <c:pt idx="8">
                  <c:v>#N/A</c:v>
                </c:pt>
                <c:pt idx="9">
                  <c:v>0.15</c:v>
                </c:pt>
              </c:numCache>
            </c:numRef>
          </c:val>
          <c:extLst>
            <c:ext xmlns:c16="http://schemas.microsoft.com/office/drawing/2014/chart" uri="{C3380CC4-5D6E-409C-BE32-E72D297353CC}">
              <c16:uniqueId val="{00000004-A144-4C26-A5CF-CC395377AD44}"/>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0.19</c:v>
                </c:pt>
                <c:pt idx="4">
                  <c:v>#N/A</c:v>
                </c:pt>
                <c:pt idx="5">
                  <c:v>0.66</c:v>
                </c:pt>
                <c:pt idx="6">
                  <c:v>#N/A</c:v>
                </c:pt>
                <c:pt idx="7">
                  <c:v>1.41</c:v>
                </c:pt>
                <c:pt idx="8">
                  <c:v>#N/A</c:v>
                </c:pt>
                <c:pt idx="9">
                  <c:v>0.22</c:v>
                </c:pt>
              </c:numCache>
            </c:numRef>
          </c:val>
          <c:extLst>
            <c:ext xmlns:c16="http://schemas.microsoft.com/office/drawing/2014/chart" uri="{C3380CC4-5D6E-409C-BE32-E72D297353CC}">
              <c16:uniqueId val="{00000005-A144-4C26-A5CF-CC395377AD44}"/>
            </c:ext>
          </c:extLst>
        </c:ser>
        <c:ser>
          <c:idx val="6"/>
          <c:order val="6"/>
          <c:tx>
            <c:strRef>
              <c:f>データシート!$A$33</c:f>
              <c:strCache>
                <c:ptCount val="1"/>
                <c:pt idx="0">
                  <c:v>航路事業会計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0.51</c:v>
                </c:pt>
                <c:pt idx="2">
                  <c:v>#N/A</c:v>
                </c:pt>
                <c:pt idx="3">
                  <c:v>0</c:v>
                </c:pt>
                <c:pt idx="4">
                  <c:v>#N/A</c:v>
                </c:pt>
                <c:pt idx="5">
                  <c:v>0.14000000000000001</c:v>
                </c:pt>
                <c:pt idx="6">
                  <c:v>#N/A</c:v>
                </c:pt>
                <c:pt idx="7">
                  <c:v>0.11</c:v>
                </c:pt>
                <c:pt idx="8">
                  <c:v>#N/A</c:v>
                </c:pt>
                <c:pt idx="9">
                  <c:v>0.57999999999999996</c:v>
                </c:pt>
              </c:numCache>
            </c:numRef>
          </c:val>
          <c:extLst>
            <c:ext xmlns:c16="http://schemas.microsoft.com/office/drawing/2014/chart" uri="{C3380CC4-5D6E-409C-BE32-E72D297353CC}">
              <c16:uniqueId val="{00000006-A144-4C26-A5CF-CC395377AD44}"/>
            </c:ext>
          </c:extLst>
        </c:ser>
        <c:ser>
          <c:idx val="7"/>
          <c:order val="7"/>
          <c:tx>
            <c:strRef>
              <c:f>データシート!$A$34</c:f>
              <c:strCache>
                <c:ptCount val="1"/>
                <c:pt idx="0">
                  <c:v>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0.31</c:v>
                </c:pt>
                <c:pt idx="4">
                  <c:v>#N/A</c:v>
                </c:pt>
                <c:pt idx="5">
                  <c:v>0.49</c:v>
                </c:pt>
                <c:pt idx="6">
                  <c:v>#N/A</c:v>
                </c:pt>
                <c:pt idx="7">
                  <c:v>0.56999999999999995</c:v>
                </c:pt>
                <c:pt idx="8">
                  <c:v>#N/A</c:v>
                </c:pt>
                <c:pt idx="9">
                  <c:v>0.76</c:v>
                </c:pt>
              </c:numCache>
            </c:numRef>
          </c:val>
          <c:extLst>
            <c:ext xmlns:c16="http://schemas.microsoft.com/office/drawing/2014/chart" uri="{C3380CC4-5D6E-409C-BE32-E72D297353CC}">
              <c16:uniqueId val="{00000007-A144-4C26-A5CF-CC395377AD44}"/>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1.66</c:v>
                </c:pt>
                <c:pt idx="2">
                  <c:v>#N/A</c:v>
                </c:pt>
                <c:pt idx="3">
                  <c:v>4.29</c:v>
                </c:pt>
                <c:pt idx="4">
                  <c:v>#N/A</c:v>
                </c:pt>
                <c:pt idx="5">
                  <c:v>5.09</c:v>
                </c:pt>
                <c:pt idx="6">
                  <c:v>#N/A</c:v>
                </c:pt>
                <c:pt idx="7">
                  <c:v>3.87</c:v>
                </c:pt>
                <c:pt idx="8">
                  <c:v>#N/A</c:v>
                </c:pt>
                <c:pt idx="9">
                  <c:v>3.91</c:v>
                </c:pt>
              </c:numCache>
            </c:numRef>
          </c:val>
          <c:extLst>
            <c:ext xmlns:c16="http://schemas.microsoft.com/office/drawing/2014/chart" uri="{C3380CC4-5D6E-409C-BE32-E72D297353CC}">
              <c16:uniqueId val="{00000008-A144-4C26-A5CF-CC395377AD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5.94</c:v>
                </c:pt>
                <c:pt idx="2">
                  <c:v>#N/A</c:v>
                </c:pt>
                <c:pt idx="3">
                  <c:v>10.78</c:v>
                </c:pt>
                <c:pt idx="4">
                  <c:v>#N/A</c:v>
                </c:pt>
                <c:pt idx="5">
                  <c:v>8.81</c:v>
                </c:pt>
                <c:pt idx="6">
                  <c:v>#N/A</c:v>
                </c:pt>
                <c:pt idx="7">
                  <c:v>10.63</c:v>
                </c:pt>
                <c:pt idx="8">
                  <c:v>#N/A</c:v>
                </c:pt>
                <c:pt idx="9">
                  <c:v>14.07</c:v>
                </c:pt>
              </c:numCache>
            </c:numRef>
          </c:val>
          <c:extLst>
            <c:ext xmlns:c16="http://schemas.microsoft.com/office/drawing/2014/chart" uri="{C3380CC4-5D6E-409C-BE32-E72D297353CC}">
              <c16:uniqueId val="{00000009-A144-4C26-A5CF-CC395377AD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c:v>
                </c:pt>
                <c:pt idx="5">
                  <c:v>52</c:v>
                </c:pt>
                <c:pt idx="8">
                  <c:v>50</c:v>
                </c:pt>
                <c:pt idx="11">
                  <c:v>47</c:v>
                </c:pt>
                <c:pt idx="14">
                  <c:v>50</c:v>
                </c:pt>
              </c:numCache>
            </c:numRef>
          </c:val>
          <c:extLst>
            <c:ext xmlns:c16="http://schemas.microsoft.com/office/drawing/2014/chart" uri="{C3380CC4-5D6E-409C-BE32-E72D297353CC}">
              <c16:uniqueId val="{00000000-297B-402E-AEA9-32A3676A2E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7B-402E-AEA9-32A3676A2E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7B-402E-AEA9-32A3676A2E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7</c:v>
                </c:pt>
                <c:pt idx="6">
                  <c:v>7</c:v>
                </c:pt>
                <c:pt idx="9">
                  <c:v>7</c:v>
                </c:pt>
                <c:pt idx="12">
                  <c:v>7</c:v>
                </c:pt>
              </c:numCache>
            </c:numRef>
          </c:val>
          <c:extLst>
            <c:ext xmlns:c16="http://schemas.microsoft.com/office/drawing/2014/chart" uri="{C3380CC4-5D6E-409C-BE32-E72D297353CC}">
              <c16:uniqueId val="{00000003-297B-402E-AEA9-32A3676A2E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c:v>
                </c:pt>
                <c:pt idx="3">
                  <c:v>2</c:v>
                </c:pt>
                <c:pt idx="6">
                  <c:v>3</c:v>
                </c:pt>
                <c:pt idx="9">
                  <c:v>3</c:v>
                </c:pt>
                <c:pt idx="12">
                  <c:v>3</c:v>
                </c:pt>
              </c:numCache>
            </c:numRef>
          </c:val>
          <c:extLst>
            <c:ext xmlns:c16="http://schemas.microsoft.com/office/drawing/2014/chart" uri="{C3380CC4-5D6E-409C-BE32-E72D297353CC}">
              <c16:uniqueId val="{00000004-297B-402E-AEA9-32A3676A2E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7B-402E-AEA9-32A3676A2E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7B-402E-AEA9-32A3676A2E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c:v>
                </c:pt>
                <c:pt idx="3">
                  <c:v>49</c:v>
                </c:pt>
                <c:pt idx="6">
                  <c:v>49</c:v>
                </c:pt>
                <c:pt idx="9">
                  <c:v>47</c:v>
                </c:pt>
                <c:pt idx="12">
                  <c:v>53</c:v>
                </c:pt>
              </c:numCache>
            </c:numRef>
          </c:val>
          <c:extLst>
            <c:ext xmlns:c16="http://schemas.microsoft.com/office/drawing/2014/chart" uri="{C3380CC4-5D6E-409C-BE32-E72D297353CC}">
              <c16:uniqueId val="{00000007-297B-402E-AEA9-32A3676A2E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c:v>
                </c:pt>
                <c:pt idx="2">
                  <c:v>#N/A</c:v>
                </c:pt>
                <c:pt idx="3">
                  <c:v>#N/A</c:v>
                </c:pt>
                <c:pt idx="4">
                  <c:v>6</c:v>
                </c:pt>
                <c:pt idx="5">
                  <c:v>#N/A</c:v>
                </c:pt>
                <c:pt idx="6">
                  <c:v>#N/A</c:v>
                </c:pt>
                <c:pt idx="7">
                  <c:v>9</c:v>
                </c:pt>
                <c:pt idx="8">
                  <c:v>#N/A</c:v>
                </c:pt>
                <c:pt idx="9">
                  <c:v>#N/A</c:v>
                </c:pt>
                <c:pt idx="10">
                  <c:v>10</c:v>
                </c:pt>
                <c:pt idx="11">
                  <c:v>#N/A</c:v>
                </c:pt>
                <c:pt idx="12">
                  <c:v>#N/A</c:v>
                </c:pt>
                <c:pt idx="13">
                  <c:v>13</c:v>
                </c:pt>
                <c:pt idx="14">
                  <c:v>#N/A</c:v>
                </c:pt>
              </c:numCache>
            </c:numRef>
          </c:val>
          <c:smooth val="0"/>
          <c:extLst>
            <c:ext xmlns:c16="http://schemas.microsoft.com/office/drawing/2014/chart" uri="{C3380CC4-5D6E-409C-BE32-E72D297353CC}">
              <c16:uniqueId val="{00000008-297B-402E-AEA9-32A3676A2E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541</c:v>
                </c:pt>
                <c:pt idx="5">
                  <c:v>621</c:v>
                </c:pt>
                <c:pt idx="8">
                  <c:v>595</c:v>
                </c:pt>
                <c:pt idx="11">
                  <c:v>568</c:v>
                </c:pt>
                <c:pt idx="14">
                  <c:v>534</c:v>
                </c:pt>
              </c:numCache>
            </c:numRef>
          </c:val>
          <c:extLst>
            <c:ext xmlns:c16="http://schemas.microsoft.com/office/drawing/2014/chart" uri="{C3380CC4-5D6E-409C-BE32-E72D297353CC}">
              <c16:uniqueId val="{00000000-B3E7-4688-AF7E-1789FF81DA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c:v>
                </c:pt>
                <c:pt idx="5">
                  <c:v>20</c:v>
                </c:pt>
                <c:pt idx="8">
                  <c:v>15</c:v>
                </c:pt>
                <c:pt idx="11">
                  <c:v>13</c:v>
                </c:pt>
                <c:pt idx="14">
                  <c:v>12</c:v>
                </c:pt>
              </c:numCache>
            </c:numRef>
          </c:val>
          <c:extLst>
            <c:ext xmlns:c16="http://schemas.microsoft.com/office/drawing/2014/chart" uri="{C3380CC4-5D6E-409C-BE32-E72D297353CC}">
              <c16:uniqueId val="{00000001-B3E7-4688-AF7E-1789FF81DA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2081</c:v>
                </c:pt>
                <c:pt idx="5">
                  <c:v>2054</c:v>
                </c:pt>
                <c:pt idx="8">
                  <c:v>2096</c:v>
                </c:pt>
                <c:pt idx="11">
                  <c:v>2253</c:v>
                </c:pt>
                <c:pt idx="14">
                  <c:v>2530</c:v>
                </c:pt>
              </c:numCache>
            </c:numRef>
          </c:val>
          <c:extLst>
            <c:ext xmlns:c16="http://schemas.microsoft.com/office/drawing/2014/chart" uri="{C3380CC4-5D6E-409C-BE32-E72D297353CC}">
              <c16:uniqueId val="{00000002-B3E7-4688-AF7E-1789FF81DA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E7-4688-AF7E-1789FF81DA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E7-4688-AF7E-1789FF81DA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E7-4688-AF7E-1789FF81DA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6-B3E7-4688-AF7E-1789FF81DA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c:v>
                </c:pt>
                <c:pt idx="3">
                  <c:v>50</c:v>
                </c:pt>
                <c:pt idx="6">
                  <c:v>43</c:v>
                </c:pt>
                <c:pt idx="9">
                  <c:v>37</c:v>
                </c:pt>
                <c:pt idx="12">
                  <c:v>30</c:v>
                </c:pt>
              </c:numCache>
            </c:numRef>
          </c:val>
          <c:extLst>
            <c:ext xmlns:c16="http://schemas.microsoft.com/office/drawing/2014/chart" uri="{C3380CC4-5D6E-409C-BE32-E72D297353CC}">
              <c16:uniqueId val="{00000007-B3E7-4688-AF7E-1789FF81DA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c:v>
                </c:pt>
                <c:pt idx="3">
                  <c:v>31</c:v>
                </c:pt>
                <c:pt idx="6">
                  <c:v>28</c:v>
                </c:pt>
                <c:pt idx="9">
                  <c:v>22</c:v>
                </c:pt>
                <c:pt idx="12">
                  <c:v>20</c:v>
                </c:pt>
              </c:numCache>
            </c:numRef>
          </c:val>
          <c:extLst>
            <c:ext xmlns:c16="http://schemas.microsoft.com/office/drawing/2014/chart" uri="{C3380CC4-5D6E-409C-BE32-E72D297353CC}">
              <c16:uniqueId val="{00000008-B3E7-4688-AF7E-1789FF81DA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E7-4688-AF7E-1789FF81DA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647</c:v>
                </c:pt>
                <c:pt idx="3">
                  <c:v>769</c:v>
                </c:pt>
                <c:pt idx="6">
                  <c:v>738</c:v>
                </c:pt>
                <c:pt idx="9">
                  <c:v>708</c:v>
                </c:pt>
                <c:pt idx="12">
                  <c:v>664</c:v>
                </c:pt>
              </c:numCache>
            </c:numRef>
          </c:val>
          <c:extLst>
            <c:ext xmlns:c16="http://schemas.microsoft.com/office/drawing/2014/chart" uri="{C3380CC4-5D6E-409C-BE32-E72D297353CC}">
              <c16:uniqueId val="{0000000A-B3E7-4688-AF7E-1789FF81DA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E7-4688-AF7E-1789FF81DA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1024</c:v>
                </c:pt>
                <c:pt idx="1">
                  <c:v>1179</c:v>
                </c:pt>
                <c:pt idx="2">
                  <c:v>1504</c:v>
                </c:pt>
              </c:numCache>
            </c:numRef>
          </c:val>
          <c:extLst>
            <c:ext xmlns:c16="http://schemas.microsoft.com/office/drawing/2014/chart" uri="{C3380CC4-5D6E-409C-BE32-E72D297353CC}">
              <c16:uniqueId val="{00000000-0451-494B-8727-28A535923D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0451-494B-8727-28A535923D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1052</c:v>
                </c:pt>
                <c:pt idx="1">
                  <c:v>1053</c:v>
                </c:pt>
                <c:pt idx="2">
                  <c:v>1005</c:v>
                </c:pt>
              </c:numCache>
            </c:numRef>
          </c:val>
          <c:extLst>
            <c:ext xmlns:c16="http://schemas.microsoft.com/office/drawing/2014/chart" uri="{C3380CC4-5D6E-409C-BE32-E72D297353CC}">
              <c16:uniqueId val="{00000002-0451-494B-8727-28A535923D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{E0F5A5D2-DAF2-4291-A347-5F32A25FBD28}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63-40AC-821C-1B422985C2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{384C7289-F010-42C3-A8C3-345259877443}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63-40AC-821C-1B422985C2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{2E2C01A3-3380-47BE-8072-73DE35E3730B}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63-40AC-821C-1B422985C2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{D9DB6C93-632E-404E-BA63-35F569D28C62}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63-40AC-821C-1B422985C2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{23949C10-D848-4A45-9A44-6F5F3EC89CFE}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63-40AC-821C-1B422985C2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{1741EA12-E494-459B-AB1E-D4E69C067B9F}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63-40AC-821C-1B422985C2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{D3958C6C-887D-415B-B623-59743C72ABE5}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63-40AC-821C-1B422985C2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{8869ED98-B512-4361-BF85-B323838C4C5A}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63-40AC-821C-1B422985C2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{ED26850D-8177-463A-A409-F858F9C67A0D}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63-40AC-821C-1B422985C2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44.2</c:v>
                </c:pt>
                <c:pt idx="16">
                  <c:v>46.1</c:v>
                </c:pt>
                <c:pt idx="24">
                  <c:v>35.700000000000003</c:v>
                </c:pt>
                <c:pt idx="32">
                  <c:v>37.9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963-40AC-821C-1B422985C2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{0D7414B9-E212-41AD-B50A-2823172B53F0}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63-40AC-821C-1B422985C2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{9DFFD704-EC1C-417D-901B-9BC018B42722}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63-40AC-821C-1B422985C2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{21AEFCB1-488B-448D-B5D5-54876E22695A}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63-40AC-821C-1B422985C2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{668105FF-99E3-4E0D-A90C-663B967D4C71}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63-40AC-821C-1B422985C2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{496614C3-FA26-4EC3-8B10-76C91727FE34}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63-40AC-821C-1B422985C27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{F2F3C341-DDA5-441C-BE55-292606BE23D2}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63-40AC-821C-1B422985C27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{2B546460-F78F-4398-A91E-8BF10B4E0D5A}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63-40AC-821C-1B422985C27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{8E14D674-CDF9-4560-84C6-DE5DE9D7E3F7}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63-40AC-821C-1B422985C27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{984C5038-70C1-4CE2-A9DD-D0356F23E183}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63-40AC-821C-1B422985C2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963-40AC-821C-1B422985C274}"/>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{5C417BDA-11B6-44C9-A845-C8ED013D60B7}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D9-4FF1-9179-E9FCBB6264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{168472D8-7790-4813-A885-6B992CD28A2D}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D9-4FF1-9179-E9FCBB6264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{75A92AE8-6469-4DFF-BF1B-0BA47F607162}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D9-4FF1-9179-E9FCBB6264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{E9FE7696-5C06-403B-9C2C-6E6C927A3DDE}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D9-4FF1-9179-E9FCBB6264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{6EFE39B8-12F2-4F12-A87C-7491FD6A40B8}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D9-4FF1-9179-E9FCBB6264B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{1D2E3AD6-AE68-4A48-AEE2-2E88DA60DCB7}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D9-4FF1-9179-E9FCBB6264B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{7B29833E-9C1B-48E8-B31F-59D31C3F365C}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D9-4FF1-9179-E9FCBB6264B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{8310AC43-AF73-447C-94CF-7AAE66FF9881}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D9-4FF1-9179-E9FCBB6264B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{56438426-A75E-42E6-9A0B-AB09E45518AB}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D9-4FF1-9179-E9FCBB6264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1.8</c:v>
                </c:pt>
                <c:pt idx="16">
                  <c:v>2.2000000000000002</c:v>
                </c:pt>
                <c:pt idx="24">
                  <c:v>2.4</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D9-4FF1-9179-E9FCBB6264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{8241E6D4-0665-43BC-B62C-B4A025F9905B}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D9-4FF1-9179-E9FCBB6264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{09E96580-52CD-4235-9950-A14B0BDDDE8C}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D9-4FF1-9179-E9FCBB6264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{6E2F642D-C13F-4098-9DA3-F6C9679F8FBC}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D9-4FF1-9179-E9FCBB6264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{651F3D0F-D62A-4781-B222-E6D32D88C17B}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D9-4FF1-9179-E9FCBB6264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{3FEE4C0F-3EE9-411A-86AC-6B81BD0F6467}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D9-4FF1-9179-E9FCBB6264B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{17954CEA-F2CD-4673-8190-03189909E8F5}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D9-4FF1-9179-E9FCBB6264B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{3B306CD0-A75D-4295-9911-A175C24FD11B}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D9-4FF1-9179-E9FCBB6264BE}"/>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{9D8D9143-0A83-464D-8CBD-882F78026647}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D9-4FF1-9179-E9FCBB6264BE}"/>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{5E75F14B-5B06-422D-9C9B-AA03B0E71227}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D9-4FF1-9179-E9FCBB6264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D9-4FF1-9179-E9FCBB6264BE}"/>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実質公債費率は、低い水準で推移している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ものの、ヘリポート整備事業に係る事業債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の元金償還が始まる今年度から令和４年度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までは約３％となる見込み。また今後、公</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共施設の普通建設事業費が増加することに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より、元利償還金の増加が見込まれる。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今後も将来負担比率は発生しない見込みでは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あるが、普通建設事業費が増加することに伴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い、充当可能財源が減少する見込み。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２７，７００万円増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残土置き場整備工事、村内住宅整備工事、公共用地購入に係る財源確保のため積立を行った。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老朽化が進む公共施設更新に伴い、基金の効果的な活用を図る。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➁ふるさと基金・・・・・・・地域振興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③地域福祉基金・・・・・・・主に高齢者福祉事業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④育英基金・・・・・・・・・住民の子弟に対しての奨学金貸付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⑤土地開発基金・・・・・・・公共施設整備に係る用地取得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①３０百万円減・・・・・・・週託整備事業・残土処分施設整備事業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⑤２０百万円減・・・・・・・公共施設整備に係る用地取得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①塵芥処理施設更新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億円）・村営住宅整備事業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➁南郷地区開発（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３２，５００万円増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余剰金の積み立てによる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年度間平均を図るとともに、後年後の財政負担に影響を及ぼさないよう有効活用することにより、防災機能を有する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庁舎建設に係る財源を確保する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1B5D720-17DF-47F9-8347-58E034BA5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276233-9362-4577-9E3F-88C850EDA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C7A46B2-B6AD-424E-BB14-A701DA69FE3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1CD0F35-7E83-4513-A810-34122D2D3DB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420A2B7-5129-4DC0-9D2F-E3A27A6B479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477A65A-2BEC-4178-9D23-59281C0903E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F2CE1B6-204E-497F-B929-3ED0706C45A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E152F69-7B86-47DF-AB2C-48DD1951DC7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E2680645-6DAC-4CB2-BC17-72AD29E6C3F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9F189FC-DAF8-4BFC-A8C7-CBEEF1359E5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B985D53E-70A0-422E-97B8-B69B3EA8B3B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8ACB3CE-3C54-4FB5-909E-BFBAD5A0F2F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9CFAA27-76E5-41C7-A24B-2F220875AB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B31E44D-5161-4EF8-A4D4-3B70C371C99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31066BA-51AC-4565-A2AC-71989EE4F5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7145C4C-4AA6-4EA1-B8EE-B29FD92559A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E015BC1-E824-48A3-9C03-9DD6829BFC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CC1D31B-41DA-4038-81C5-B63FAA0A57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AC584A7-7E9C-4AF8-87EC-94D9B0ADE1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6BDDD1D-2C17-4C55-A2EF-ED8E852358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45D90E4-DA59-4764-A268-A998A7A7A4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981CD2D7-2AC2-4433-9C94-1F5C8E3267C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403D9CD-BEE7-4658-B653-7086C9E39E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BFD316D-D827-4FD0-8F25-8F770AF2F0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679A927B-D8E7-47BC-A6B4-4C2CE28E7D3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0EBCAB2-1E86-4E9D-9CD7-642117B9C64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177B10C-828B-4CC9-9EFC-8F0A459D1C0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EA4291EE-ECA8-48E0-B8B8-27AD2BCE47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CEE06288-35FC-430A-AAAE-82753BB7BB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A5FDD40-B7CA-4D40-8424-C32CFF294B6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ED3A670-E31A-4EA1-BB70-3143BF8B54A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2117C4A-0A74-43F9-8D96-1F39AC7780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F84E41BE-878E-4FEB-9C42-BEE7E9B894D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67D4EFE-682A-4766-A57C-B7ED6A3FEE5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806BB65-E101-4016-B935-C2FB34F931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9561097-ADCF-46C2-B166-947C7B77150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D565DB4-85FE-4548-9E11-8D1336C7F0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CA3DF96-C58E-4384-A578-1657E8E858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AE3EC246-B966-4122-AF9D-2FA6E888363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CD0CF455-ECAB-4783-B46E-366EB375F7E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EFDB23B0-4FB5-4D95-BBDD-955530B70AA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B712BACA-6B3D-4327-AF20-22FD4F3A25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4F13F0E3-556F-46B6-9CA1-844147262FB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B6B9FF04-9146-4209-B60A-7CE83D95562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9C0DB9EA-BD8E-412F-8B7F-14D1DCEC13F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7AF12B5B-8A81-4082-9BF9-2C0C69CD99F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88A508FC-BB88-48DC-9FE7-2C552344A6D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5813A5BE-F719-4D7D-8246-4212F75F98A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27CEA664-519F-4264-9E53-6BC3E6D0F91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D52D7BBC-00D5-4A9C-A10F-37F94D7CC3B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4FE82B7B-A2B9-4956-99B2-565AEFFB6EB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2608ED3-2D21-4A56-876F-0137AE61373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DB13D18-B57B-4076-A3DF-A10BE5EA6E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631991FD-108C-4890-A56E-54A78688B5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5F76E6B-C5BE-447C-8B42-6C83672029A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DD0738C7-A15D-450E-8E83-8BD38F4B835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　類似団体内平均値、全国平均値、</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都平均値よりだいぶ低くなっている。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しかし今後、公共施設の老朽化が進み一斉に更新時期を迎える。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早急に公共施設管理計画を整える。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71526F21-8A23-4411-A211-6F1355A71DC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C85671FA-932C-4239-B301-B6D0A22811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20575902-BEEC-43BE-8F70-60DFAC162EC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F49B1218-9B20-4095-8A91-1C16799B386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436190BE-4041-4692-AB03-B46933B65EB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172402CC-C153-46C4-97D8-27925499E0B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7EF8103D-A071-4E0A-858F-D407EC592F2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C9ACCF9B-6C9B-4CED-8084-E7844E23A24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AE4BCCDC-0A6F-4408-8DAF-D1F0EC5F018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1E7403C2-D00E-4A01-8638-18BB163E6A2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33FFB318-256D-42BF-81D0-5E33CDC524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639BC496-A422-4CF5-A310-41EE5DA5C1C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8CAC1FED-4147-45EA-93AA-2FE5B71573A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F8A8FEB6-D503-41B4-A82E-366F8B1C680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F8A6E632-9BAB-42FA-8F23-F1C6E29DF96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B1F361A9-B52B-44F9-8552-AC3AEB466C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B32ABF5F-6327-4CF1-83E8-254285B4069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E9D7E9DC-BAA8-459C-9022-9B8484EFC4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104412</xdr:rowOff>
    </xdr:from>
    <xdr:to>
      <xdr:col>23</xdr:col>
      <xdr:colOff>85090</xdr:colOff>
      <xdr:row>34</xdr:row>
      <xdr:rowOff>119471</xdr:rowOff>
    </xdr:to>
    <xdr:cxnSp macro="">
      <xdr:nvCxnSpPr>
        <xdr:cNvPr id="76" name="直線コネクタ 75">
          <a:extLst>
            <a:ext uri="{FF2B5EF4-FFF2-40B4-BE49-F238E27FC236}">
              <a16:creationId xmlns:a16="http://schemas.microsoft.com/office/drawing/2014/main" id="{10D6AC5C-AF68-425C-BDB8-1E0F97AFC9BC}"/>
            </a:ext>
          </a:extLst>
        </xdr:cNvPr>
        <xdr:cNvCxnSpPr/>
      </xdr:nvCxnSpPr>
      <xdr:spPr>
        <a:xfrm flipV="1">
          <a:off x="4760595" y="5505087"/>
          <a:ext cx="1270" cy="121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123298</xdr:rowOff>
    </xdr:from>
    <xdr:ext cx="405111" cy="259045"/>
    <xdr:sp macro="" textlink="">
      <xdr:nvSpPr>
        <xdr:cNvPr id="77" name="有形固定資産減価償却率最小値テキスト">
          <a:extLst>
            <a:ext uri="{FF2B5EF4-FFF2-40B4-BE49-F238E27FC236}">
              <a16:creationId xmlns:a16="http://schemas.microsoft.com/office/drawing/2014/main" id="{CBA217E9-A711-46F5-B137-0DD2DBADFB80}"/>
            </a:ext>
          </a:extLst>
        </xdr:cNvPr>
        <xdr:cNvSpPr txBox="1"/>
      </xdr:nvSpPr>
      <xdr:spPr>
        <a:xfrm>
          <a:off x="4813300" y="672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119471</xdr:rowOff>
    </xdr:from>
    <xdr:to>
      <xdr:col>23</xdr:col>
      <xdr:colOff>174625</xdr:colOff>
      <xdr:row>34</xdr:row>
      <xdr:rowOff>119471</xdr:rowOff>
    </xdr:to>
    <xdr:cxnSp macro="">
      <xdr:nvCxnSpPr>
        <xdr:cNvPr id="78" name="直線コネクタ 77">
          <a:extLst>
            <a:ext uri="{FF2B5EF4-FFF2-40B4-BE49-F238E27FC236}">
              <a16:creationId xmlns:a16="http://schemas.microsoft.com/office/drawing/2014/main" id="{5F534529-77BC-47F9-9CFF-6A200E5E33D1}"/>
            </a:ext>
          </a:extLst>
        </xdr:cNvPr>
        <xdr:cNvCxnSpPr/>
      </xdr:nvCxnSpPr>
      <xdr:spPr>
        <a:xfrm>
          <a:off x="4673600" y="672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51089</xdr:rowOff>
    </xdr:from>
    <xdr:ext cx="405111" cy="259045"/>
    <xdr:sp macro="" textlink="">
      <xdr:nvSpPr>
        <xdr:cNvPr id="79" name="有形固定資産減価償却率最大値テキスト">
          <a:extLst>
            <a:ext uri="{FF2B5EF4-FFF2-40B4-BE49-F238E27FC236}">
              <a16:creationId xmlns:a16="http://schemas.microsoft.com/office/drawing/2014/main" id="{EF665730-E05E-45D6-84B9-622AECEC6DF0}"/>
            </a:ext>
          </a:extLst>
        </xdr:cNvPr>
        <xdr:cNvSpPr txBox="1"/>
      </xdr:nvSpPr>
      <xdr:spPr>
        <a:xfrm>
          <a:off x="4813300" y="5280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104412</xdr:rowOff>
    </xdr:from>
    <xdr:to>
      <xdr:col>23</xdr:col>
      <xdr:colOff>174625</xdr:colOff>
      <xdr:row>27</xdr:row>
      <xdr:rowOff>104412</xdr:rowOff>
    </xdr:to>
    <xdr:cxnSp macro="">
      <xdr:nvCxnSpPr>
        <xdr:cNvPr id="80" name="直線コネクタ 79">
          <a:extLst>
            <a:ext uri="{FF2B5EF4-FFF2-40B4-BE49-F238E27FC236}">
              <a16:creationId xmlns:a16="http://schemas.microsoft.com/office/drawing/2014/main" id="{D1CBDCFA-F8C5-45AF-8D03-FAA1A5151817}"/>
            </a:ext>
          </a:extLst>
        </xdr:cNvPr>
        <xdr:cNvCxnSpPr/>
      </xdr:nvCxnSpPr>
      <xdr:spPr>
        <a:xfrm>
          <a:off x="4673600" y="550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37119</xdr:rowOff>
    </xdr:from>
    <xdr:ext cx="405111" cy="259045"/>
    <xdr:sp macro="" textlink="">
      <xdr:nvSpPr>
        <xdr:cNvPr id="81" name="有形固定資産減価償却率平均値テキスト">
          <a:extLst>
            <a:ext uri="{FF2B5EF4-FFF2-40B4-BE49-F238E27FC236}">
              <a16:creationId xmlns:a16="http://schemas.microsoft.com/office/drawing/2014/main" id="{F0459E3D-D8F2-46CF-A1C7-805E17C0FBD9}"/>
            </a:ext>
          </a:extLst>
        </xdr:cNvPr>
        <xdr:cNvSpPr txBox="1"/>
      </xdr:nvSpPr>
      <xdr:spPr>
        <a:xfrm>
          <a:off x="4813300" y="6123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2" name="フローチャート: 判断 81">
          <a:extLst>
            <a:ext uri="{FF2B5EF4-FFF2-40B4-BE49-F238E27FC236}">
              <a16:creationId xmlns:a16="http://schemas.microsoft.com/office/drawing/2014/main" id="{59602BBF-503B-4B52-8CC4-E5CD559872E3}"/>
            </a:ext>
          </a:extLst>
        </xdr:cNvPr>
        <xdr:cNvSpPr/>
      </xdr:nvSpPr>
      <xdr:spPr>
        <a:xfrm>
          <a:off x="4711700" y="614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30933</xdr:rowOff>
    </xdr:from>
    <xdr:to>
      <xdr:col>19</xdr:col>
      <xdr:colOff>187325</xdr:colOff>
      <xdr:row>31</xdr:row>
      <xdr:rowOff>132533</xdr:rowOff>
    </xdr:to>
    <xdr:sp macro="" textlink="">
      <xdr:nvSpPr>
        <xdr:cNvPr id="83" name="フローチャート: 判断 82">
          <a:extLst>
            <a:ext uri="{FF2B5EF4-FFF2-40B4-BE49-F238E27FC236}">
              <a16:creationId xmlns:a16="http://schemas.microsoft.com/office/drawing/2014/main" id="{948C6C29-19BE-41DB-B29E-288C118F3704}"/>
            </a:ext>
          </a:extLst>
        </xdr:cNvPr>
        <xdr:cNvSpPr/>
      </xdr:nvSpPr>
      <xdr:spPr>
        <a:xfrm>
          <a:off x="4000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165372</xdr:rowOff>
    </xdr:from>
    <xdr:to>
      <xdr:col>15</xdr:col>
      <xdr:colOff>187325</xdr:colOff>
      <xdr:row>31</xdr:row>
      <xdr:rowOff>95522</xdr:rowOff>
    </xdr:to>
    <xdr:sp macro="" textlink="">
      <xdr:nvSpPr>
        <xdr:cNvPr id="84" name="フローチャート: 判断 83">
          <a:extLst>
            <a:ext uri="{FF2B5EF4-FFF2-40B4-BE49-F238E27FC236}">
              <a16:creationId xmlns:a16="http://schemas.microsoft.com/office/drawing/2014/main" id="{27E58A46-DD2C-4B91-9293-EEE8CF984AF4}"/>
            </a:ext>
          </a:extLst>
        </xdr:cNvPr>
        <xdr:cNvSpPr/>
      </xdr:nvSpPr>
      <xdr:spPr>
        <a:xfrm>
          <a:off x="3238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5" name="フローチャート: 判断 84">
          <a:extLst>
            <a:ext uri="{FF2B5EF4-FFF2-40B4-BE49-F238E27FC236}">
              <a16:creationId xmlns:a16="http://schemas.microsoft.com/office/drawing/2014/main" id="{F00D221B-27A6-4A52-B26D-CC584CD970C1}"/>
            </a:ext>
          </a:extLst>
        </xdr:cNvPr>
        <xdr:cNvSpPr/>
      </xdr:nvSpPr>
      <xdr:spPr>
        <a:xfrm>
          <a:off x="2476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6" name="フローチャート: 判断 85">
          <a:extLst>
            <a:ext uri="{FF2B5EF4-FFF2-40B4-BE49-F238E27FC236}">
              <a16:creationId xmlns:a16="http://schemas.microsoft.com/office/drawing/2014/main" id="{B7747EF6-E586-4574-99E5-B49790CE9571}"/>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38F897F-2D70-492D-8FBC-D6B7EA9892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B18991F-384A-4432-95BD-F37C31A685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8C66CAD-42DF-4867-AF20-9082D8DF20A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3B008CE-1A35-401B-96F0-3AEF69C735C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2FBF012-3DDE-479C-8D47-358AB932407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53612</xdr:rowOff>
    </xdr:from>
    <xdr:to>
      <xdr:col>23</xdr:col>
      <xdr:colOff>136525</xdr:colOff>
      <xdr:row>27</xdr:row>
      <xdr:rowOff>155212</xdr:rowOff>
    </xdr:to>
    <xdr:sp macro="" textlink="">
      <xdr:nvSpPr>
        <xdr:cNvPr id="92" name="楕円 91">
          <a:extLst>
            <a:ext uri="{FF2B5EF4-FFF2-40B4-BE49-F238E27FC236}">
              <a16:creationId xmlns:a16="http://schemas.microsoft.com/office/drawing/2014/main" id="{C447B147-DA81-41D0-BE74-DC05159CF248}"/>
            </a:ext>
          </a:extLst>
        </xdr:cNvPr>
        <xdr:cNvSpPr/>
      </xdr:nvSpPr>
      <xdr:spPr>
        <a:xfrm>
          <a:off x="47117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6639</xdr:rowOff>
    </xdr:from>
    <xdr:ext cx="405111" cy="259045"/>
    <xdr:sp macro="" textlink="">
      <xdr:nvSpPr>
        <xdr:cNvPr id="93" name="有形固定資産減価償却率該当値テキスト">
          <a:extLst>
            <a:ext uri="{FF2B5EF4-FFF2-40B4-BE49-F238E27FC236}">
              <a16:creationId xmlns:a16="http://schemas.microsoft.com/office/drawing/2014/main" id="{BA561419-8DD4-4D3C-A762-6399788C2F25}"/>
            </a:ext>
          </a:extLst>
        </xdr:cNvPr>
        <xdr:cNvSpPr txBox="1"/>
      </xdr:nvSpPr>
      <xdr:spPr>
        <a:xfrm>
          <a:off x="4813300" y="54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157208</xdr:rowOff>
    </xdr:from>
    <xdr:to>
      <xdr:col>19</xdr:col>
      <xdr:colOff>187325</xdr:colOff>
      <xdr:row>27</xdr:row>
      <xdr:rowOff>87358</xdr:rowOff>
    </xdr:to>
    <xdr:sp macro="" textlink="">
      <xdr:nvSpPr>
        <xdr:cNvPr id="94" name="楕円 93">
          <a:extLst>
            <a:ext uri="{FF2B5EF4-FFF2-40B4-BE49-F238E27FC236}">
              <a16:creationId xmlns:a16="http://schemas.microsoft.com/office/drawing/2014/main" id="{3D2FCF4B-0E7D-40DC-8425-5390CAA05918}"/>
            </a:ext>
          </a:extLst>
        </xdr:cNvPr>
        <xdr:cNvSpPr/>
      </xdr:nvSpPr>
      <xdr:spPr>
        <a:xfrm>
          <a:off x="4000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36558</xdr:rowOff>
    </xdr:from>
    <xdr:to>
      <xdr:col>23</xdr:col>
      <xdr:colOff>85725</xdr:colOff>
      <xdr:row>27</xdr:row>
      <xdr:rowOff>104412</xdr:rowOff>
    </xdr:to>
    <xdr:cxnSp macro="">
      <xdr:nvCxnSpPr>
        <xdr:cNvPr id="95" name="直線コネクタ 94">
          <a:extLst>
            <a:ext uri="{FF2B5EF4-FFF2-40B4-BE49-F238E27FC236}">
              <a16:creationId xmlns:a16="http://schemas.microsoft.com/office/drawing/2014/main" id="{0921F5A3-5F12-495E-B138-98C70388CAED}"/>
            </a:ext>
          </a:extLst>
        </xdr:cNvPr>
        <xdr:cNvCxnSpPr/>
      </xdr:nvCxnSpPr>
      <xdr:spPr>
        <a:xfrm>
          <a:off x="4051300" y="543723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135074</xdr:rowOff>
    </xdr:from>
    <xdr:to>
      <xdr:col>15</xdr:col>
      <xdr:colOff>187325</xdr:colOff>
      <xdr:row>29</xdr:row>
      <xdr:rowOff>65224</xdr:rowOff>
    </xdr:to>
    <xdr:sp macro="" textlink="">
      <xdr:nvSpPr>
        <xdr:cNvPr id="96" name="楕円 95">
          <a:extLst>
            <a:ext uri="{FF2B5EF4-FFF2-40B4-BE49-F238E27FC236}">
              <a16:creationId xmlns:a16="http://schemas.microsoft.com/office/drawing/2014/main" id="{9682FF68-74C6-4B6C-BEBA-C774108D223C}"/>
            </a:ext>
          </a:extLst>
        </xdr:cNvPr>
        <xdr:cNvSpPr/>
      </xdr:nvSpPr>
      <xdr:spPr>
        <a:xfrm>
          <a:off x="3238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36558</xdr:rowOff>
    </xdr:from>
    <xdr:to>
      <xdr:col>19</xdr:col>
      <xdr:colOff>136525</xdr:colOff>
      <xdr:row>29</xdr:row>
      <xdr:rowOff>14424</xdr:rowOff>
    </xdr:to>
    <xdr:cxnSp macro="">
      <xdr:nvCxnSpPr>
        <xdr:cNvPr id="97" name="直線コネクタ 96">
          <a:extLst>
            <a:ext uri="{FF2B5EF4-FFF2-40B4-BE49-F238E27FC236}">
              <a16:creationId xmlns:a16="http://schemas.microsoft.com/office/drawing/2014/main" id="{6697FD7A-65F1-432F-A49B-7DDECCA70253}"/>
            </a:ext>
          </a:extLst>
        </xdr:cNvPr>
        <xdr:cNvCxnSpPr/>
      </xdr:nvCxnSpPr>
      <xdr:spPr>
        <a:xfrm flipV="1">
          <a:off x="3289300" y="5437233"/>
          <a:ext cx="7620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76472</xdr:rowOff>
    </xdr:from>
    <xdr:to>
      <xdr:col>11</xdr:col>
      <xdr:colOff>187325</xdr:colOff>
      <xdr:row>29</xdr:row>
      <xdr:rowOff>6622</xdr:rowOff>
    </xdr:to>
    <xdr:sp macro="" textlink="">
      <xdr:nvSpPr>
        <xdr:cNvPr id="98" name="楕円 97">
          <a:extLst>
            <a:ext uri="{FF2B5EF4-FFF2-40B4-BE49-F238E27FC236}">
              <a16:creationId xmlns:a16="http://schemas.microsoft.com/office/drawing/2014/main" id="{7733FCC2-DB0F-4B5F-9FCB-9C26794ED76A}"/>
            </a:ext>
          </a:extLst>
        </xdr:cNvPr>
        <xdr:cNvSpPr/>
      </xdr:nvSpPr>
      <xdr:spPr>
        <a:xfrm>
          <a:off x="2476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127272</xdr:rowOff>
    </xdr:from>
    <xdr:to>
      <xdr:col>15</xdr:col>
      <xdr:colOff>136525</xdr:colOff>
      <xdr:row>29</xdr:row>
      <xdr:rowOff>14424</xdr:rowOff>
    </xdr:to>
    <xdr:cxnSp macro="">
      <xdr:nvCxnSpPr>
        <xdr:cNvPr id="99" name="直線コネクタ 98">
          <a:extLst>
            <a:ext uri="{FF2B5EF4-FFF2-40B4-BE49-F238E27FC236}">
              <a16:creationId xmlns:a16="http://schemas.microsoft.com/office/drawing/2014/main" id="{4AD73555-6BE9-4F2E-A863-03107908C30E}"/>
            </a:ext>
          </a:extLst>
        </xdr:cNvPr>
        <xdr:cNvCxnSpPr/>
      </xdr:nvCxnSpPr>
      <xdr:spPr>
        <a:xfrm>
          <a:off x="2527300" y="569939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123660</xdr:rowOff>
    </xdr:from>
    <xdr:ext cx="405111" cy="259045"/>
    <xdr:sp macro="" textlink="">
      <xdr:nvSpPr>
        <xdr:cNvPr id="100" name="n_1aveValue有形固定資産減価償却率">
          <a:extLst>
            <a:ext uri="{FF2B5EF4-FFF2-40B4-BE49-F238E27FC236}">
              <a16:creationId xmlns:a16="http://schemas.microsoft.com/office/drawing/2014/main" id="{D6225095-0813-485B-93A1-23AE4B335DA7}"/>
            </a:ext>
          </a:extLst>
        </xdr:cNvPr>
        <xdr:cNvSpPr txBox="1"/>
      </xdr:nvSpPr>
      <xdr:spPr>
        <a:xfrm>
          <a:off x="38360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86649</xdr:rowOff>
    </xdr:from>
    <xdr:ext cx="405111" cy="259045"/>
    <xdr:sp macro="" textlink="">
      <xdr:nvSpPr>
        <xdr:cNvPr id="101" name="n_2aveValue有形固定資産減価償却率">
          <a:extLst>
            <a:ext uri="{FF2B5EF4-FFF2-40B4-BE49-F238E27FC236}">
              <a16:creationId xmlns:a16="http://schemas.microsoft.com/office/drawing/2014/main" id="{76CDCC2A-40E8-4B94-94BF-20CF7516C283}"/>
            </a:ext>
          </a:extLst>
        </xdr:cNvPr>
        <xdr:cNvSpPr txBox="1"/>
      </xdr:nvSpPr>
      <xdr:spPr>
        <a:xfrm>
          <a:off x="3086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102" name="n_3aveValue有形固定資産減価償却率">
          <a:extLst>
            <a:ext uri="{FF2B5EF4-FFF2-40B4-BE49-F238E27FC236}">
              <a16:creationId xmlns:a16="http://schemas.microsoft.com/office/drawing/2014/main" id="{14A18C43-ED71-4A3F-857E-1CBD246BB4BB}"/>
            </a:ext>
          </a:extLst>
        </xdr:cNvPr>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3" name="n_4aveValue有形固定資産減価償却率">
          <a:extLst>
            <a:ext uri="{FF2B5EF4-FFF2-40B4-BE49-F238E27FC236}">
              <a16:creationId xmlns:a16="http://schemas.microsoft.com/office/drawing/2014/main" id="{DD050923-B111-4D97-B4CA-EEFDC4E99D2A}"/>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103885</xdr:rowOff>
    </xdr:from>
    <xdr:ext cx="405111" cy="259045"/>
    <xdr:sp macro="" textlink="">
      <xdr:nvSpPr>
        <xdr:cNvPr id="104" name="n_1mainValue有形固定資産減価償却率">
          <a:extLst>
            <a:ext uri="{FF2B5EF4-FFF2-40B4-BE49-F238E27FC236}">
              <a16:creationId xmlns:a16="http://schemas.microsoft.com/office/drawing/2014/main" id="{DE4843C5-A46F-4F63-9CEF-5B21424902BB}"/>
            </a:ext>
          </a:extLst>
        </xdr:cNvPr>
        <xdr:cNvSpPr txBox="1"/>
      </xdr:nvSpPr>
      <xdr:spPr>
        <a:xfrm>
          <a:off x="38360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81751</xdr:rowOff>
    </xdr:from>
    <xdr:ext cx="405111" cy="259045"/>
    <xdr:sp macro="" textlink="">
      <xdr:nvSpPr>
        <xdr:cNvPr id="105" name="n_2mainValue有形固定資産減価償却率">
          <a:extLst>
            <a:ext uri="{FF2B5EF4-FFF2-40B4-BE49-F238E27FC236}">
              <a16:creationId xmlns:a16="http://schemas.microsoft.com/office/drawing/2014/main" id="{015C6573-1682-4288-8588-3BDF6F1A2A95}"/>
            </a:ext>
          </a:extLst>
        </xdr:cNvPr>
        <xdr:cNvSpPr txBox="1"/>
      </xdr:nvSpPr>
      <xdr:spPr>
        <a:xfrm>
          <a:off x="30867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23149</xdr:rowOff>
    </xdr:from>
    <xdr:ext cx="405111" cy="259045"/>
    <xdr:sp macro="" textlink="">
      <xdr:nvSpPr>
        <xdr:cNvPr id="106" name="n_3mainValue有形固定資産減価償却率">
          <a:extLst>
            <a:ext uri="{FF2B5EF4-FFF2-40B4-BE49-F238E27FC236}">
              <a16:creationId xmlns:a16="http://schemas.microsoft.com/office/drawing/2014/main" id="{6A48352F-63EF-4041-BCC2-E2A85F3E06D4}"/>
            </a:ext>
          </a:extLst>
        </xdr:cNvPr>
        <xdr:cNvSpPr txBox="1"/>
      </xdr:nvSpPr>
      <xdr:spPr>
        <a:xfrm>
          <a:off x="2324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C7B7E50-96DF-41E5-99B3-FFBF065F90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0755D94-8DD4-4081-86A2-082BAF36B70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F295E518-2866-4307-9473-DCA75154FDEA}"/>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3D7E3C7-F33B-49B1-AA09-73DA6771FA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48FC60D-9C22-4192-8059-E2CB9D77349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AFA191D-E8F8-4889-8EAF-867308972E6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DE910D1-575D-43B9-A33E-32EA6AD1207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111B91B-5CF3-4296-A210-DAE084329BB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08060A0-109A-4529-A507-F42F4FEE3BA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A1A542F-880A-4D8E-A14E-1E674B93D8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7297352-E8D6-4B1C-853A-4C96C043F1C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138EC98-BA46-456D-B4D3-B3F5934E293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EDC4C85-9C41-4A35-BE67-5E53993CDA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新たな起債の返還が発生しなかったため。</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87193E6-BE58-4DCF-9B20-37CF38E21AB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27BB974-916F-416F-B61A-AF883DC144B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823FADA-3D41-4B13-97BD-BF10839515D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1E715788-10FB-4344-97D3-E6E29B091FB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FBDE5428-E4B0-4AC4-855F-BBF95FD9C3D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8E43FBAC-C12E-4399-B8F0-9C4E0BED668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6BC32D39-7D19-4789-95F2-D7BD874F6F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D19F783E-260B-429B-8875-1F8ADF6347A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CF1288B3-654A-4B8C-AD21-8FFCDDAD53A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4FCC4188-C674-40F9-BD1A-C4EC0D6FC4D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EC382F4C-220A-4961-A179-244F926772B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31FDA632-BD1D-4CC2-A73C-2E27EC8B1F1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E3073C08-ACB8-4FCB-8E3F-97FABC7E582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C4883ED9-E095-4CA6-BA64-C6145DEFB49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01DC5DB-8BE3-43B5-89D0-F5D5DB2615E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5" name="直線コネクタ 134">
          <a:extLst>
            <a:ext uri="{FF2B5EF4-FFF2-40B4-BE49-F238E27FC236}">
              <a16:creationId xmlns:a16="http://schemas.microsoft.com/office/drawing/2014/main" id="{FA049EA7-7537-4BE0-8CE9-7444EA0BF29A}"/>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6" name="債務償還比率最小値テキスト">
          <a:extLst>
            <a:ext uri="{FF2B5EF4-FFF2-40B4-BE49-F238E27FC236}">
              <a16:creationId xmlns:a16="http://schemas.microsoft.com/office/drawing/2014/main" id="{A238A269-BEAD-4CBE-A344-D9FB367FA909}"/>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7" name="直線コネクタ 136">
          <a:extLst>
            <a:ext uri="{FF2B5EF4-FFF2-40B4-BE49-F238E27FC236}">
              <a16:creationId xmlns:a16="http://schemas.microsoft.com/office/drawing/2014/main" id="{240B3F8D-40AA-47C3-87BE-0C815573A59E}"/>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6AA810CC-01F1-4936-A469-7599CA13306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EDF1B931-B8F2-40E8-8A64-8C59F4BEC28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0" name="債務償還比率平均値テキスト">
          <a:extLst>
            <a:ext uri="{FF2B5EF4-FFF2-40B4-BE49-F238E27FC236}">
              <a16:creationId xmlns:a16="http://schemas.microsoft.com/office/drawing/2014/main" id="{600D8D76-3CE9-4434-A29F-609F072E8DC4}"/>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1" name="フローチャート: 判断 140">
          <a:extLst>
            <a:ext uri="{FF2B5EF4-FFF2-40B4-BE49-F238E27FC236}">
              <a16:creationId xmlns:a16="http://schemas.microsoft.com/office/drawing/2014/main" id="{E9859DE4-11AB-49F7-8743-4CE2DCF1A959}"/>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2" name="フローチャート: 判断 141">
          <a:extLst>
            <a:ext uri="{FF2B5EF4-FFF2-40B4-BE49-F238E27FC236}">
              <a16:creationId xmlns:a16="http://schemas.microsoft.com/office/drawing/2014/main" id="{F1A9B564-F4E4-4B25-BC93-E5F01350B522}"/>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3" name="フローチャート: 判断 142">
          <a:extLst>
            <a:ext uri="{FF2B5EF4-FFF2-40B4-BE49-F238E27FC236}">
              <a16:creationId xmlns:a16="http://schemas.microsoft.com/office/drawing/2014/main" id="{66A6F35F-9FD3-4F15-831A-C1ADC534F6A1}"/>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4" name="フローチャート: 判断 143">
          <a:extLst>
            <a:ext uri="{FF2B5EF4-FFF2-40B4-BE49-F238E27FC236}">
              <a16:creationId xmlns:a16="http://schemas.microsoft.com/office/drawing/2014/main" id="{F7D33519-401D-40D7-8F61-B669F4D4DD7D}"/>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5" name="フローチャート: 判断 144">
          <a:extLst>
            <a:ext uri="{FF2B5EF4-FFF2-40B4-BE49-F238E27FC236}">
              <a16:creationId xmlns:a16="http://schemas.microsoft.com/office/drawing/2014/main" id="{FD0F4EEC-0FD5-462C-B18B-082F00C00B3E}"/>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F553589-68A5-4C1B-B970-EFD401FACB2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B79CA55-E342-4FB8-80CA-23DCBAD75E5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DA012F0-126B-41E9-A84D-7DC313E627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7139A33-8821-4894-B29E-DD838F06CB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3A101BD-3DD0-4E78-8087-7B3FAAEBA1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51" name="n_1aveValue債務償還比率">
          <a:extLst>
            <a:ext uri="{FF2B5EF4-FFF2-40B4-BE49-F238E27FC236}">
              <a16:creationId xmlns:a16="http://schemas.microsoft.com/office/drawing/2014/main" id="{94EABE20-CC5B-462C-9C3F-92E0E6DB9B65}"/>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2" name="n_2aveValue債務償還比率">
          <a:extLst>
            <a:ext uri="{FF2B5EF4-FFF2-40B4-BE49-F238E27FC236}">
              <a16:creationId xmlns:a16="http://schemas.microsoft.com/office/drawing/2014/main" id="{D190060B-3DD7-482C-B5EF-A214D101704B}"/>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3" name="n_3aveValue債務償還比率">
          <a:extLst>
            <a:ext uri="{FF2B5EF4-FFF2-40B4-BE49-F238E27FC236}">
              <a16:creationId xmlns:a16="http://schemas.microsoft.com/office/drawing/2014/main" id="{DA0D6A4E-C6EB-4968-BB64-407C1C39CE2C}"/>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4" name="n_4aveValue債務償還比率">
          <a:extLst>
            <a:ext uri="{FF2B5EF4-FFF2-40B4-BE49-F238E27FC236}">
              <a16:creationId xmlns:a16="http://schemas.microsoft.com/office/drawing/2014/main" id="{53793B1F-8AFA-4B3D-82D9-C5F01C4BF645}"/>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49DC7B9B-1A92-4BAA-8092-A370EE6BF81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4B3C4ACF-13B6-457D-8547-35F4942897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C910AD95-5A71-456A-AFEB-97E849D6C8F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483D07BF-275B-4AE8-BFC3-8CE39092B4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368BA529-32C6-4045-862B-E9FAA881149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1721A6CD-8BC9-43FD-B25D-0396F4E831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FEF2B6-3369-44EA-9DB9-6613A4D427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E91492-70ED-4E67-9E3C-D939CA28F3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541468-05A4-4E85-AFDE-4DE05A874F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F9BBAC-78A3-4041-BE7F-B0A438F852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C7A78C-0CB9-4948-A951-C2754760A3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88E8E2-FEC0-4347-8C9C-BF8C095C7F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A4A4AC-3017-4EE5-9E17-754B17E720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271D7E-9560-42DF-8F8B-D5ACDD6A17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F41539-D480-4875-86E7-511DFF977E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CD781C-2C4E-4091-97F9-58017E818F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7E50FB-A253-48F3-AAB4-C4F8250E5D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CE8BE0-AB4F-4630-96D8-F5DD1E7C1F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1FE56B-8D1C-4758-A13E-2083C96987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5A8DA1-54B0-4EAF-A2F4-641FEC16AD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455950-FBCA-4AD3-B608-A4A20FFC9C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84AB99-C0B4-4006-B67D-79715F12A3E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C2D369-330D-47A6-8B6A-5E541C93D0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355C0F-8F64-47DA-9C27-60E2F0ADCE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3C499C-AE13-4C5B-8046-A9F06D69A9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534C4B-0F98-4175-8999-2DE651CA71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E6FDBE-A7F4-43D0-877E-9E492902BD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167CC4-BF8C-4830-8092-FB2221B572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217832-F979-4D71-9CE6-FED8939CDB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7F5B8D-ABBE-4890-AD7B-5E2B7EA94F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105126-4209-460B-968E-95AA51BBFA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579F95-17F7-4D90-9B3E-A4424214AA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FB43A4-C306-4F18-8319-4BD2DDFCBC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D78183-CA8C-446A-B289-2FF77E2CEF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50FFE7-B4E2-4043-A9FE-A51A1A36BA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772AC1-1B76-4CBE-8242-C353F28991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7E4D0E-607F-491E-AB8D-90AA639D81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3A2F47-8350-48DF-B8C3-157140E776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4D04D2-2112-4B98-AABD-55C63027CA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25A726-9E7C-4BD3-9635-5D31790FC7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3BCCF3-71D5-4E3D-B501-1DFE2FA0F1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CA04AC-2BC0-4D5A-8707-5AF3F3995A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A7F639-AEE5-489B-9511-2E07829164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E0433A-5DEE-4472-92F7-5AAA21F3A6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80A44D-198C-44F0-8576-5FF8BD714A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B96803-4237-4E4F-8DED-F0EE44ECFB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AB90C8-CEFC-4610-93BC-7BB34180EE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40A208-1AB2-438B-8B95-43B09D71E8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6640DEE-81F4-4D9C-945E-2F1C1B19668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0D78D9-3927-422C-A100-1E5CD133BD6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A721D9B-BC30-4673-A9F9-1D292AE3DB1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C9F45D7-680F-49AA-A86B-2B6EE56E15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C2DBB96-0E5F-431E-AAC3-4ACC6BBE4EA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54AA638-CB4F-455F-9F70-17D5EF6C531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6AAEA22-04C9-47FA-9440-D50B24F2208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8D6A18F-D5A3-48BE-9B6B-B8DFA2FFF3F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8473EB1-28DD-4401-B90E-E40C3641DE7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965AB6F-4C34-422A-82A0-18DC866FB80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3B6FDCA-578D-49B8-8973-8B08D95D89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A341E7F-8A9A-4B34-ACF2-08000631DEC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7E277FA-4B36-4D59-AD7F-7BA12A58BF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5D707FFA-CF4C-4AA6-A52D-029CE8DE168A}"/>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4C1EE770-7AF6-4030-B1CB-22CC8A54DF33}"/>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4D0D37A3-B515-4860-A239-CB8BA4D0E0FD}"/>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4FC9958B-8051-456F-BF37-601CF133A0DE}"/>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5837497A-821D-4D21-A024-41C0A9A0D6E5}"/>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5AAF90D6-77FA-4789-B400-73537FF2D0FA}"/>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E81E236D-402A-46C5-93B3-AC3F9852835F}"/>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638D19A8-BB8A-41EE-9E1B-4CF8403EBE4D}"/>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AD673A3-E6F0-43DA-AFDE-498F85F49964}"/>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E9660D13-0C9F-4388-85B2-7FB1E0DB97EB}"/>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FC35F5A6-BE05-426A-B671-A55C1BDA8C3C}"/>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51ECFA-27AC-4C1F-9BA3-B8BD0C2EEB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3EF978-D5C9-48A3-9162-8BA62154FB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8911DF-E955-4B81-830C-F584B5CE66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AD8BCE-0890-473E-B812-F8CBB35402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666794-201E-47DF-B0A5-8CE93DD12A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3" name="楕円 72">
          <a:extLst>
            <a:ext uri="{FF2B5EF4-FFF2-40B4-BE49-F238E27FC236}">
              <a16:creationId xmlns:a16="http://schemas.microsoft.com/office/drawing/2014/main" id="{095CEA1B-2B2B-4B2D-8C8E-579D3C497B32}"/>
            </a:ext>
          </a:extLst>
        </xdr:cNvPr>
        <xdr:cNvSpPr/>
      </xdr:nvSpPr>
      <xdr:spPr>
        <a:xfrm>
          <a:off x="4584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5097</xdr:rowOff>
    </xdr:from>
    <xdr:ext cx="405111" cy="259045"/>
    <xdr:sp macro="" textlink="">
      <xdr:nvSpPr>
        <xdr:cNvPr id="74" name="【道路】&#10;有形固定資産減価償却率該当値テキスト">
          <a:extLst>
            <a:ext uri="{FF2B5EF4-FFF2-40B4-BE49-F238E27FC236}">
              <a16:creationId xmlns:a16="http://schemas.microsoft.com/office/drawing/2014/main" id="{22EB4B0B-B841-4ED4-94A7-796487B3F0D5}"/>
            </a:ext>
          </a:extLst>
        </xdr:cNvPr>
        <xdr:cNvSpPr txBox="1"/>
      </xdr:nvSpPr>
      <xdr:spPr>
        <a:xfrm>
          <a:off x="4673600" y="583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42545</xdr:rowOff>
    </xdr:from>
    <xdr:to>
      <xdr:col>20</xdr:col>
      <xdr:colOff>38100</xdr:colOff>
      <xdr:row>35</xdr:row>
      <xdr:rowOff>144145</xdr:rowOff>
    </xdr:to>
    <xdr:sp macro="" textlink="">
      <xdr:nvSpPr>
        <xdr:cNvPr id="75" name="楕円 74">
          <a:extLst>
            <a:ext uri="{FF2B5EF4-FFF2-40B4-BE49-F238E27FC236}">
              <a16:creationId xmlns:a16="http://schemas.microsoft.com/office/drawing/2014/main" id="{FB55B9FC-5937-48C2-805B-907C4CCFDDC0}"/>
            </a:ext>
          </a:extLst>
        </xdr:cNvPr>
        <xdr:cNvSpPr/>
      </xdr:nvSpPr>
      <xdr:spPr>
        <a:xfrm>
          <a:off x="3746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35</xdr:row>
      <xdr:rowOff>93345</xdr:rowOff>
    </xdr:to>
    <xdr:cxnSp macro="">
      <xdr:nvCxnSpPr>
        <xdr:cNvPr id="76" name="直線コネクタ 75">
          <a:extLst>
            <a:ext uri="{FF2B5EF4-FFF2-40B4-BE49-F238E27FC236}">
              <a16:creationId xmlns:a16="http://schemas.microsoft.com/office/drawing/2014/main" id="{2FEF32D8-41C5-40F2-A07F-4855E9CAA016}"/>
            </a:ext>
          </a:extLst>
        </xdr:cNvPr>
        <xdr:cNvCxnSpPr/>
      </xdr:nvCxnSpPr>
      <xdr:spPr>
        <a:xfrm flipV="1">
          <a:off x="3797300" y="593217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7" name="楕円 76">
          <a:extLst>
            <a:ext uri="{FF2B5EF4-FFF2-40B4-BE49-F238E27FC236}">
              <a16:creationId xmlns:a16="http://schemas.microsoft.com/office/drawing/2014/main" id="{9CE2CE5E-04A7-4DAE-9962-1B62768561B8}"/>
            </a:ext>
          </a:extLst>
        </xdr:cNvPr>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93345</xdr:rowOff>
    </xdr:from>
    <xdr:to>
      <xdr:col>19</xdr:col>
      <xdr:colOff>177800</xdr:colOff>
      <xdr:row>36</xdr:row>
      <xdr:rowOff>144780</xdr:rowOff>
    </xdr:to>
    <xdr:cxnSp macro="">
      <xdr:nvCxnSpPr>
        <xdr:cNvPr id="78" name="直線コネクタ 77">
          <a:extLst>
            <a:ext uri="{FF2B5EF4-FFF2-40B4-BE49-F238E27FC236}">
              <a16:creationId xmlns:a16="http://schemas.microsoft.com/office/drawing/2014/main" id="{4C35AD27-0980-49B9-B65D-28AB3AC18CE6}"/>
            </a:ext>
          </a:extLst>
        </xdr:cNvPr>
        <xdr:cNvCxnSpPr/>
      </xdr:nvCxnSpPr>
      <xdr:spPr>
        <a:xfrm flipV="1">
          <a:off x="2908300" y="609409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9" name="楕円 78">
          <a:extLst>
            <a:ext uri="{FF2B5EF4-FFF2-40B4-BE49-F238E27FC236}">
              <a16:creationId xmlns:a16="http://schemas.microsoft.com/office/drawing/2014/main" id="{18C325E6-3297-4D26-8BDD-7712591E1EA7}"/>
            </a:ext>
          </a:extLst>
        </xdr:cNvPr>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36</xdr:row>
      <xdr:rowOff>144780</xdr:rowOff>
    </xdr:to>
    <xdr:cxnSp macro="">
      <xdr:nvCxnSpPr>
        <xdr:cNvPr id="80" name="直線コネクタ 79">
          <a:extLst>
            <a:ext uri="{FF2B5EF4-FFF2-40B4-BE49-F238E27FC236}">
              <a16:creationId xmlns:a16="http://schemas.microsoft.com/office/drawing/2014/main" id="{BCDA3A4E-ABDD-4F47-B47A-0D6A023B98E0}"/>
            </a:ext>
          </a:extLst>
        </xdr:cNvPr>
        <xdr:cNvCxnSpPr/>
      </xdr:nvCxnSpPr>
      <xdr:spPr>
        <a:xfrm>
          <a:off x="2019300" y="62160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1" name="n_1aveValue【道路】&#10;有形固定資産減価償却率">
          <a:extLst>
            <a:ext uri="{FF2B5EF4-FFF2-40B4-BE49-F238E27FC236}">
              <a16:creationId xmlns:a16="http://schemas.microsoft.com/office/drawing/2014/main" id="{C3BD0F2E-1623-4B64-AD7B-9B7970CDBA00}"/>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2" name="n_2aveValue【道路】&#10;有形固定資産減価償却率">
          <a:extLst>
            <a:ext uri="{FF2B5EF4-FFF2-40B4-BE49-F238E27FC236}">
              <a16:creationId xmlns:a16="http://schemas.microsoft.com/office/drawing/2014/main" id="{CC7B9672-3089-4113-8D6F-8A74261955B6}"/>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a:extLst>
            <a:ext uri="{FF2B5EF4-FFF2-40B4-BE49-F238E27FC236}">
              <a16:creationId xmlns:a16="http://schemas.microsoft.com/office/drawing/2014/main" id="{81D7EA63-8A51-4005-8645-022D43250312}"/>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a:extLst>
            <a:ext uri="{FF2B5EF4-FFF2-40B4-BE49-F238E27FC236}">
              <a16:creationId xmlns:a16="http://schemas.microsoft.com/office/drawing/2014/main" id="{05F529CE-C63A-4C3D-98AD-71DC04DD45FE}"/>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160672</xdr:rowOff>
    </xdr:from>
    <xdr:ext cx="405111" cy="259045"/>
    <xdr:sp macro="" textlink="">
      <xdr:nvSpPr>
        <xdr:cNvPr id="85" name="n_1mainValue【道路】&#10;有形固定資産減価償却率">
          <a:extLst>
            <a:ext uri="{FF2B5EF4-FFF2-40B4-BE49-F238E27FC236}">
              <a16:creationId xmlns:a16="http://schemas.microsoft.com/office/drawing/2014/main" id="{9A6EA20A-35C7-4BBF-84E4-9148C600B8D6}"/>
            </a:ext>
          </a:extLst>
        </xdr:cNvPr>
        <xdr:cNvSpPr txBox="1"/>
      </xdr:nvSpPr>
      <xdr:spPr>
        <a:xfrm>
          <a:off x="3582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6" name="n_2mainValue【道路】&#10;有形固定資産減価償却率">
          <a:extLst>
            <a:ext uri="{FF2B5EF4-FFF2-40B4-BE49-F238E27FC236}">
              <a16:creationId xmlns:a16="http://schemas.microsoft.com/office/drawing/2014/main" id="{1B113562-F68B-412A-96EA-7E89C2DB1A98}"/>
            </a:ext>
          </a:extLst>
        </xdr:cNvPr>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7" name="n_3mainValue【道路】&#10;有形固定資産減価償却率">
          <a:extLst>
            <a:ext uri="{FF2B5EF4-FFF2-40B4-BE49-F238E27FC236}">
              <a16:creationId xmlns:a16="http://schemas.microsoft.com/office/drawing/2014/main" id="{5778A5B9-C709-4231-A3A4-CE61CDDF5917}"/>
            </a:ext>
          </a:extLst>
        </xdr:cNvPr>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912C4AD-7866-4214-9888-ABB4FD12D6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CD590A9-FB1B-45BE-82A2-13D709EBBB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230CBB30-4BFC-4B78-A176-22B80AE775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28F1128-31E9-4DDE-9A6E-C2FA35A3F1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9A5EC5B-AB91-434E-80CC-6646417304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072A33D-B539-4FED-9CB2-DDE1AC9AC6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1573188-4CA5-4C7B-BCAA-3641AA9BDF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D118E638-9326-494A-A8FF-F8726E8D91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1CA929C9-AB57-4EE4-A591-375E456A268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04A494F-3ACD-429E-BEC7-80FAB1600DF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D86F221B-6CBA-4BDC-BB79-42B841F1AD5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D859A472-25B5-488F-99F4-32F65AE6E14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24347AA2-4AC0-4A6F-A21B-8EA29A6902B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DFDB2DAA-394D-4851-A397-2B2EC631513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F6504D78-ADAF-4FCA-AC60-7CE2E005C0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94D9D2F5-2B87-40F7-AF8B-E5116D2F338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C7DFF639-2DB1-4DDD-B8BA-8A652A62687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D63A928F-E7C9-4743-8AD8-3BB8323539A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C6A9E82-33F3-4EFA-BBB5-9349B10BCA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7D93FA00-0132-4130-9626-565DC9A6E50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26F0360-3E77-449E-8168-9136BD053F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03D81FC5-94AE-46F1-84E8-D8965009EE77}"/>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9695EAF4-BD4F-4292-BACA-43505E31A49E}"/>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7DDB98B8-180E-42FF-ADCB-AA30DF200E21}"/>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A097F52F-FC78-4AA9-9289-93AD56580074}"/>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12A26E75-33B6-4EDC-8286-22246068C805}"/>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id="{0DBE8F7C-A43C-42CD-B040-72BB821201AB}"/>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BAD3C39A-C9F8-497B-99B2-ECB37BDBFC8E}"/>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54CACFF3-87B0-4B28-A071-45449E54D45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F4D5EA3A-A19D-4F3B-ACE6-32372F37A557}"/>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539E57FE-C4DB-4DF4-A3BB-2A2CEF883FF2}"/>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a:extLst>
            <a:ext uri="{FF2B5EF4-FFF2-40B4-BE49-F238E27FC236}">
              <a16:creationId xmlns:a16="http://schemas.microsoft.com/office/drawing/2014/main" id="{D7886CFA-A0A6-40EB-8899-CECDAC2B621E}"/>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2BC1481-8EDF-445B-B044-F4480DAC4D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57EBD0F-C090-4DE4-97A7-90EAC77D15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A46D241-2773-4F8A-A2F7-A7EE0BF248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299EA19-E3C0-43C2-8727-8E57FA4DEB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DA4F095-3CAA-4AD6-887C-5AEA74EBB8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80049</xdr:rowOff>
    </xdr:from>
    <xdr:to>
      <xdr:col>55</xdr:col>
      <xdr:colOff>50800</xdr:colOff>
      <xdr:row>42</xdr:row>
      <xdr:rowOff>10199</xdr:rowOff>
    </xdr:to>
    <xdr:sp macro="" textlink="">
      <xdr:nvSpPr>
        <xdr:cNvPr id="125" name="楕円 124">
          <a:extLst>
            <a:ext uri="{FF2B5EF4-FFF2-40B4-BE49-F238E27FC236}">
              <a16:creationId xmlns:a16="http://schemas.microsoft.com/office/drawing/2014/main" id="{B0AA38F3-8AAB-4770-9888-473F56612B4F}"/>
            </a:ext>
          </a:extLst>
        </xdr:cNvPr>
        <xdr:cNvSpPr/>
      </xdr:nvSpPr>
      <xdr:spPr>
        <a:xfrm>
          <a:off x="10426700" y="7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166426</xdr:rowOff>
    </xdr:from>
    <xdr:ext cx="469744" cy="259045"/>
    <xdr:sp macro="" textlink="">
      <xdr:nvSpPr>
        <xdr:cNvPr id="126" name="【道路】&#10;一人当たり延長該当値テキスト">
          <a:extLst>
            <a:ext uri="{FF2B5EF4-FFF2-40B4-BE49-F238E27FC236}">
              <a16:creationId xmlns:a16="http://schemas.microsoft.com/office/drawing/2014/main" id="{759239BF-AFAC-4DE5-B272-DABF78C996E6}"/>
            </a:ext>
          </a:extLst>
        </xdr:cNvPr>
        <xdr:cNvSpPr txBox="1"/>
      </xdr:nvSpPr>
      <xdr:spPr>
        <a:xfrm>
          <a:off x="10515600" y="70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82052</xdr:rowOff>
    </xdr:from>
    <xdr:to>
      <xdr:col>50</xdr:col>
      <xdr:colOff>165100</xdr:colOff>
      <xdr:row>42</xdr:row>
      <xdr:rowOff>12202</xdr:rowOff>
    </xdr:to>
    <xdr:sp macro="" textlink="">
      <xdr:nvSpPr>
        <xdr:cNvPr id="127" name="楕円 126">
          <a:extLst>
            <a:ext uri="{FF2B5EF4-FFF2-40B4-BE49-F238E27FC236}">
              <a16:creationId xmlns:a16="http://schemas.microsoft.com/office/drawing/2014/main" id="{B84A16FE-8BBB-4B62-B824-C77BE960FF34}"/>
            </a:ext>
          </a:extLst>
        </xdr:cNvPr>
        <xdr:cNvSpPr/>
      </xdr:nvSpPr>
      <xdr:spPr>
        <a:xfrm>
          <a:off x="9588500" y="71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130849</xdr:rowOff>
    </xdr:from>
    <xdr:to>
      <xdr:col>55</xdr:col>
      <xdr:colOff>0</xdr:colOff>
      <xdr:row>41</xdr:row>
      <xdr:rowOff>132852</xdr:rowOff>
    </xdr:to>
    <xdr:cxnSp macro="">
      <xdr:nvCxnSpPr>
        <xdr:cNvPr id="128" name="直線コネクタ 127">
          <a:extLst>
            <a:ext uri="{FF2B5EF4-FFF2-40B4-BE49-F238E27FC236}">
              <a16:creationId xmlns:a16="http://schemas.microsoft.com/office/drawing/2014/main" id="{12FB95B0-C62E-4186-9697-15BDA81AE25B}"/>
            </a:ext>
          </a:extLst>
        </xdr:cNvPr>
        <xdr:cNvCxnSpPr/>
      </xdr:nvCxnSpPr>
      <xdr:spPr>
        <a:xfrm flipV="1">
          <a:off x="9639300" y="7160299"/>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37688</xdr:rowOff>
    </xdr:from>
    <xdr:to>
      <xdr:col>46</xdr:col>
      <xdr:colOff>38100</xdr:colOff>
      <xdr:row>41</xdr:row>
      <xdr:rowOff>139288</xdr:rowOff>
    </xdr:to>
    <xdr:sp macro="" textlink="">
      <xdr:nvSpPr>
        <xdr:cNvPr id="129" name="楕円 128">
          <a:extLst>
            <a:ext uri="{FF2B5EF4-FFF2-40B4-BE49-F238E27FC236}">
              <a16:creationId xmlns:a16="http://schemas.microsoft.com/office/drawing/2014/main" id="{24938AF8-253A-4F08-A53B-619339AA4A64}"/>
            </a:ext>
          </a:extLst>
        </xdr:cNvPr>
        <xdr:cNvSpPr/>
      </xdr:nvSpPr>
      <xdr:spPr>
        <a:xfrm>
          <a:off x="8699500" y="70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88488</xdr:rowOff>
    </xdr:from>
    <xdr:to>
      <xdr:col>50</xdr:col>
      <xdr:colOff>114300</xdr:colOff>
      <xdr:row>41</xdr:row>
      <xdr:rowOff>132852</xdr:rowOff>
    </xdr:to>
    <xdr:cxnSp macro="">
      <xdr:nvCxnSpPr>
        <xdr:cNvPr id="130" name="直線コネクタ 129">
          <a:extLst>
            <a:ext uri="{FF2B5EF4-FFF2-40B4-BE49-F238E27FC236}">
              <a16:creationId xmlns:a16="http://schemas.microsoft.com/office/drawing/2014/main" id="{1006C607-B799-4DDA-9BBC-FDB3259D6720}"/>
            </a:ext>
          </a:extLst>
        </xdr:cNvPr>
        <xdr:cNvCxnSpPr/>
      </xdr:nvCxnSpPr>
      <xdr:spPr>
        <a:xfrm>
          <a:off x="8750300" y="7117938"/>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35171</xdr:rowOff>
    </xdr:from>
    <xdr:to>
      <xdr:col>41</xdr:col>
      <xdr:colOff>101600</xdr:colOff>
      <xdr:row>41</xdr:row>
      <xdr:rowOff>136771</xdr:rowOff>
    </xdr:to>
    <xdr:sp macro="" textlink="">
      <xdr:nvSpPr>
        <xdr:cNvPr id="131" name="楕円 130">
          <a:extLst>
            <a:ext uri="{FF2B5EF4-FFF2-40B4-BE49-F238E27FC236}">
              <a16:creationId xmlns:a16="http://schemas.microsoft.com/office/drawing/2014/main" id="{33722FC4-5538-4BA4-B862-4E0AD5B02CDA}"/>
            </a:ext>
          </a:extLst>
        </xdr:cNvPr>
        <xdr:cNvSpPr/>
      </xdr:nvSpPr>
      <xdr:spPr>
        <a:xfrm>
          <a:off x="7810500" y="70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85971</xdr:rowOff>
    </xdr:from>
    <xdr:to>
      <xdr:col>45</xdr:col>
      <xdr:colOff>177800</xdr:colOff>
      <xdr:row>41</xdr:row>
      <xdr:rowOff>88488</xdr:rowOff>
    </xdr:to>
    <xdr:cxnSp macro="">
      <xdr:nvCxnSpPr>
        <xdr:cNvPr id="132" name="直線コネクタ 131">
          <a:extLst>
            <a:ext uri="{FF2B5EF4-FFF2-40B4-BE49-F238E27FC236}">
              <a16:creationId xmlns:a16="http://schemas.microsoft.com/office/drawing/2014/main" id="{06A25A19-9686-46D3-A422-FD136D812ADD}"/>
            </a:ext>
          </a:extLst>
        </xdr:cNvPr>
        <xdr:cNvCxnSpPr/>
      </xdr:nvCxnSpPr>
      <xdr:spPr>
        <a:xfrm>
          <a:off x="7861300" y="7115421"/>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id="{E4A7B64A-812A-4FD8-9B92-92F3CCCCB7D9}"/>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id="{2EC43537-E332-4C17-AF34-258565870562}"/>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id="{8C7C6A51-D06A-4E02-BBAF-31BD4862A73C}"/>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a:extLst>
            <a:ext uri="{FF2B5EF4-FFF2-40B4-BE49-F238E27FC236}">
              <a16:creationId xmlns:a16="http://schemas.microsoft.com/office/drawing/2014/main" id="{B5CBA704-A63C-4410-A7E3-313F9A3C157D}"/>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3329</xdr:rowOff>
    </xdr:from>
    <xdr:ext cx="469744" cy="259045"/>
    <xdr:sp macro="" textlink="">
      <xdr:nvSpPr>
        <xdr:cNvPr id="137" name="n_1mainValue【道路】&#10;一人当たり延長">
          <a:extLst>
            <a:ext uri="{FF2B5EF4-FFF2-40B4-BE49-F238E27FC236}">
              <a16:creationId xmlns:a16="http://schemas.microsoft.com/office/drawing/2014/main" id="{147381F2-9820-48F7-9074-2B70C82E08D9}"/>
            </a:ext>
          </a:extLst>
        </xdr:cNvPr>
        <xdr:cNvSpPr txBox="1"/>
      </xdr:nvSpPr>
      <xdr:spPr>
        <a:xfrm>
          <a:off x="9391727" y="72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130415</xdr:rowOff>
    </xdr:from>
    <xdr:ext cx="534377" cy="259045"/>
    <xdr:sp macro="" textlink="">
      <xdr:nvSpPr>
        <xdr:cNvPr id="138" name="n_2mainValue【道路】&#10;一人当たり延長">
          <a:extLst>
            <a:ext uri="{FF2B5EF4-FFF2-40B4-BE49-F238E27FC236}">
              <a16:creationId xmlns:a16="http://schemas.microsoft.com/office/drawing/2014/main" id="{AB391144-758D-4B1B-8594-4E1620166C46}"/>
            </a:ext>
          </a:extLst>
        </xdr:cNvPr>
        <xdr:cNvSpPr txBox="1"/>
      </xdr:nvSpPr>
      <xdr:spPr>
        <a:xfrm>
          <a:off x="8483111" y="71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127898</xdr:rowOff>
    </xdr:from>
    <xdr:ext cx="534377" cy="259045"/>
    <xdr:sp macro="" textlink="">
      <xdr:nvSpPr>
        <xdr:cNvPr id="139" name="n_3mainValue【道路】&#10;一人当たり延長">
          <a:extLst>
            <a:ext uri="{FF2B5EF4-FFF2-40B4-BE49-F238E27FC236}">
              <a16:creationId xmlns:a16="http://schemas.microsoft.com/office/drawing/2014/main" id="{25406916-23BB-4450-9CDA-AC0296BF64EE}"/>
            </a:ext>
          </a:extLst>
        </xdr:cNvPr>
        <xdr:cNvSpPr txBox="1"/>
      </xdr:nvSpPr>
      <xdr:spPr>
        <a:xfrm>
          <a:off x="7594111" y="7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CCF721F-9B72-4778-872F-3A5ABBDA37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4180B99-997E-4B87-BBE4-691E2330B9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3AA76ACB-B121-44A6-A963-63F0957B73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A2D0A28-7382-4F67-9032-03E8C52D88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6740B723-9D91-4C39-A8A3-7C0AB9A959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4A47265-EDFB-439A-B0E5-B863776035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723BD115-4297-4AE3-A637-043CF190A6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8A3D06EA-4900-471A-92A6-7133E9EBCA6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8" name="正方形/長方形 147">
          <a:extLst>
            <a:ext uri="{FF2B5EF4-FFF2-40B4-BE49-F238E27FC236}">
              <a16:creationId xmlns:a16="http://schemas.microsoft.com/office/drawing/2014/main" id="{C479743F-5899-4E34-997F-D647E0B647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9" name="正方形/長方形 148">
          <a:extLst>
            <a:ext uri="{FF2B5EF4-FFF2-40B4-BE49-F238E27FC236}">
              <a16:creationId xmlns:a16="http://schemas.microsoft.com/office/drawing/2014/main" id="{B63CA108-5478-4322-AD07-6E885BBB24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0" name="正方形/長方形 149">
          <a:extLst>
            <a:ext uri="{FF2B5EF4-FFF2-40B4-BE49-F238E27FC236}">
              <a16:creationId xmlns:a16="http://schemas.microsoft.com/office/drawing/2014/main" id="{4E4A5458-7C5A-4C15-97AA-46C5BCC7AF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1" name="正方形/長方形 150">
          <a:extLst>
            <a:ext uri="{FF2B5EF4-FFF2-40B4-BE49-F238E27FC236}">
              <a16:creationId xmlns:a16="http://schemas.microsoft.com/office/drawing/2014/main" id="{3FB760FE-A255-4E3E-82F3-9C73288EA9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2" name="正方形/長方形 151">
          <a:extLst>
            <a:ext uri="{FF2B5EF4-FFF2-40B4-BE49-F238E27FC236}">
              <a16:creationId xmlns:a16="http://schemas.microsoft.com/office/drawing/2014/main" id="{D662A68E-F57D-4D1D-87DF-7C527C8563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3" name="正方形/長方形 152">
          <a:extLst>
            <a:ext uri="{FF2B5EF4-FFF2-40B4-BE49-F238E27FC236}">
              <a16:creationId xmlns:a16="http://schemas.microsoft.com/office/drawing/2014/main" id="{A78A403C-55F1-4615-AF02-9A4E20BC57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4" name="正方形/長方形 153">
          <a:extLst>
            <a:ext uri="{FF2B5EF4-FFF2-40B4-BE49-F238E27FC236}">
              <a16:creationId xmlns:a16="http://schemas.microsoft.com/office/drawing/2014/main" id="{5E5A2799-0E7C-4B6E-948F-1D1CE366B3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5" name="正方形/長方形 154">
          <a:extLst>
            <a:ext uri="{FF2B5EF4-FFF2-40B4-BE49-F238E27FC236}">
              <a16:creationId xmlns:a16="http://schemas.microsoft.com/office/drawing/2014/main" id="{4153978B-9BCC-4A91-8FF3-566A149D6D1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54F10C6D-BF91-49E2-85A8-D0B02BA947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391D803A-03B9-4209-A6F8-7D5AEE0527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20383DC4-6526-4752-BCFA-9AB8B87C26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C49906CC-A0CA-49C7-8281-0928C19533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3BE7E186-DA8C-4B89-B436-D8C7A64BB6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7BC6389F-E784-44C4-8F36-04A09836EA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C0E14DC5-F95F-4C5D-8A45-E81CE41182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33942D0D-54E1-4B77-B889-624A2DACA5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8A86DCD0-37A6-46B2-AFC0-5F276C61F6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24BC6615-2500-49A9-9DA9-C3B5477921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770DD223-FD17-468E-8E85-E6F340B766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2131F8E5-4FD6-4EDE-B872-511B384F06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6397B4E7-3253-4563-B28B-3CCB11353AE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7BF39751-C790-46F8-84AA-B65B0D2379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ADABA0E9-CAD1-4F1C-B687-16DB3F9245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1252F82B-C9A7-4CE6-B443-F6AA20A8280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99B8EDDF-79D3-4E87-8610-53A45A626B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4516586A-E1E4-407A-A5E1-10E903BBA9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88BD91BD-8DD1-4AA7-9E84-C1ADD21385D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8523D04F-56B8-422A-883E-8FF21A3A7A6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667F7BE5-ACBA-4D9E-B153-2790CB5EE8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851247ED-976B-4B09-8151-3DB0F8D543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0C180EFA-43A5-41D9-B35F-DC5D91A498A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公営住宅】&#10;有形固定資産減価償却率グラフ枠">
          <a:extLst>
            <a:ext uri="{FF2B5EF4-FFF2-40B4-BE49-F238E27FC236}">
              <a16:creationId xmlns:a16="http://schemas.microsoft.com/office/drawing/2014/main" id="{9AF5D092-431B-42A8-A91A-314F14C367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9789AA91-A6A3-4516-B2DE-C1AC9379C9B8}"/>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公営住宅】&#10;有形固定資産減価償却率最小値テキスト">
          <a:extLst>
            <a:ext uri="{FF2B5EF4-FFF2-40B4-BE49-F238E27FC236}">
              <a16:creationId xmlns:a16="http://schemas.microsoft.com/office/drawing/2014/main" id="{2E57B167-4B4B-4817-AC5A-ADBF0BA6C9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43E4BBEE-437F-4449-AE2F-B877D2EE971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183" name="【公営住宅】&#10;有形固定資産減価償却率最大値テキスト">
          <a:extLst>
            <a:ext uri="{FF2B5EF4-FFF2-40B4-BE49-F238E27FC236}">
              <a16:creationId xmlns:a16="http://schemas.microsoft.com/office/drawing/2014/main" id="{CA94676F-907C-42A5-91E3-736028FC67B6}"/>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184" name="直線コネクタ 183">
          <a:extLst>
            <a:ext uri="{FF2B5EF4-FFF2-40B4-BE49-F238E27FC236}">
              <a16:creationId xmlns:a16="http://schemas.microsoft.com/office/drawing/2014/main" id="{282ED61C-04E4-428C-B343-51B96F2001B3}"/>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185" name="【公営住宅】&#10;有形固定資産減価償却率平均値テキスト">
          <a:extLst>
            <a:ext uri="{FF2B5EF4-FFF2-40B4-BE49-F238E27FC236}">
              <a16:creationId xmlns:a16="http://schemas.microsoft.com/office/drawing/2014/main" id="{42CE5C89-41F5-46EB-8FAF-36117FCE4519}"/>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186" name="フローチャート: 判断 185">
          <a:extLst>
            <a:ext uri="{FF2B5EF4-FFF2-40B4-BE49-F238E27FC236}">
              <a16:creationId xmlns:a16="http://schemas.microsoft.com/office/drawing/2014/main" id="{D79E1FFC-7C08-4249-BB05-A8FBD3A5C604}"/>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187" name="フローチャート: 判断 186">
          <a:extLst>
            <a:ext uri="{FF2B5EF4-FFF2-40B4-BE49-F238E27FC236}">
              <a16:creationId xmlns:a16="http://schemas.microsoft.com/office/drawing/2014/main" id="{5D20F257-FD9C-43E6-8ACF-D6144DDE8CFD}"/>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188" name="フローチャート: 判断 187">
          <a:extLst>
            <a:ext uri="{FF2B5EF4-FFF2-40B4-BE49-F238E27FC236}">
              <a16:creationId xmlns:a16="http://schemas.microsoft.com/office/drawing/2014/main" id="{B2D88C6E-B40D-4010-96B0-243D736F0871}"/>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189" name="フローチャート: 判断 188">
          <a:extLst>
            <a:ext uri="{FF2B5EF4-FFF2-40B4-BE49-F238E27FC236}">
              <a16:creationId xmlns:a16="http://schemas.microsoft.com/office/drawing/2014/main" id="{A40C42A5-73AF-4CB5-9EAF-E394588FDF92}"/>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190" name="フローチャート: 判断 189">
          <a:extLst>
            <a:ext uri="{FF2B5EF4-FFF2-40B4-BE49-F238E27FC236}">
              <a16:creationId xmlns:a16="http://schemas.microsoft.com/office/drawing/2014/main" id="{BD9E204D-A494-453B-95DD-00CE292811BD}"/>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59D74835-9580-445F-A806-466019BCF2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EF39000E-9671-4E52-8899-355F9A47C5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8EAACC6D-5F43-4B22-BFCA-84C41B1E9B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85533EC8-5756-4A8C-8CCF-CB7AA4BE85A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6D0D8F9-155F-4CCD-AF1D-D071F9701C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196" name="楕円 195">
          <a:extLst>
            <a:ext uri="{FF2B5EF4-FFF2-40B4-BE49-F238E27FC236}">
              <a16:creationId xmlns:a16="http://schemas.microsoft.com/office/drawing/2014/main" id="{7BDF31C5-C02C-4003-B542-5B6657A45438}"/>
            </a:ext>
          </a:extLst>
        </xdr:cNvPr>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197" name="【公営住宅】&#10;有形固定資産減価償却率該当値テキスト">
          <a:extLst>
            <a:ext uri="{FF2B5EF4-FFF2-40B4-BE49-F238E27FC236}">
              <a16:creationId xmlns:a16="http://schemas.microsoft.com/office/drawing/2014/main" id="{F94A70A4-DE61-473D-AB6E-3EFD19031B90}"/>
            </a:ext>
          </a:extLst>
        </xdr:cNvPr>
        <xdr:cNvSpPr txBox="1"/>
      </xdr:nvSpPr>
      <xdr:spPr>
        <a:xfrm>
          <a:off x="467360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198" name="楕円 197">
          <a:extLst>
            <a:ext uri="{FF2B5EF4-FFF2-40B4-BE49-F238E27FC236}">
              <a16:creationId xmlns:a16="http://schemas.microsoft.com/office/drawing/2014/main" id="{FA374F81-F0C7-46CB-A33B-C5D545CD4DD3}"/>
            </a:ext>
          </a:extLst>
        </xdr:cNvPr>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82</xdr:row>
      <xdr:rowOff>30480</xdr:rowOff>
    </xdr:to>
    <xdr:cxnSp macro="">
      <xdr:nvCxnSpPr>
        <xdr:cNvPr id="199" name="直線コネクタ 198">
          <a:extLst>
            <a:ext uri="{FF2B5EF4-FFF2-40B4-BE49-F238E27FC236}">
              <a16:creationId xmlns:a16="http://schemas.microsoft.com/office/drawing/2014/main" id="{D06933F9-4C30-416B-8448-2ABC852B35FD}"/>
            </a:ext>
          </a:extLst>
        </xdr:cNvPr>
        <xdr:cNvCxnSpPr/>
      </xdr:nvCxnSpPr>
      <xdr:spPr>
        <a:xfrm flipV="1">
          <a:off x="3797300" y="139636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00" name="楕円 199">
          <a:extLst>
            <a:ext uri="{FF2B5EF4-FFF2-40B4-BE49-F238E27FC236}">
              <a16:creationId xmlns:a16="http://schemas.microsoft.com/office/drawing/2014/main" id="{95616085-AEA9-408C-AEBF-F00C1471A5B3}"/>
            </a:ext>
          </a:extLst>
        </xdr:cNvPr>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82</xdr:row>
      <xdr:rowOff>30480</xdr:rowOff>
    </xdr:to>
    <xdr:cxnSp macro="">
      <xdr:nvCxnSpPr>
        <xdr:cNvPr id="201" name="直線コネクタ 200">
          <a:extLst>
            <a:ext uri="{FF2B5EF4-FFF2-40B4-BE49-F238E27FC236}">
              <a16:creationId xmlns:a16="http://schemas.microsoft.com/office/drawing/2014/main" id="{01E3AF3F-E998-4E44-9199-EFFEC53DAD98}"/>
            </a:ext>
          </a:extLst>
        </xdr:cNvPr>
        <xdr:cNvCxnSpPr/>
      </xdr:nvCxnSpPr>
      <xdr:spPr>
        <a:xfrm>
          <a:off x="2908300" y="14001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02" name="楕円 201">
          <a:extLst>
            <a:ext uri="{FF2B5EF4-FFF2-40B4-BE49-F238E27FC236}">
              <a16:creationId xmlns:a16="http://schemas.microsoft.com/office/drawing/2014/main" id="{195B41BA-2369-49F1-89BE-A1CAC49F9BCE}"/>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114300</xdr:rowOff>
    </xdr:to>
    <xdr:cxnSp macro="">
      <xdr:nvCxnSpPr>
        <xdr:cNvPr id="203" name="直線コネクタ 202">
          <a:extLst>
            <a:ext uri="{FF2B5EF4-FFF2-40B4-BE49-F238E27FC236}">
              <a16:creationId xmlns:a16="http://schemas.microsoft.com/office/drawing/2014/main" id="{978DC876-DECE-43FF-A677-A99F58D5546B}"/>
            </a:ext>
          </a:extLst>
        </xdr:cNvPr>
        <xdr:cNvCxnSpPr/>
      </xdr:nvCxnSpPr>
      <xdr:spPr>
        <a:xfrm>
          <a:off x="2019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04" name="n_1aveValue【公営住宅】&#10;有形固定資産減価償却率">
          <a:extLst>
            <a:ext uri="{FF2B5EF4-FFF2-40B4-BE49-F238E27FC236}">
              <a16:creationId xmlns:a16="http://schemas.microsoft.com/office/drawing/2014/main" id="{CD4C4D74-D8B6-4A66-9191-CC3EB07CBBAF}"/>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05" name="n_2aveValue【公営住宅】&#10;有形固定資産減価償却率">
          <a:extLst>
            <a:ext uri="{FF2B5EF4-FFF2-40B4-BE49-F238E27FC236}">
              <a16:creationId xmlns:a16="http://schemas.microsoft.com/office/drawing/2014/main" id="{01342225-F3EA-43EF-BEF4-50792D6A976A}"/>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06" name="n_3aveValue【公営住宅】&#10;有形固定資産減価償却率">
          <a:extLst>
            <a:ext uri="{FF2B5EF4-FFF2-40B4-BE49-F238E27FC236}">
              <a16:creationId xmlns:a16="http://schemas.microsoft.com/office/drawing/2014/main" id="{C4B91C68-BB6D-4841-B8CC-51E101B65887}"/>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07" name="n_4aveValue【公営住宅】&#10;有形固定資産減価償却率">
          <a:extLst>
            <a:ext uri="{FF2B5EF4-FFF2-40B4-BE49-F238E27FC236}">
              <a16:creationId xmlns:a16="http://schemas.microsoft.com/office/drawing/2014/main" id="{A2A93671-332D-45FD-BDBC-032F207793A1}"/>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97807</xdr:rowOff>
    </xdr:from>
    <xdr:ext cx="405111" cy="259045"/>
    <xdr:sp macro="" textlink="">
      <xdr:nvSpPr>
        <xdr:cNvPr id="208" name="n_1mainValue【公営住宅】&#10;有形固定資産減価償却率">
          <a:extLst>
            <a:ext uri="{FF2B5EF4-FFF2-40B4-BE49-F238E27FC236}">
              <a16:creationId xmlns:a16="http://schemas.microsoft.com/office/drawing/2014/main" id="{A497C74C-1EE9-476A-A5CA-A53363036F68}"/>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09" name="n_2mainValue【公営住宅】&#10;有形固定資産減価償却率">
          <a:extLst>
            <a:ext uri="{FF2B5EF4-FFF2-40B4-BE49-F238E27FC236}">
              <a16:creationId xmlns:a16="http://schemas.microsoft.com/office/drawing/2014/main" id="{9DCF97A5-822A-4CFD-AFBB-68F289C96DB0}"/>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210" name="n_3mainValue【公営住宅】&#10;有形固定資産減価償却率">
          <a:extLst>
            <a:ext uri="{FF2B5EF4-FFF2-40B4-BE49-F238E27FC236}">
              <a16:creationId xmlns:a16="http://schemas.microsoft.com/office/drawing/2014/main" id="{A2DEE04F-5AAE-4F12-BD25-0BBB5A5D03DA}"/>
            </a:ext>
          </a:extLst>
        </xdr:cNvPr>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6471C966-E781-4180-A4F4-7308E3C938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D2BFA952-E7A9-4D5B-B308-4DDFF8EA2B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1B741EBC-6672-4B39-85CE-CD54E3BC87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3CB3AC4C-F38C-4438-91C0-070A76F55C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3A3A9BC8-A331-492F-B5CC-0AD10C8E6E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8B782768-52F1-4C4A-91D0-EA032545EF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CD58F427-D9B1-4B53-94EA-D3E58077D5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BB2C1D80-43EC-49B4-8AC2-5B83FD5E5E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236C0984-CBBF-4F76-ABE9-46C6EA3E5A9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7C085858-DEB7-442C-8E84-E74B875829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a:extLst>
            <a:ext uri="{FF2B5EF4-FFF2-40B4-BE49-F238E27FC236}">
              <a16:creationId xmlns:a16="http://schemas.microsoft.com/office/drawing/2014/main" id="{103F6C37-D3C6-486A-B26D-F4031A03903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a:extLst>
            <a:ext uri="{FF2B5EF4-FFF2-40B4-BE49-F238E27FC236}">
              <a16:creationId xmlns:a16="http://schemas.microsoft.com/office/drawing/2014/main" id="{F1F451A6-A9CF-43A6-833A-19359D3B6F5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a:extLst>
            <a:ext uri="{FF2B5EF4-FFF2-40B4-BE49-F238E27FC236}">
              <a16:creationId xmlns:a16="http://schemas.microsoft.com/office/drawing/2014/main" id="{E1CF95EA-6011-4BF9-9676-782C72FA29D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24" name="テキスト ボックス 223">
          <a:extLst>
            <a:ext uri="{FF2B5EF4-FFF2-40B4-BE49-F238E27FC236}">
              <a16:creationId xmlns:a16="http://schemas.microsoft.com/office/drawing/2014/main" id="{53E62855-EB5A-4A24-85C8-097A13FB0FB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a:extLst>
            <a:ext uri="{FF2B5EF4-FFF2-40B4-BE49-F238E27FC236}">
              <a16:creationId xmlns:a16="http://schemas.microsoft.com/office/drawing/2014/main" id="{06334046-3474-4535-BE49-1A1ABC10DD8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26" name="テキスト ボックス 225">
          <a:extLst>
            <a:ext uri="{FF2B5EF4-FFF2-40B4-BE49-F238E27FC236}">
              <a16:creationId xmlns:a16="http://schemas.microsoft.com/office/drawing/2014/main" id="{127849D8-2891-4059-9552-9E374DAE12D1}"/>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a:extLst>
            <a:ext uri="{FF2B5EF4-FFF2-40B4-BE49-F238E27FC236}">
              <a16:creationId xmlns:a16="http://schemas.microsoft.com/office/drawing/2014/main" id="{8F52AFA6-4D46-46A0-9FD4-F35550E1C6C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28" name="テキスト ボックス 227">
          <a:extLst>
            <a:ext uri="{FF2B5EF4-FFF2-40B4-BE49-F238E27FC236}">
              <a16:creationId xmlns:a16="http://schemas.microsoft.com/office/drawing/2014/main" id="{4265BA9B-CA74-4118-8F4D-F4F2F853718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1A715D4C-44EA-4296-B7C0-F2CC370A77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0" name="テキスト ボックス 229">
          <a:extLst>
            <a:ext uri="{FF2B5EF4-FFF2-40B4-BE49-F238E27FC236}">
              <a16:creationId xmlns:a16="http://schemas.microsoft.com/office/drawing/2014/main" id="{7BC82B40-5A7A-4CFC-A51F-0ADA9FC49C7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公営住宅】&#10;一人当たり面積グラフ枠">
          <a:extLst>
            <a:ext uri="{FF2B5EF4-FFF2-40B4-BE49-F238E27FC236}">
              <a16:creationId xmlns:a16="http://schemas.microsoft.com/office/drawing/2014/main" id="{A4D7BFFB-4518-46D6-8A05-AA2A549BAE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232" name="直線コネクタ 231">
          <a:extLst>
            <a:ext uri="{FF2B5EF4-FFF2-40B4-BE49-F238E27FC236}">
              <a16:creationId xmlns:a16="http://schemas.microsoft.com/office/drawing/2014/main" id="{2FB00C49-0ACC-453B-9422-E12FAB678F51}"/>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233" name="【公営住宅】&#10;一人当たり面積最小値テキスト">
          <a:extLst>
            <a:ext uri="{FF2B5EF4-FFF2-40B4-BE49-F238E27FC236}">
              <a16:creationId xmlns:a16="http://schemas.microsoft.com/office/drawing/2014/main" id="{BA98AC8D-9BDA-431D-9BE5-C4180D373AFB}"/>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234" name="直線コネクタ 233">
          <a:extLst>
            <a:ext uri="{FF2B5EF4-FFF2-40B4-BE49-F238E27FC236}">
              <a16:creationId xmlns:a16="http://schemas.microsoft.com/office/drawing/2014/main" id="{019AECBE-D4DF-4EB0-A90F-9B65F37B5877}"/>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235" name="【公営住宅】&#10;一人当たり面積最大値テキスト">
          <a:extLst>
            <a:ext uri="{FF2B5EF4-FFF2-40B4-BE49-F238E27FC236}">
              <a16:creationId xmlns:a16="http://schemas.microsoft.com/office/drawing/2014/main" id="{6D21D85F-29CB-424C-B192-F3FC02433584}"/>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236" name="直線コネクタ 235">
          <a:extLst>
            <a:ext uri="{FF2B5EF4-FFF2-40B4-BE49-F238E27FC236}">
              <a16:creationId xmlns:a16="http://schemas.microsoft.com/office/drawing/2014/main" id="{D5C301A0-AEF0-4FEE-95C6-1CF80D45317B}"/>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237" name="【公営住宅】&#10;一人当たり面積平均値テキスト">
          <a:extLst>
            <a:ext uri="{FF2B5EF4-FFF2-40B4-BE49-F238E27FC236}">
              <a16:creationId xmlns:a16="http://schemas.microsoft.com/office/drawing/2014/main" id="{3E4B749E-F7B5-4C26-A582-6A3BBFB0ADB5}"/>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238" name="フローチャート: 判断 237">
          <a:extLst>
            <a:ext uri="{FF2B5EF4-FFF2-40B4-BE49-F238E27FC236}">
              <a16:creationId xmlns:a16="http://schemas.microsoft.com/office/drawing/2014/main" id="{39C79B2F-8B37-49F8-8078-02CE20133F8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239" name="フローチャート: 判断 238">
          <a:extLst>
            <a:ext uri="{FF2B5EF4-FFF2-40B4-BE49-F238E27FC236}">
              <a16:creationId xmlns:a16="http://schemas.microsoft.com/office/drawing/2014/main" id="{17DC57AD-9316-4A3B-9EB0-34A5E0B2636B}"/>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240" name="フローチャート: 判断 239">
          <a:extLst>
            <a:ext uri="{FF2B5EF4-FFF2-40B4-BE49-F238E27FC236}">
              <a16:creationId xmlns:a16="http://schemas.microsoft.com/office/drawing/2014/main" id="{509E345D-4F0E-493A-A9ED-1703058D7423}"/>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241" name="フローチャート: 判断 240">
          <a:extLst>
            <a:ext uri="{FF2B5EF4-FFF2-40B4-BE49-F238E27FC236}">
              <a16:creationId xmlns:a16="http://schemas.microsoft.com/office/drawing/2014/main" id="{87C6C89A-9D4F-4B2A-8636-3D9FA11C17A7}"/>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242" name="フローチャート: 判断 241">
          <a:extLst>
            <a:ext uri="{FF2B5EF4-FFF2-40B4-BE49-F238E27FC236}">
              <a16:creationId xmlns:a16="http://schemas.microsoft.com/office/drawing/2014/main" id="{9FC4916F-5253-43B1-B42F-CDB318310826}"/>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3D3DDBA5-02FC-4604-91F6-40965FD131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5FD6FD77-0D21-44EA-9081-E2DA54465AC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D18A5AD4-D0D3-414E-ACFF-F209B1693B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78CC8CEB-BE99-4B40-A199-AECAC39388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97DA1F3-D5B9-4FED-9BD5-2E503122D9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33158</xdr:rowOff>
    </xdr:from>
    <xdr:to>
      <xdr:col>55</xdr:col>
      <xdr:colOff>50800</xdr:colOff>
      <xdr:row>84</xdr:row>
      <xdr:rowOff>134758</xdr:rowOff>
    </xdr:to>
    <xdr:sp macro="" textlink="">
      <xdr:nvSpPr>
        <xdr:cNvPr id="248" name="楕円 247">
          <a:extLst>
            <a:ext uri="{FF2B5EF4-FFF2-40B4-BE49-F238E27FC236}">
              <a16:creationId xmlns:a16="http://schemas.microsoft.com/office/drawing/2014/main" id="{DDA462AD-6D93-4F54-980B-FF11E7AB5AAA}"/>
            </a:ext>
          </a:extLst>
        </xdr:cNvPr>
        <xdr:cNvSpPr/>
      </xdr:nvSpPr>
      <xdr:spPr>
        <a:xfrm>
          <a:off x="10426700" y="144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56035</xdr:rowOff>
    </xdr:from>
    <xdr:ext cx="469744" cy="259045"/>
    <xdr:sp macro="" textlink="">
      <xdr:nvSpPr>
        <xdr:cNvPr id="249" name="【公営住宅】&#10;一人当たり面積該当値テキスト">
          <a:extLst>
            <a:ext uri="{FF2B5EF4-FFF2-40B4-BE49-F238E27FC236}">
              <a16:creationId xmlns:a16="http://schemas.microsoft.com/office/drawing/2014/main" id="{ECB8839E-33EA-4551-992B-A4020E8E55BD}"/>
            </a:ext>
          </a:extLst>
        </xdr:cNvPr>
        <xdr:cNvSpPr txBox="1"/>
      </xdr:nvSpPr>
      <xdr:spPr>
        <a:xfrm>
          <a:off x="10515600" y="142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32243</xdr:rowOff>
    </xdr:from>
    <xdr:to>
      <xdr:col>50</xdr:col>
      <xdr:colOff>165100</xdr:colOff>
      <xdr:row>84</xdr:row>
      <xdr:rowOff>133843</xdr:rowOff>
    </xdr:to>
    <xdr:sp macro="" textlink="">
      <xdr:nvSpPr>
        <xdr:cNvPr id="250" name="楕円 249">
          <a:extLst>
            <a:ext uri="{FF2B5EF4-FFF2-40B4-BE49-F238E27FC236}">
              <a16:creationId xmlns:a16="http://schemas.microsoft.com/office/drawing/2014/main" id="{37C8A80A-F4E7-4BD9-8562-03F316A65A88}"/>
            </a:ext>
          </a:extLst>
        </xdr:cNvPr>
        <xdr:cNvSpPr/>
      </xdr:nvSpPr>
      <xdr:spPr>
        <a:xfrm>
          <a:off x="9588500" y="144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83043</xdr:rowOff>
    </xdr:from>
    <xdr:to>
      <xdr:col>55</xdr:col>
      <xdr:colOff>0</xdr:colOff>
      <xdr:row>84</xdr:row>
      <xdr:rowOff>83958</xdr:rowOff>
    </xdr:to>
    <xdr:cxnSp macro="">
      <xdr:nvCxnSpPr>
        <xdr:cNvPr id="251" name="直線コネクタ 250">
          <a:extLst>
            <a:ext uri="{FF2B5EF4-FFF2-40B4-BE49-F238E27FC236}">
              <a16:creationId xmlns:a16="http://schemas.microsoft.com/office/drawing/2014/main" id="{C54AB6E5-01F9-4E4A-940C-AE5AB9E85B80}"/>
            </a:ext>
          </a:extLst>
        </xdr:cNvPr>
        <xdr:cNvCxnSpPr/>
      </xdr:nvCxnSpPr>
      <xdr:spPr>
        <a:xfrm>
          <a:off x="9639300" y="1448484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43582</xdr:rowOff>
    </xdr:from>
    <xdr:to>
      <xdr:col>46</xdr:col>
      <xdr:colOff>38100</xdr:colOff>
      <xdr:row>84</xdr:row>
      <xdr:rowOff>145182</xdr:rowOff>
    </xdr:to>
    <xdr:sp macro="" textlink="">
      <xdr:nvSpPr>
        <xdr:cNvPr id="252" name="楕円 251">
          <a:extLst>
            <a:ext uri="{FF2B5EF4-FFF2-40B4-BE49-F238E27FC236}">
              <a16:creationId xmlns:a16="http://schemas.microsoft.com/office/drawing/2014/main" id="{96FFFD76-99CD-48A5-B0E8-C67F24C03031}"/>
            </a:ext>
          </a:extLst>
        </xdr:cNvPr>
        <xdr:cNvSpPr/>
      </xdr:nvSpPr>
      <xdr:spPr>
        <a:xfrm>
          <a:off x="8699500" y="14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83043</xdr:rowOff>
    </xdr:from>
    <xdr:to>
      <xdr:col>50</xdr:col>
      <xdr:colOff>114300</xdr:colOff>
      <xdr:row>84</xdr:row>
      <xdr:rowOff>94382</xdr:rowOff>
    </xdr:to>
    <xdr:cxnSp macro="">
      <xdr:nvCxnSpPr>
        <xdr:cNvPr id="253" name="直線コネクタ 252">
          <a:extLst>
            <a:ext uri="{FF2B5EF4-FFF2-40B4-BE49-F238E27FC236}">
              <a16:creationId xmlns:a16="http://schemas.microsoft.com/office/drawing/2014/main" id="{2A516548-C0A3-4A75-BD87-9132571AE044}"/>
            </a:ext>
          </a:extLst>
        </xdr:cNvPr>
        <xdr:cNvCxnSpPr/>
      </xdr:nvCxnSpPr>
      <xdr:spPr>
        <a:xfrm flipV="1">
          <a:off x="8750300" y="14484843"/>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17201</xdr:rowOff>
    </xdr:from>
    <xdr:to>
      <xdr:col>41</xdr:col>
      <xdr:colOff>101600</xdr:colOff>
      <xdr:row>81</xdr:row>
      <xdr:rowOff>118801</xdr:rowOff>
    </xdr:to>
    <xdr:sp macro="" textlink="">
      <xdr:nvSpPr>
        <xdr:cNvPr id="254" name="楕円 253">
          <a:extLst>
            <a:ext uri="{FF2B5EF4-FFF2-40B4-BE49-F238E27FC236}">
              <a16:creationId xmlns:a16="http://schemas.microsoft.com/office/drawing/2014/main" id="{231AA830-C0EC-4243-B021-F5966CE5DC9D}"/>
            </a:ext>
          </a:extLst>
        </xdr:cNvPr>
        <xdr:cNvSpPr/>
      </xdr:nvSpPr>
      <xdr:spPr>
        <a:xfrm>
          <a:off x="7810500" y="139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68001</xdr:rowOff>
    </xdr:from>
    <xdr:to>
      <xdr:col>45</xdr:col>
      <xdr:colOff>177800</xdr:colOff>
      <xdr:row>84</xdr:row>
      <xdr:rowOff>94382</xdr:rowOff>
    </xdr:to>
    <xdr:cxnSp macro="">
      <xdr:nvCxnSpPr>
        <xdr:cNvPr id="255" name="直線コネクタ 254">
          <a:extLst>
            <a:ext uri="{FF2B5EF4-FFF2-40B4-BE49-F238E27FC236}">
              <a16:creationId xmlns:a16="http://schemas.microsoft.com/office/drawing/2014/main" id="{C948CA9C-1AD2-48A8-A31F-1AB0D509D0DF}"/>
            </a:ext>
          </a:extLst>
        </xdr:cNvPr>
        <xdr:cNvCxnSpPr/>
      </xdr:nvCxnSpPr>
      <xdr:spPr>
        <a:xfrm>
          <a:off x="7861300" y="13955451"/>
          <a:ext cx="889000" cy="5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256" name="n_1aveValue【公営住宅】&#10;一人当たり面積">
          <a:extLst>
            <a:ext uri="{FF2B5EF4-FFF2-40B4-BE49-F238E27FC236}">
              <a16:creationId xmlns:a16="http://schemas.microsoft.com/office/drawing/2014/main" id="{478ECFCB-F0A4-43C8-92AB-F5F23F09514B}"/>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257" name="n_2aveValue【公営住宅】&#10;一人当たり面積">
          <a:extLst>
            <a:ext uri="{FF2B5EF4-FFF2-40B4-BE49-F238E27FC236}">
              <a16:creationId xmlns:a16="http://schemas.microsoft.com/office/drawing/2014/main" id="{085251D6-57E2-4DB1-BC7C-6699EAE49A9D}"/>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258" name="n_3aveValue【公営住宅】&#10;一人当たり面積">
          <a:extLst>
            <a:ext uri="{FF2B5EF4-FFF2-40B4-BE49-F238E27FC236}">
              <a16:creationId xmlns:a16="http://schemas.microsoft.com/office/drawing/2014/main" id="{7FE7CD54-6D8C-4AAC-98B9-82131A58A5DE}"/>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259" name="n_4aveValue【公営住宅】&#10;一人当たり面積">
          <a:extLst>
            <a:ext uri="{FF2B5EF4-FFF2-40B4-BE49-F238E27FC236}">
              <a16:creationId xmlns:a16="http://schemas.microsoft.com/office/drawing/2014/main" id="{6F8CC8AF-26E5-4714-BB48-5080D770923F}"/>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150370</xdr:rowOff>
    </xdr:from>
    <xdr:ext cx="469744" cy="259045"/>
    <xdr:sp macro="" textlink="">
      <xdr:nvSpPr>
        <xdr:cNvPr id="260" name="n_1mainValue【公営住宅】&#10;一人当たり面積">
          <a:extLst>
            <a:ext uri="{FF2B5EF4-FFF2-40B4-BE49-F238E27FC236}">
              <a16:creationId xmlns:a16="http://schemas.microsoft.com/office/drawing/2014/main" id="{8675224F-08EF-425B-AB3E-F6E1429B1D36}"/>
            </a:ext>
          </a:extLst>
        </xdr:cNvPr>
        <xdr:cNvSpPr txBox="1"/>
      </xdr:nvSpPr>
      <xdr:spPr>
        <a:xfrm>
          <a:off x="9391727" y="1420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161709</xdr:rowOff>
    </xdr:from>
    <xdr:ext cx="469744" cy="259045"/>
    <xdr:sp macro="" textlink="">
      <xdr:nvSpPr>
        <xdr:cNvPr id="261" name="n_2mainValue【公営住宅】&#10;一人当たり面積">
          <a:extLst>
            <a:ext uri="{FF2B5EF4-FFF2-40B4-BE49-F238E27FC236}">
              <a16:creationId xmlns:a16="http://schemas.microsoft.com/office/drawing/2014/main" id="{1D0B67FD-AD64-4AD0-B34F-F38C9CCCD223}"/>
            </a:ext>
          </a:extLst>
        </xdr:cNvPr>
        <xdr:cNvSpPr txBox="1"/>
      </xdr:nvSpPr>
      <xdr:spPr>
        <a:xfrm>
          <a:off x="8515427" y="1422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79</xdr:row>
      <xdr:rowOff>135328</xdr:rowOff>
    </xdr:from>
    <xdr:ext cx="534377" cy="259045"/>
    <xdr:sp macro="" textlink="">
      <xdr:nvSpPr>
        <xdr:cNvPr id="262" name="n_3mainValue【公営住宅】&#10;一人当たり面積">
          <a:extLst>
            <a:ext uri="{FF2B5EF4-FFF2-40B4-BE49-F238E27FC236}">
              <a16:creationId xmlns:a16="http://schemas.microsoft.com/office/drawing/2014/main" id="{0F8F642D-C885-48C4-B141-B0AD56DD5148}"/>
            </a:ext>
          </a:extLst>
        </xdr:cNvPr>
        <xdr:cNvSpPr txBox="1"/>
      </xdr:nvSpPr>
      <xdr:spPr>
        <a:xfrm>
          <a:off x="7594111" y="136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A55F4E14-EB57-45EE-B6B1-B942FC4E2A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EFE8EB6-DA30-421E-B122-965EE98FFF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B70F1BAE-900D-4D15-81CB-8E766904C8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E6A62414-FA0E-47E6-81FB-04CFEA3F79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B8847F59-72D5-429B-BA19-645CF28F10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DFAD61FF-1F46-4933-AF18-D81349A0A7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D92F5A1B-F80F-4AB8-8F75-814F362E0D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CF65C723-DBFC-4C93-9AA2-FEF9095658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E42E5773-EB25-4DB0-B086-8A127459C4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410ADE8F-47B7-42C9-9D50-2094D0F771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B5294E87-8E0D-4279-B570-E14AC2E5BD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E9A7CC45-FA8C-4B14-B595-256191D1B7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1FBE76CC-3BFF-41F5-9BAB-06E850A352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12312946-D03C-44BF-8658-29599DFD7C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85DD5E3C-CC70-4E7B-B82C-08323FCECA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9B3FFCCA-00AD-483A-BC29-52A59F58E50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4514AC27-9969-4035-9F8A-F9940D7081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ED7581A5-5AF2-439C-9C79-6281DA7C0E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19069578-E503-44EE-8C6C-9A15B1C253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D257A943-9DA0-4BD6-B1A1-8DD04DA250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A4D052-09C6-4229-A1E4-111D4DEB24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CE82D0E3-C840-469E-95A7-21077C79CA8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A52602D3-0D69-4A25-A573-E0D5E529B9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CA83F271-AC05-4F0A-8E2C-790C883C25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8554BBDE-7136-4DBA-8975-4014A000E1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7A213BCE-2378-4B3B-BDF8-9BB5F01507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910EA0CE-2259-49C9-8B1C-44652A874C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a:extLst>
            <a:ext uri="{FF2B5EF4-FFF2-40B4-BE49-F238E27FC236}">
              <a16:creationId xmlns:a16="http://schemas.microsoft.com/office/drawing/2014/main" id="{48546A6D-BF7D-47C1-A906-79F33D45D7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a:extLst>
            <a:ext uri="{FF2B5EF4-FFF2-40B4-BE49-F238E27FC236}">
              <a16:creationId xmlns:a16="http://schemas.microsoft.com/office/drawing/2014/main" id="{E7AAA309-5F05-48C1-9B2C-BE262BB7A69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a:extLst>
            <a:ext uri="{FF2B5EF4-FFF2-40B4-BE49-F238E27FC236}">
              <a16:creationId xmlns:a16="http://schemas.microsoft.com/office/drawing/2014/main" id="{3EA50692-7C9B-4E72-AA90-2D2A7E5719C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3425C3C6-2588-4F0A-87CF-D4843F47438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a:extLst>
            <a:ext uri="{FF2B5EF4-FFF2-40B4-BE49-F238E27FC236}">
              <a16:creationId xmlns:a16="http://schemas.microsoft.com/office/drawing/2014/main" id="{FC3C3E56-1B2A-4838-BAED-377EA2835A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D7D62E27-1764-4A2D-97CA-2F30EC7214B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a:extLst>
            <a:ext uri="{FF2B5EF4-FFF2-40B4-BE49-F238E27FC236}">
              <a16:creationId xmlns:a16="http://schemas.microsoft.com/office/drawing/2014/main" id="{23BEF40D-5083-47AA-8B1D-8BF9D72012D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2A559D2A-A266-4090-A542-F2FDD15F30C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a:extLst>
            <a:ext uri="{FF2B5EF4-FFF2-40B4-BE49-F238E27FC236}">
              <a16:creationId xmlns:a16="http://schemas.microsoft.com/office/drawing/2014/main" id="{56636749-F97E-45C3-BB6F-7912EF0BBE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9A7A4A6C-4E8E-40B1-A8B5-6BF570C7F9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a:extLst>
            <a:ext uri="{FF2B5EF4-FFF2-40B4-BE49-F238E27FC236}">
              <a16:creationId xmlns:a16="http://schemas.microsoft.com/office/drawing/2014/main" id="{E82B0E70-F0E3-4715-85B4-42FED34729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a:extLst>
            <a:ext uri="{FF2B5EF4-FFF2-40B4-BE49-F238E27FC236}">
              <a16:creationId xmlns:a16="http://schemas.microsoft.com/office/drawing/2014/main" id="{16A17486-8282-4B20-946C-36915BB2462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DC59DC47-B306-45C0-8BC5-2C8D8FBEFF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認定こども園・幼稚園・保育所】&#10;有形固定資産減価償却率グラフ枠">
          <a:extLst>
            <a:ext uri="{FF2B5EF4-FFF2-40B4-BE49-F238E27FC236}">
              <a16:creationId xmlns:a16="http://schemas.microsoft.com/office/drawing/2014/main" id="{6C16DF43-A81E-4446-BD70-415662F922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04" name="直線コネクタ 303">
          <a:extLst>
            <a:ext uri="{FF2B5EF4-FFF2-40B4-BE49-F238E27FC236}">
              <a16:creationId xmlns:a16="http://schemas.microsoft.com/office/drawing/2014/main" id="{02F5D42E-E5D2-43CB-8C4C-485A1CC40975}"/>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5" name="【認定こども園・幼稚園・保育所】&#10;有形固定資産減価償却率最小値テキスト">
          <a:extLst>
            <a:ext uri="{FF2B5EF4-FFF2-40B4-BE49-F238E27FC236}">
              <a16:creationId xmlns:a16="http://schemas.microsoft.com/office/drawing/2014/main" id="{565C979B-0142-424F-9BB8-25233DE6D46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6" name="直線コネクタ 305">
          <a:extLst>
            <a:ext uri="{FF2B5EF4-FFF2-40B4-BE49-F238E27FC236}">
              <a16:creationId xmlns:a16="http://schemas.microsoft.com/office/drawing/2014/main" id="{08AA0CCE-E180-49F5-BB19-D45E01A7572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07" name="【認定こども園・幼稚園・保育所】&#10;有形固定資産減価償却率最大値テキスト">
          <a:extLst>
            <a:ext uri="{FF2B5EF4-FFF2-40B4-BE49-F238E27FC236}">
              <a16:creationId xmlns:a16="http://schemas.microsoft.com/office/drawing/2014/main" id="{4BCCA9BE-ED58-4BFB-AB23-83B7CA63EF4F}"/>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08" name="直線コネクタ 307">
          <a:extLst>
            <a:ext uri="{FF2B5EF4-FFF2-40B4-BE49-F238E27FC236}">
              <a16:creationId xmlns:a16="http://schemas.microsoft.com/office/drawing/2014/main" id="{96767649-B6C0-4B06-A934-220E6C27397F}"/>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09" name="【認定こども園・幼稚園・保育所】&#10;有形固定資産減価償却率平均値テキスト">
          <a:extLst>
            <a:ext uri="{FF2B5EF4-FFF2-40B4-BE49-F238E27FC236}">
              <a16:creationId xmlns:a16="http://schemas.microsoft.com/office/drawing/2014/main" id="{3131B3FF-2F43-4CDC-AC5B-C09621990B12}"/>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10" name="フローチャート: 判断 309">
          <a:extLst>
            <a:ext uri="{FF2B5EF4-FFF2-40B4-BE49-F238E27FC236}">
              <a16:creationId xmlns:a16="http://schemas.microsoft.com/office/drawing/2014/main" id="{4A131C75-3128-4077-A388-EA719DBC5E57}"/>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11" name="フローチャート: 判断 310">
          <a:extLst>
            <a:ext uri="{FF2B5EF4-FFF2-40B4-BE49-F238E27FC236}">
              <a16:creationId xmlns:a16="http://schemas.microsoft.com/office/drawing/2014/main" id="{A2BD18DF-1275-49B7-B01E-51A893476C89}"/>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312" name="フローチャート: 判断 311">
          <a:extLst>
            <a:ext uri="{FF2B5EF4-FFF2-40B4-BE49-F238E27FC236}">
              <a16:creationId xmlns:a16="http://schemas.microsoft.com/office/drawing/2014/main" id="{569D5557-C74B-4A94-A095-D2367B8A42A1}"/>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13" name="フローチャート: 判断 312">
          <a:extLst>
            <a:ext uri="{FF2B5EF4-FFF2-40B4-BE49-F238E27FC236}">
              <a16:creationId xmlns:a16="http://schemas.microsoft.com/office/drawing/2014/main" id="{E375C139-DA2D-447F-AFE8-99896F1890CC}"/>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14" name="フローチャート: 判断 313">
          <a:extLst>
            <a:ext uri="{FF2B5EF4-FFF2-40B4-BE49-F238E27FC236}">
              <a16:creationId xmlns:a16="http://schemas.microsoft.com/office/drawing/2014/main" id="{002F925C-42BF-458D-9715-E3F39BFE51DA}"/>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B8F70C7F-6187-4A56-AA7F-1FD14FD3D2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9C1EA960-5D32-4F19-A148-9D6C1C1646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4BED7288-C038-4528-B832-68502971D90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28F2085D-EA16-400A-89CC-6239410478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CC7A704-7BD3-40AE-8C22-F20496D2D7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160927</xdr:rowOff>
    </xdr:from>
    <xdr:to>
      <xdr:col>85</xdr:col>
      <xdr:colOff>177800</xdr:colOff>
      <xdr:row>40</xdr:row>
      <xdr:rowOff>91077</xdr:rowOff>
    </xdr:to>
    <xdr:sp macro="" textlink="">
      <xdr:nvSpPr>
        <xdr:cNvPr id="320" name="楕円 319">
          <a:extLst>
            <a:ext uri="{FF2B5EF4-FFF2-40B4-BE49-F238E27FC236}">
              <a16:creationId xmlns:a16="http://schemas.microsoft.com/office/drawing/2014/main" id="{AD4AF046-7E80-4E27-9794-4F21C599148B}"/>
            </a:ext>
          </a:extLst>
        </xdr:cNvPr>
        <xdr:cNvSpPr/>
      </xdr:nvSpPr>
      <xdr:spPr>
        <a:xfrm>
          <a:off x="16268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139354</xdr:rowOff>
    </xdr:from>
    <xdr:ext cx="405111" cy="259045"/>
    <xdr:sp macro="" textlink="">
      <xdr:nvSpPr>
        <xdr:cNvPr id="321" name="【認定こども園・幼稚園・保育所】&#10;有形固定資産減価償却率該当値テキスト">
          <a:extLst>
            <a:ext uri="{FF2B5EF4-FFF2-40B4-BE49-F238E27FC236}">
              <a16:creationId xmlns:a16="http://schemas.microsoft.com/office/drawing/2014/main" id="{84E94084-231A-41AA-AB44-85EEECB3A9D5}"/>
            </a:ext>
          </a:extLst>
        </xdr:cNvPr>
        <xdr:cNvSpPr txBox="1"/>
      </xdr:nvSpPr>
      <xdr:spPr>
        <a:xfrm>
          <a:off x="16357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322" name="楕円 321">
          <a:extLst>
            <a:ext uri="{FF2B5EF4-FFF2-40B4-BE49-F238E27FC236}">
              <a16:creationId xmlns:a16="http://schemas.microsoft.com/office/drawing/2014/main" id="{713B8F93-73B3-46B7-9AA0-E3B2E9C9124C}"/>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40277</xdr:rowOff>
    </xdr:from>
    <xdr:to>
      <xdr:col>85</xdr:col>
      <xdr:colOff>127000</xdr:colOff>
      <xdr:row>40</xdr:row>
      <xdr:rowOff>95794</xdr:rowOff>
    </xdr:to>
    <xdr:cxnSp macro="">
      <xdr:nvCxnSpPr>
        <xdr:cNvPr id="323" name="直線コネクタ 322">
          <a:extLst>
            <a:ext uri="{FF2B5EF4-FFF2-40B4-BE49-F238E27FC236}">
              <a16:creationId xmlns:a16="http://schemas.microsoft.com/office/drawing/2014/main" id="{37700EDB-BED1-40F4-99AA-BCA1FAEAFE74}"/>
            </a:ext>
          </a:extLst>
        </xdr:cNvPr>
        <xdr:cNvCxnSpPr/>
      </xdr:nvCxnSpPr>
      <xdr:spPr>
        <a:xfrm flipV="1">
          <a:off x="15481300" y="68982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324" name="楕円 323">
          <a:extLst>
            <a:ext uri="{FF2B5EF4-FFF2-40B4-BE49-F238E27FC236}">
              <a16:creationId xmlns:a16="http://schemas.microsoft.com/office/drawing/2014/main" id="{DAA3DD05-8F46-4539-BDE9-7CC30ACD7B82}"/>
            </a:ext>
          </a:extLst>
        </xdr:cNvPr>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95794</xdr:rowOff>
    </xdr:to>
    <xdr:cxnSp macro="">
      <xdr:nvCxnSpPr>
        <xdr:cNvPr id="325" name="直線コネクタ 324">
          <a:extLst>
            <a:ext uri="{FF2B5EF4-FFF2-40B4-BE49-F238E27FC236}">
              <a16:creationId xmlns:a16="http://schemas.microsoft.com/office/drawing/2014/main" id="{3CEBC1C1-908D-41FD-96B5-E4D9BFA2E632}"/>
            </a:ext>
          </a:extLst>
        </xdr:cNvPr>
        <xdr:cNvCxnSpPr/>
      </xdr:nvCxnSpPr>
      <xdr:spPr>
        <a:xfrm>
          <a:off x="14592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326" name="楕円 325">
          <a:extLst>
            <a:ext uri="{FF2B5EF4-FFF2-40B4-BE49-F238E27FC236}">
              <a16:creationId xmlns:a16="http://schemas.microsoft.com/office/drawing/2014/main" id="{F01115E7-5D70-444F-85CF-3EC5127C4A17}"/>
            </a:ext>
          </a:extLst>
        </xdr:cNvPr>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59872</xdr:rowOff>
    </xdr:to>
    <xdr:cxnSp macro="">
      <xdr:nvCxnSpPr>
        <xdr:cNvPr id="327" name="直線コネクタ 326">
          <a:extLst>
            <a:ext uri="{FF2B5EF4-FFF2-40B4-BE49-F238E27FC236}">
              <a16:creationId xmlns:a16="http://schemas.microsoft.com/office/drawing/2014/main" id="{CA8F8B07-6271-4901-A16F-ACEAACD66DDE}"/>
            </a:ext>
          </a:extLst>
        </xdr:cNvPr>
        <xdr:cNvCxnSpPr/>
      </xdr:nvCxnSpPr>
      <xdr:spPr>
        <a:xfrm>
          <a:off x="13703300" y="688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328" name="n_1aveValue【認定こども園・幼稚園・保育所】&#10;有形固定資産減価償却率">
          <a:extLst>
            <a:ext uri="{FF2B5EF4-FFF2-40B4-BE49-F238E27FC236}">
              <a16:creationId xmlns:a16="http://schemas.microsoft.com/office/drawing/2014/main" id="{2E16A542-0B0C-4701-9B58-809FC65B5B59}"/>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329" name="n_2aveValue【認定こども園・幼稚園・保育所】&#10;有形固定資産減価償却率">
          <a:extLst>
            <a:ext uri="{FF2B5EF4-FFF2-40B4-BE49-F238E27FC236}">
              <a16:creationId xmlns:a16="http://schemas.microsoft.com/office/drawing/2014/main" id="{04B1ED80-F9F0-4C4A-ACA6-38AC8999F511}"/>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330" name="n_3aveValue【認定こども園・幼稚園・保育所】&#10;有形固定資産減価償却率">
          <a:extLst>
            <a:ext uri="{FF2B5EF4-FFF2-40B4-BE49-F238E27FC236}">
              <a16:creationId xmlns:a16="http://schemas.microsoft.com/office/drawing/2014/main" id="{C8BE2B59-4C00-4DE9-95DD-40D60511795E}"/>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31" name="n_4aveValue【認定こども園・幼稚園・保育所】&#10;有形固定資産減価償却率">
          <a:extLst>
            <a:ext uri="{FF2B5EF4-FFF2-40B4-BE49-F238E27FC236}">
              <a16:creationId xmlns:a16="http://schemas.microsoft.com/office/drawing/2014/main" id="{8E8E73DA-EA32-4476-987C-BE8EB3319725}"/>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332" name="n_1mainValue【認定こども園・幼稚園・保育所】&#10;有形固定資産減価償却率">
          <a:extLst>
            <a:ext uri="{FF2B5EF4-FFF2-40B4-BE49-F238E27FC236}">
              <a16:creationId xmlns:a16="http://schemas.microsoft.com/office/drawing/2014/main" id="{9557A69C-C2DF-48A1-BE21-1629359FDD1C}"/>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333" name="n_2mainValue【認定こども園・幼稚園・保育所】&#10;有形固定資産減価償却率">
          <a:extLst>
            <a:ext uri="{FF2B5EF4-FFF2-40B4-BE49-F238E27FC236}">
              <a16:creationId xmlns:a16="http://schemas.microsoft.com/office/drawing/2014/main" id="{9158C1A8-D5F9-4F70-84AA-6CC1F69F9927}"/>
            </a:ext>
          </a:extLst>
        </xdr:cNvPr>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334" name="n_3mainValue【認定こども園・幼稚園・保育所】&#10;有形固定資産減価償却率">
          <a:extLst>
            <a:ext uri="{FF2B5EF4-FFF2-40B4-BE49-F238E27FC236}">
              <a16:creationId xmlns:a16="http://schemas.microsoft.com/office/drawing/2014/main" id="{BE095400-4F07-4B80-AF76-C8E70CFEE324}"/>
            </a:ext>
          </a:extLst>
        </xdr:cNvPr>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CA7CDECB-7D03-4873-ADE1-749DEF01F2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FA321562-664B-418F-B1F7-8632FAC577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0694CED2-28CC-4F6C-AEBE-94C20D69D5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BD29CD59-0341-4FBD-9EDC-89FB06BB2F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C55B4DEC-64EA-46E0-810C-D6AAEEBABC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83BA2730-C966-4DF3-BB61-0ECC922151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D2FB2C6F-4D63-449D-BF6F-EA6EF6EF0B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F805A0E4-BF29-4BB0-AEED-817A7D45DFD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B6BD869A-2465-42E4-BAAC-CD1493BE67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014598C7-E09D-483F-A456-5096DE3EF4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a:extLst>
            <a:ext uri="{FF2B5EF4-FFF2-40B4-BE49-F238E27FC236}">
              <a16:creationId xmlns:a16="http://schemas.microsoft.com/office/drawing/2014/main" id="{AA972632-C3C4-46C7-BFA1-B474C89E368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6" name="テキスト ボックス 345">
          <a:extLst>
            <a:ext uri="{FF2B5EF4-FFF2-40B4-BE49-F238E27FC236}">
              <a16:creationId xmlns:a16="http://schemas.microsoft.com/office/drawing/2014/main" id="{2985ECEB-5797-4CFA-B70B-433C9536F1B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a:extLst>
            <a:ext uri="{FF2B5EF4-FFF2-40B4-BE49-F238E27FC236}">
              <a16:creationId xmlns:a16="http://schemas.microsoft.com/office/drawing/2014/main" id="{A6615A04-6079-4297-9CE1-B6EBA5125DA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8" name="テキスト ボックス 347">
          <a:extLst>
            <a:ext uri="{FF2B5EF4-FFF2-40B4-BE49-F238E27FC236}">
              <a16:creationId xmlns:a16="http://schemas.microsoft.com/office/drawing/2014/main" id="{9E1D84E4-1C7C-49BC-A65B-A4C705A94FD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a:extLst>
            <a:ext uri="{FF2B5EF4-FFF2-40B4-BE49-F238E27FC236}">
              <a16:creationId xmlns:a16="http://schemas.microsoft.com/office/drawing/2014/main" id="{6155BCD0-4BC1-42D5-9A27-21A7E1709A8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0" name="テキスト ボックス 349">
          <a:extLst>
            <a:ext uri="{FF2B5EF4-FFF2-40B4-BE49-F238E27FC236}">
              <a16:creationId xmlns:a16="http://schemas.microsoft.com/office/drawing/2014/main" id="{75E501C5-98E7-4D49-B432-26F0F54E411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a:extLst>
            <a:ext uri="{FF2B5EF4-FFF2-40B4-BE49-F238E27FC236}">
              <a16:creationId xmlns:a16="http://schemas.microsoft.com/office/drawing/2014/main" id="{12B90B72-8F72-4A91-B3AE-9478E11DC54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2" name="テキスト ボックス 351">
          <a:extLst>
            <a:ext uri="{FF2B5EF4-FFF2-40B4-BE49-F238E27FC236}">
              <a16:creationId xmlns:a16="http://schemas.microsoft.com/office/drawing/2014/main" id="{BB4CF895-8A4C-4A5E-9416-F55FB176910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a:extLst>
            <a:ext uri="{FF2B5EF4-FFF2-40B4-BE49-F238E27FC236}">
              <a16:creationId xmlns:a16="http://schemas.microsoft.com/office/drawing/2014/main" id="{7BDEA787-6D05-4F9B-A995-39E7E4C7899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4" name="テキスト ボックス 353">
          <a:extLst>
            <a:ext uri="{FF2B5EF4-FFF2-40B4-BE49-F238E27FC236}">
              <a16:creationId xmlns:a16="http://schemas.microsoft.com/office/drawing/2014/main" id="{AEB0F2E5-C944-4259-BAFF-000A4CC4A8D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a:extLst>
            <a:ext uri="{FF2B5EF4-FFF2-40B4-BE49-F238E27FC236}">
              <a16:creationId xmlns:a16="http://schemas.microsoft.com/office/drawing/2014/main" id="{6FEE288B-1FC9-4907-B918-93775545D54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89154B3B-3FB2-44EB-8395-1658BB6A470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52EF10A3-D488-4963-9D86-A88DF08A026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5D2C6D80-CEDC-4E1C-BB62-0CEDDDC5482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id="{7146F742-B86B-4DD9-A3E8-89CBBEFB30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360" name="直線コネクタ 359">
          <a:extLst>
            <a:ext uri="{FF2B5EF4-FFF2-40B4-BE49-F238E27FC236}">
              <a16:creationId xmlns:a16="http://schemas.microsoft.com/office/drawing/2014/main" id="{8DD262D4-07BB-4053-AEEB-3503C8369BD4}"/>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id="{0765C1D4-2BBB-40A0-8DCF-ACFE24221780}"/>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362" name="直線コネクタ 361">
          <a:extLst>
            <a:ext uri="{FF2B5EF4-FFF2-40B4-BE49-F238E27FC236}">
              <a16:creationId xmlns:a16="http://schemas.microsoft.com/office/drawing/2014/main" id="{069C9CC5-8E97-42CF-9172-894EB17B050C}"/>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id="{E8D820C5-B9CD-4B99-89ED-3FC77991C7C0}"/>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364" name="直線コネクタ 363">
          <a:extLst>
            <a:ext uri="{FF2B5EF4-FFF2-40B4-BE49-F238E27FC236}">
              <a16:creationId xmlns:a16="http://schemas.microsoft.com/office/drawing/2014/main" id="{CC97E31C-6FD0-4568-B385-FAABE368E883}"/>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id="{01ABFE41-2B42-47E9-B7A5-EE132A321E33}"/>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366" name="フローチャート: 判断 365">
          <a:extLst>
            <a:ext uri="{FF2B5EF4-FFF2-40B4-BE49-F238E27FC236}">
              <a16:creationId xmlns:a16="http://schemas.microsoft.com/office/drawing/2014/main" id="{4188C9CF-B3ED-40A8-92AA-ED07C0D4F46D}"/>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367" name="フローチャート: 判断 366">
          <a:extLst>
            <a:ext uri="{FF2B5EF4-FFF2-40B4-BE49-F238E27FC236}">
              <a16:creationId xmlns:a16="http://schemas.microsoft.com/office/drawing/2014/main" id="{6D27AB77-DB8A-4BB8-8FFE-D27F6F8171AD}"/>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368" name="フローチャート: 判断 367">
          <a:extLst>
            <a:ext uri="{FF2B5EF4-FFF2-40B4-BE49-F238E27FC236}">
              <a16:creationId xmlns:a16="http://schemas.microsoft.com/office/drawing/2014/main" id="{10E5DDE6-3809-4982-9F55-ECA9FE62B6C8}"/>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369" name="フローチャート: 判断 368">
          <a:extLst>
            <a:ext uri="{FF2B5EF4-FFF2-40B4-BE49-F238E27FC236}">
              <a16:creationId xmlns:a16="http://schemas.microsoft.com/office/drawing/2014/main" id="{C08C0C80-046B-4F02-9CC3-4CAC93E0BC93}"/>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370" name="フローチャート: 判断 369">
          <a:extLst>
            <a:ext uri="{FF2B5EF4-FFF2-40B4-BE49-F238E27FC236}">
              <a16:creationId xmlns:a16="http://schemas.microsoft.com/office/drawing/2014/main" id="{28EE01BA-1CA8-4AB8-B3A0-7577850D4E9D}"/>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646CAB8D-A48F-4713-9064-930EBD01F6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63F25DCF-A051-4078-96E8-973F836C51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E300FB4F-2F59-47C4-9632-40E33717CB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BDD68C6E-A8E5-4995-93B3-F69CBB6D50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3CE90169-7FBB-423A-8EC6-4254B33D1C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111397</xdr:rowOff>
    </xdr:from>
    <xdr:to>
      <xdr:col>116</xdr:col>
      <xdr:colOff>114300</xdr:colOff>
      <xdr:row>39</xdr:row>
      <xdr:rowOff>41547</xdr:rowOff>
    </xdr:to>
    <xdr:sp macro="" textlink="">
      <xdr:nvSpPr>
        <xdr:cNvPr id="376" name="楕円 375">
          <a:extLst>
            <a:ext uri="{FF2B5EF4-FFF2-40B4-BE49-F238E27FC236}">
              <a16:creationId xmlns:a16="http://schemas.microsoft.com/office/drawing/2014/main" id="{01D84993-733D-41B7-8CD5-2B8EB6F5A67B}"/>
            </a:ext>
          </a:extLst>
        </xdr:cNvPr>
        <xdr:cNvSpPr/>
      </xdr:nvSpPr>
      <xdr:spPr>
        <a:xfrm>
          <a:off x="22110700" y="66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134274</xdr:rowOff>
    </xdr:from>
    <xdr:ext cx="469744" cy="259045"/>
    <xdr:sp macro="" textlink="">
      <xdr:nvSpPr>
        <xdr:cNvPr id="377" name="【認定こども園・幼稚園・保育所】&#10;一人当たり面積該当値テキスト">
          <a:extLst>
            <a:ext uri="{FF2B5EF4-FFF2-40B4-BE49-F238E27FC236}">
              <a16:creationId xmlns:a16="http://schemas.microsoft.com/office/drawing/2014/main" id="{AF0C6DD3-682A-4A53-8766-3ACE687DCDD1}"/>
            </a:ext>
          </a:extLst>
        </xdr:cNvPr>
        <xdr:cNvSpPr txBox="1"/>
      </xdr:nvSpPr>
      <xdr:spPr>
        <a:xfrm>
          <a:off x="22199600" y="64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378" name="楕円 377">
          <a:extLst>
            <a:ext uri="{FF2B5EF4-FFF2-40B4-BE49-F238E27FC236}">
              <a16:creationId xmlns:a16="http://schemas.microsoft.com/office/drawing/2014/main" id="{9778F64F-A27F-44C9-AACE-35669B91305F}"/>
            </a:ext>
          </a:extLst>
        </xdr:cNvPr>
        <xdr:cNvSpPr/>
      </xdr:nvSpPr>
      <xdr:spPr>
        <a:xfrm>
          <a:off x="2127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162197</xdr:rowOff>
    </xdr:to>
    <xdr:cxnSp macro="">
      <xdr:nvCxnSpPr>
        <xdr:cNvPr id="379" name="直線コネクタ 378">
          <a:extLst>
            <a:ext uri="{FF2B5EF4-FFF2-40B4-BE49-F238E27FC236}">
              <a16:creationId xmlns:a16="http://schemas.microsoft.com/office/drawing/2014/main" id="{708DF516-C370-40F9-AAB7-C20D27F1A430}"/>
            </a:ext>
          </a:extLst>
        </xdr:cNvPr>
        <xdr:cNvCxnSpPr/>
      </xdr:nvCxnSpPr>
      <xdr:spPr>
        <a:xfrm>
          <a:off x="21323300" y="667512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114663</xdr:rowOff>
    </xdr:from>
    <xdr:to>
      <xdr:col>107</xdr:col>
      <xdr:colOff>101600</xdr:colOff>
      <xdr:row>39</xdr:row>
      <xdr:rowOff>44813</xdr:rowOff>
    </xdr:to>
    <xdr:sp macro="" textlink="">
      <xdr:nvSpPr>
        <xdr:cNvPr id="380" name="楕円 379">
          <a:extLst>
            <a:ext uri="{FF2B5EF4-FFF2-40B4-BE49-F238E27FC236}">
              <a16:creationId xmlns:a16="http://schemas.microsoft.com/office/drawing/2014/main" id="{0E805DE5-B35B-47C6-A720-98C5EBAC9087}"/>
            </a:ext>
          </a:extLst>
        </xdr:cNvPr>
        <xdr:cNvSpPr/>
      </xdr:nvSpPr>
      <xdr:spPr>
        <a:xfrm>
          <a:off x="20383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165463</xdr:rowOff>
    </xdr:to>
    <xdr:cxnSp macro="">
      <xdr:nvCxnSpPr>
        <xdr:cNvPr id="381" name="直線コネクタ 380">
          <a:extLst>
            <a:ext uri="{FF2B5EF4-FFF2-40B4-BE49-F238E27FC236}">
              <a16:creationId xmlns:a16="http://schemas.microsoft.com/office/drawing/2014/main" id="{1394D58C-382B-4BCF-A286-FA6375B45A8D}"/>
            </a:ext>
          </a:extLst>
        </xdr:cNvPr>
        <xdr:cNvCxnSpPr/>
      </xdr:nvCxnSpPr>
      <xdr:spPr>
        <a:xfrm flipV="1">
          <a:off x="20434300" y="6675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80917</xdr:rowOff>
    </xdr:from>
    <xdr:to>
      <xdr:col>102</xdr:col>
      <xdr:colOff>165100</xdr:colOff>
      <xdr:row>39</xdr:row>
      <xdr:rowOff>11067</xdr:rowOff>
    </xdr:to>
    <xdr:sp macro="" textlink="">
      <xdr:nvSpPr>
        <xdr:cNvPr id="382" name="楕円 381">
          <a:extLst>
            <a:ext uri="{FF2B5EF4-FFF2-40B4-BE49-F238E27FC236}">
              <a16:creationId xmlns:a16="http://schemas.microsoft.com/office/drawing/2014/main" id="{9E3C9D0E-5AB9-491C-BD94-66D336A664FD}"/>
            </a:ext>
          </a:extLst>
        </xdr:cNvPr>
        <xdr:cNvSpPr/>
      </xdr:nvSpPr>
      <xdr:spPr>
        <a:xfrm>
          <a:off x="19494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131717</xdr:rowOff>
    </xdr:from>
    <xdr:to>
      <xdr:col>107</xdr:col>
      <xdr:colOff>50800</xdr:colOff>
      <xdr:row>38</xdr:row>
      <xdr:rowOff>165463</xdr:rowOff>
    </xdr:to>
    <xdr:cxnSp macro="">
      <xdr:nvCxnSpPr>
        <xdr:cNvPr id="383" name="直線コネクタ 382">
          <a:extLst>
            <a:ext uri="{FF2B5EF4-FFF2-40B4-BE49-F238E27FC236}">
              <a16:creationId xmlns:a16="http://schemas.microsoft.com/office/drawing/2014/main" id="{41D42595-7285-45D2-80BC-8BAD80557AE3}"/>
            </a:ext>
          </a:extLst>
        </xdr:cNvPr>
        <xdr:cNvCxnSpPr/>
      </xdr:nvCxnSpPr>
      <xdr:spPr>
        <a:xfrm>
          <a:off x="19545300" y="664681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384" name="n_1aveValue【認定こども園・幼稚園・保育所】&#10;一人当たり面積">
          <a:extLst>
            <a:ext uri="{FF2B5EF4-FFF2-40B4-BE49-F238E27FC236}">
              <a16:creationId xmlns:a16="http://schemas.microsoft.com/office/drawing/2014/main" id="{9E22749B-E6C8-49DB-9A5C-6CD87DB17168}"/>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385" name="n_2aveValue【認定こども園・幼稚園・保育所】&#10;一人当たり面積">
          <a:extLst>
            <a:ext uri="{FF2B5EF4-FFF2-40B4-BE49-F238E27FC236}">
              <a16:creationId xmlns:a16="http://schemas.microsoft.com/office/drawing/2014/main" id="{3149A9B4-BA18-4CC4-8AAC-97D5835A5CE4}"/>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386" name="n_3aveValue【認定こども園・幼稚園・保育所】&#10;一人当たり面積">
          <a:extLst>
            <a:ext uri="{FF2B5EF4-FFF2-40B4-BE49-F238E27FC236}">
              <a16:creationId xmlns:a16="http://schemas.microsoft.com/office/drawing/2014/main" id="{F4819AC4-AD90-447C-8B97-4484BD8E4AAB}"/>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387" name="n_4aveValue【認定こども園・幼稚園・保育所】&#10;一人当たり面積">
          <a:extLst>
            <a:ext uri="{FF2B5EF4-FFF2-40B4-BE49-F238E27FC236}">
              <a16:creationId xmlns:a16="http://schemas.microsoft.com/office/drawing/2014/main" id="{0D09C242-AE1C-4C3A-A67E-B997045ED773}"/>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388" name="n_1mainValue【認定こども園・幼稚園・保育所】&#10;一人当たり面積">
          <a:extLst>
            <a:ext uri="{FF2B5EF4-FFF2-40B4-BE49-F238E27FC236}">
              <a16:creationId xmlns:a16="http://schemas.microsoft.com/office/drawing/2014/main" id="{9B6B9073-9D2B-4AC6-8CA2-0C022F61CA4F}"/>
            </a:ext>
          </a:extLst>
        </xdr:cNvPr>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61340</xdr:rowOff>
    </xdr:from>
    <xdr:ext cx="469744" cy="259045"/>
    <xdr:sp macro="" textlink="">
      <xdr:nvSpPr>
        <xdr:cNvPr id="389" name="n_2mainValue【認定こども園・幼稚園・保育所】&#10;一人当たり面積">
          <a:extLst>
            <a:ext uri="{FF2B5EF4-FFF2-40B4-BE49-F238E27FC236}">
              <a16:creationId xmlns:a16="http://schemas.microsoft.com/office/drawing/2014/main" id="{19E4D38C-3D29-4958-90EC-2CBA66F6C8B5}"/>
            </a:ext>
          </a:extLst>
        </xdr:cNvPr>
        <xdr:cNvSpPr txBox="1"/>
      </xdr:nvSpPr>
      <xdr:spPr>
        <a:xfrm>
          <a:off x="201994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27594</xdr:rowOff>
    </xdr:from>
    <xdr:ext cx="469744" cy="259045"/>
    <xdr:sp macro="" textlink="">
      <xdr:nvSpPr>
        <xdr:cNvPr id="390" name="n_3mainValue【認定こども園・幼稚園・保育所】&#10;一人当たり面積">
          <a:extLst>
            <a:ext uri="{FF2B5EF4-FFF2-40B4-BE49-F238E27FC236}">
              <a16:creationId xmlns:a16="http://schemas.microsoft.com/office/drawing/2014/main" id="{ECA8B8E9-48F2-4D84-8893-D556F8B86C43}"/>
            </a:ext>
          </a:extLst>
        </xdr:cNvPr>
        <xdr:cNvSpPr txBox="1"/>
      </xdr:nvSpPr>
      <xdr:spPr>
        <a:xfrm>
          <a:off x="19310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A43BB9FC-8D10-4788-ADA0-19A4FE1A02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47F390E6-9942-44A0-A226-CDDCB9CE77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7D69B654-F7A8-42CF-B1D5-D0F7C461E7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3EE7BBBF-0FD4-441A-82F3-F45F6640333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31FC94C5-958B-4576-8FA2-F98FC47103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782C77F5-70B4-4F93-A8F7-933820EA1F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64F9A482-AE2C-4890-B25D-665453E716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EE7AEE8-ECF6-4765-A13B-49B06A0694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FC94B108-9A38-4AA0-9C11-0C7CB46AC0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54FB5638-CE5B-42C4-B3B0-6E9B6BF0B1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FAFA0DC8-0980-44E2-98C5-260120E2BA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53D9548C-37DD-4C8A-9819-C7586FBCA7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a:extLst>
            <a:ext uri="{FF2B5EF4-FFF2-40B4-BE49-F238E27FC236}">
              <a16:creationId xmlns:a16="http://schemas.microsoft.com/office/drawing/2014/main" id="{991F3879-9FDB-4A03-9AAB-0FE9E9E7FA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02A79E16-EE68-4EC5-8930-BD9FF9A2D7F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84D814DF-0CBF-4F52-86BA-51CFBF13FD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AB9715F7-5782-42D0-A0E9-B9838617B38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F5277B1E-B9C8-454F-8177-FBD9AD1F78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2F8689FE-C392-469B-A353-91428C0453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76CD2F58-D570-4EDD-9CFB-363A6E561F4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2FE0E563-4B25-49F6-AAD6-977A3DE5DFD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a:extLst>
            <a:ext uri="{FF2B5EF4-FFF2-40B4-BE49-F238E27FC236}">
              <a16:creationId xmlns:a16="http://schemas.microsoft.com/office/drawing/2014/main" id="{AA8C8ECF-E4CE-4226-B01A-61657901384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36C6345-C397-4621-8D69-9B03ED78FA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a:extLst>
            <a:ext uri="{FF2B5EF4-FFF2-40B4-BE49-F238E27FC236}">
              <a16:creationId xmlns:a16="http://schemas.microsoft.com/office/drawing/2014/main" id="{652BECB7-2C05-4599-8DB5-30A81C1D260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A9943300-5054-4CED-AAF6-0AF249AF25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15" name="直線コネクタ 414">
          <a:extLst>
            <a:ext uri="{FF2B5EF4-FFF2-40B4-BE49-F238E27FC236}">
              <a16:creationId xmlns:a16="http://schemas.microsoft.com/office/drawing/2014/main" id="{6EC375CE-3D61-43B6-8B92-7C6FE3B987B4}"/>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84A5BF08-60F1-4F8A-83D0-B7CC0D5499E7}"/>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17" name="直線コネクタ 416">
          <a:extLst>
            <a:ext uri="{FF2B5EF4-FFF2-40B4-BE49-F238E27FC236}">
              <a16:creationId xmlns:a16="http://schemas.microsoft.com/office/drawing/2014/main" id="{63AB9E9C-BD98-4E81-A1BE-3D57572AB4C7}"/>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7B999611-7C13-49D5-AB5E-B8A3963EBCA7}"/>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19" name="直線コネクタ 418">
          <a:extLst>
            <a:ext uri="{FF2B5EF4-FFF2-40B4-BE49-F238E27FC236}">
              <a16:creationId xmlns:a16="http://schemas.microsoft.com/office/drawing/2014/main" id="{A86CDBB1-0A69-4159-89D5-51F1D6BD31D3}"/>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50DC0FDA-C07B-414B-B990-17B3B874A5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21" name="フローチャート: 判断 420">
          <a:extLst>
            <a:ext uri="{FF2B5EF4-FFF2-40B4-BE49-F238E27FC236}">
              <a16:creationId xmlns:a16="http://schemas.microsoft.com/office/drawing/2014/main" id="{4077ADF1-FC9A-4545-9C39-9C011A4E8495}"/>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22" name="フローチャート: 判断 421">
          <a:extLst>
            <a:ext uri="{FF2B5EF4-FFF2-40B4-BE49-F238E27FC236}">
              <a16:creationId xmlns:a16="http://schemas.microsoft.com/office/drawing/2014/main" id="{F9B68277-43F0-42CF-AE6F-31261836EC67}"/>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23" name="フローチャート: 判断 422">
          <a:extLst>
            <a:ext uri="{FF2B5EF4-FFF2-40B4-BE49-F238E27FC236}">
              <a16:creationId xmlns:a16="http://schemas.microsoft.com/office/drawing/2014/main" id="{7E93E69E-10DB-423A-973D-C7863BD4C69A}"/>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24" name="フローチャート: 判断 423">
          <a:extLst>
            <a:ext uri="{FF2B5EF4-FFF2-40B4-BE49-F238E27FC236}">
              <a16:creationId xmlns:a16="http://schemas.microsoft.com/office/drawing/2014/main" id="{057C1950-1884-45EF-B9AD-1AF310C5CAA2}"/>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25" name="フローチャート: 判断 424">
          <a:extLst>
            <a:ext uri="{FF2B5EF4-FFF2-40B4-BE49-F238E27FC236}">
              <a16:creationId xmlns:a16="http://schemas.microsoft.com/office/drawing/2014/main" id="{521A6F54-F796-40E5-A947-D81ABC44E03C}"/>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1C165FA4-9785-451A-828A-B9B5C75D54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235B690D-4163-4001-8271-1F28585FD7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B2E3DC76-EAEF-4F9C-A281-57683CCDC4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851BF80E-1BF2-4455-9F38-C7743F2276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4E9EA519-F2A5-4F7C-875F-F47D71E511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116840</xdr:rowOff>
    </xdr:from>
    <xdr:to>
      <xdr:col>85</xdr:col>
      <xdr:colOff>177800</xdr:colOff>
      <xdr:row>58</xdr:row>
      <xdr:rowOff>46990</xdr:rowOff>
    </xdr:to>
    <xdr:sp macro="" textlink="">
      <xdr:nvSpPr>
        <xdr:cNvPr id="431" name="楕円 430">
          <a:extLst>
            <a:ext uri="{FF2B5EF4-FFF2-40B4-BE49-F238E27FC236}">
              <a16:creationId xmlns:a16="http://schemas.microsoft.com/office/drawing/2014/main" id="{8C2AE583-73B7-4796-AEAC-0C2D695129E6}"/>
            </a:ext>
          </a:extLst>
        </xdr:cNvPr>
        <xdr:cNvSpPr/>
      </xdr:nvSpPr>
      <xdr:spPr>
        <a:xfrm>
          <a:off x="16268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139717</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285C58F0-1661-43FD-A543-14413478EC1E}"/>
            </a:ext>
          </a:extLst>
        </xdr:cNvPr>
        <xdr:cNvSpPr txBox="1"/>
      </xdr:nvSpPr>
      <xdr:spPr>
        <a:xfrm>
          <a:off x="16357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33" name="楕円 432">
          <a:extLst>
            <a:ext uri="{FF2B5EF4-FFF2-40B4-BE49-F238E27FC236}">
              <a16:creationId xmlns:a16="http://schemas.microsoft.com/office/drawing/2014/main" id="{459ED9EB-6D73-4B41-AB86-905C6B3C6917}"/>
            </a:ext>
          </a:extLst>
        </xdr:cNvPr>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57</xdr:row>
      <xdr:rowOff>167640</xdr:rowOff>
    </xdr:to>
    <xdr:cxnSp macro="">
      <xdr:nvCxnSpPr>
        <xdr:cNvPr id="434" name="直線コネクタ 433">
          <a:extLst>
            <a:ext uri="{FF2B5EF4-FFF2-40B4-BE49-F238E27FC236}">
              <a16:creationId xmlns:a16="http://schemas.microsoft.com/office/drawing/2014/main" id="{B4EE88DD-3089-4A1B-A543-E15E2914C5A7}"/>
            </a:ext>
          </a:extLst>
        </xdr:cNvPr>
        <xdr:cNvCxnSpPr/>
      </xdr:nvCxnSpPr>
      <xdr:spPr>
        <a:xfrm>
          <a:off x="15481300" y="9898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435" name="楕円 434">
          <a:extLst>
            <a:ext uri="{FF2B5EF4-FFF2-40B4-BE49-F238E27FC236}">
              <a16:creationId xmlns:a16="http://schemas.microsoft.com/office/drawing/2014/main" id="{CAF77133-F852-457D-9E54-268F933E8D0E}"/>
            </a:ext>
          </a:extLst>
        </xdr:cNvPr>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125730</xdr:rowOff>
    </xdr:to>
    <xdr:cxnSp macro="">
      <xdr:nvCxnSpPr>
        <xdr:cNvPr id="436" name="直線コネクタ 435">
          <a:extLst>
            <a:ext uri="{FF2B5EF4-FFF2-40B4-BE49-F238E27FC236}">
              <a16:creationId xmlns:a16="http://schemas.microsoft.com/office/drawing/2014/main" id="{EC562D01-BE77-45E6-9ECD-314ADFF4601A}"/>
            </a:ext>
          </a:extLst>
        </xdr:cNvPr>
        <xdr:cNvCxnSpPr/>
      </xdr:nvCxnSpPr>
      <xdr:spPr>
        <a:xfrm>
          <a:off x="14592300" y="97726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437" name="楕円 436">
          <a:extLst>
            <a:ext uri="{FF2B5EF4-FFF2-40B4-BE49-F238E27FC236}">
              <a16:creationId xmlns:a16="http://schemas.microsoft.com/office/drawing/2014/main" id="{95F1C69E-65E8-491B-8D4A-3E56025B3968}"/>
            </a:ext>
          </a:extLst>
        </xdr:cNvPr>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0</xdr:rowOff>
    </xdr:from>
    <xdr:to>
      <xdr:col>76</xdr:col>
      <xdr:colOff>114300</xdr:colOff>
      <xdr:row>57</xdr:row>
      <xdr:rowOff>41910</xdr:rowOff>
    </xdr:to>
    <xdr:cxnSp macro="">
      <xdr:nvCxnSpPr>
        <xdr:cNvPr id="438" name="直線コネクタ 437">
          <a:extLst>
            <a:ext uri="{FF2B5EF4-FFF2-40B4-BE49-F238E27FC236}">
              <a16:creationId xmlns:a16="http://schemas.microsoft.com/office/drawing/2014/main" id="{6DE71CD0-E9DC-4631-A71C-14525638A850}"/>
            </a:ext>
          </a:extLst>
        </xdr:cNvPr>
        <xdr:cNvCxnSpPr/>
      </xdr:nvCxnSpPr>
      <xdr:spPr>
        <a:xfrm flipV="1">
          <a:off x="13703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39" name="n_1aveValue【学校施設】&#10;有形固定資産減価償却率">
          <a:extLst>
            <a:ext uri="{FF2B5EF4-FFF2-40B4-BE49-F238E27FC236}">
              <a16:creationId xmlns:a16="http://schemas.microsoft.com/office/drawing/2014/main" id="{A1064E39-8530-445B-A2EF-2ED41F454C63}"/>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40" name="n_2aveValue【学校施設】&#10;有形固定資産減価償却率">
          <a:extLst>
            <a:ext uri="{FF2B5EF4-FFF2-40B4-BE49-F238E27FC236}">
              <a16:creationId xmlns:a16="http://schemas.microsoft.com/office/drawing/2014/main" id="{7F484EB1-67F7-411D-96ED-8E4ECDB04BEF}"/>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41" name="n_3aveValue【学校施設】&#10;有形固定資産減価償却率">
          <a:extLst>
            <a:ext uri="{FF2B5EF4-FFF2-40B4-BE49-F238E27FC236}">
              <a16:creationId xmlns:a16="http://schemas.microsoft.com/office/drawing/2014/main" id="{3FE5A11B-E55B-4E2E-981B-E2FB67003F69}"/>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42" name="n_4aveValue【学校施設】&#10;有形固定資産減価償却率">
          <a:extLst>
            <a:ext uri="{FF2B5EF4-FFF2-40B4-BE49-F238E27FC236}">
              <a16:creationId xmlns:a16="http://schemas.microsoft.com/office/drawing/2014/main" id="{293C0AA3-34F8-48EA-8642-D9AB24345431}"/>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43" name="n_1mainValue【学校施設】&#10;有形固定資産減価償却率">
          <a:extLst>
            <a:ext uri="{FF2B5EF4-FFF2-40B4-BE49-F238E27FC236}">
              <a16:creationId xmlns:a16="http://schemas.microsoft.com/office/drawing/2014/main" id="{9D6DEF7F-8072-4246-B160-0D400106A1AF}"/>
            </a:ext>
          </a:extLst>
        </xdr:cNvPr>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444" name="n_2mainValue【学校施設】&#10;有形固定資産減価償却率">
          <a:extLst>
            <a:ext uri="{FF2B5EF4-FFF2-40B4-BE49-F238E27FC236}">
              <a16:creationId xmlns:a16="http://schemas.microsoft.com/office/drawing/2014/main" id="{C20BC607-6D40-4B8F-B921-2D8291CEE6A0}"/>
            </a:ext>
          </a:extLst>
        </xdr:cNvPr>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445" name="n_3mainValue【学校施設】&#10;有形固定資産減価償却率">
          <a:extLst>
            <a:ext uri="{FF2B5EF4-FFF2-40B4-BE49-F238E27FC236}">
              <a16:creationId xmlns:a16="http://schemas.microsoft.com/office/drawing/2014/main" id="{3F0EB742-E5DD-425E-941D-F92D452724DC}"/>
            </a:ext>
          </a:extLst>
        </xdr:cNvPr>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8FA4711B-F174-45BC-9C1B-F55B2AF7E5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A2D0CA25-9A46-407A-A5DB-6719CDA4F0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750DB12C-AA9E-460F-91F8-373A5314E1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25B511DE-3A2A-4003-897D-340C395F5A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57C3321F-C281-4983-AE3B-20D4F85129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6649F18B-2A50-42D1-9684-6B77D8DC8A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F81FF4B7-54E1-4CC1-8D2C-DF0EF03105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AB43EE08-2FAA-4E26-9A7E-44F16F3862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E287264A-9D2B-4A9D-ACA3-F6ABFD503C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761CC2FC-22B7-405E-9DD0-683EF683D6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id="{62376EAF-1BC2-459C-AFBF-4EAB30697C3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F618CD6D-EAD9-4246-835C-A4162621E2C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id="{23AAD694-8E9C-4EB4-9C51-09DE53EAFA2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a:extLst>
            <a:ext uri="{FF2B5EF4-FFF2-40B4-BE49-F238E27FC236}">
              <a16:creationId xmlns:a16="http://schemas.microsoft.com/office/drawing/2014/main" id="{E5912511-8457-4505-92F8-4EF8D90DFD5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1999E484-9852-40BE-986F-8E021096CF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1" name="テキスト ボックス 460">
          <a:extLst>
            <a:ext uri="{FF2B5EF4-FFF2-40B4-BE49-F238E27FC236}">
              <a16:creationId xmlns:a16="http://schemas.microsoft.com/office/drawing/2014/main" id="{6718FCB3-6EB0-4B76-9A41-8165D10E9D1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id="{C872047B-4D57-43D4-8451-58B8513179A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3" name="テキスト ボックス 462">
          <a:extLst>
            <a:ext uri="{FF2B5EF4-FFF2-40B4-BE49-F238E27FC236}">
              <a16:creationId xmlns:a16="http://schemas.microsoft.com/office/drawing/2014/main" id="{A9CEE35C-2557-4EAA-911D-5CC6825103B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id="{DC729058-6521-418A-8852-9FFD08D4EA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a:extLst>
            <a:ext uri="{FF2B5EF4-FFF2-40B4-BE49-F238E27FC236}">
              <a16:creationId xmlns:a16="http://schemas.microsoft.com/office/drawing/2014/main" id="{60AF85AE-81F0-4FF0-BA5F-52E0FFDC89E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E99B7A2-E92C-480D-AA1C-297D9499F8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611F6200-7A80-44D4-95CC-98D6D0864B6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082BD7B3-79BB-4BC6-BD11-7B64C90EFD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69" name="直線コネクタ 468">
          <a:extLst>
            <a:ext uri="{FF2B5EF4-FFF2-40B4-BE49-F238E27FC236}">
              <a16:creationId xmlns:a16="http://schemas.microsoft.com/office/drawing/2014/main" id="{6C628AF5-C829-401A-BEB6-FD7C67071977}"/>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70" name="【学校施設】&#10;一人当たり面積最小値テキスト">
          <a:extLst>
            <a:ext uri="{FF2B5EF4-FFF2-40B4-BE49-F238E27FC236}">
              <a16:creationId xmlns:a16="http://schemas.microsoft.com/office/drawing/2014/main" id="{BAD52039-CC90-47E0-B763-C912A8D9B00A}"/>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71" name="直線コネクタ 470">
          <a:extLst>
            <a:ext uri="{FF2B5EF4-FFF2-40B4-BE49-F238E27FC236}">
              <a16:creationId xmlns:a16="http://schemas.microsoft.com/office/drawing/2014/main" id="{18788D0A-EEC8-42E2-8343-EB8717F20EE7}"/>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72" name="【学校施設】&#10;一人当たり面積最大値テキスト">
          <a:extLst>
            <a:ext uri="{FF2B5EF4-FFF2-40B4-BE49-F238E27FC236}">
              <a16:creationId xmlns:a16="http://schemas.microsoft.com/office/drawing/2014/main" id="{C1D1D3B3-E16C-4376-8487-D7E633B51689}"/>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73" name="直線コネクタ 472">
          <a:extLst>
            <a:ext uri="{FF2B5EF4-FFF2-40B4-BE49-F238E27FC236}">
              <a16:creationId xmlns:a16="http://schemas.microsoft.com/office/drawing/2014/main" id="{2365A7E7-02FE-41ED-8D41-3F051E2F5EBD}"/>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474" name="【学校施設】&#10;一人当たり面積平均値テキスト">
          <a:extLst>
            <a:ext uri="{FF2B5EF4-FFF2-40B4-BE49-F238E27FC236}">
              <a16:creationId xmlns:a16="http://schemas.microsoft.com/office/drawing/2014/main" id="{161E1853-3B11-427A-96B4-173E10D0A048}"/>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75" name="フローチャート: 判断 474">
          <a:extLst>
            <a:ext uri="{FF2B5EF4-FFF2-40B4-BE49-F238E27FC236}">
              <a16:creationId xmlns:a16="http://schemas.microsoft.com/office/drawing/2014/main" id="{12ED7A46-C4E0-4481-82B5-0D717772E0E3}"/>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76" name="フローチャート: 判断 475">
          <a:extLst>
            <a:ext uri="{FF2B5EF4-FFF2-40B4-BE49-F238E27FC236}">
              <a16:creationId xmlns:a16="http://schemas.microsoft.com/office/drawing/2014/main" id="{9F238F64-AC04-49DE-8168-73992E4E92C8}"/>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77" name="フローチャート: 判断 476">
          <a:extLst>
            <a:ext uri="{FF2B5EF4-FFF2-40B4-BE49-F238E27FC236}">
              <a16:creationId xmlns:a16="http://schemas.microsoft.com/office/drawing/2014/main" id="{F8540088-FBCF-4122-A4A4-DD10C83E4871}"/>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78" name="フローチャート: 判断 477">
          <a:extLst>
            <a:ext uri="{FF2B5EF4-FFF2-40B4-BE49-F238E27FC236}">
              <a16:creationId xmlns:a16="http://schemas.microsoft.com/office/drawing/2014/main" id="{B9A4ABC1-2C3C-48DC-B413-6652DF51C4F2}"/>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79" name="フローチャート: 判断 478">
          <a:extLst>
            <a:ext uri="{FF2B5EF4-FFF2-40B4-BE49-F238E27FC236}">
              <a16:creationId xmlns:a16="http://schemas.microsoft.com/office/drawing/2014/main" id="{5D130C7C-B138-4447-AAED-E4C75D418DC1}"/>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F57C02A2-DD9F-4C3A-8A06-87130E20E61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755DCD80-06F8-416B-B0CB-343D8122D2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424C425-7FF9-4FB7-8FC5-36A3CCE563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770E8F56-A1C8-49DD-8980-13C68BC520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890AAC3-DCBD-4A8B-ACE9-03EC1BB5329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24714</xdr:rowOff>
    </xdr:from>
    <xdr:to>
      <xdr:col>116</xdr:col>
      <xdr:colOff>114300</xdr:colOff>
      <xdr:row>58</xdr:row>
      <xdr:rowOff>126314</xdr:rowOff>
    </xdr:to>
    <xdr:sp macro="" textlink="">
      <xdr:nvSpPr>
        <xdr:cNvPr id="485" name="楕円 484">
          <a:extLst>
            <a:ext uri="{FF2B5EF4-FFF2-40B4-BE49-F238E27FC236}">
              <a16:creationId xmlns:a16="http://schemas.microsoft.com/office/drawing/2014/main" id="{A9B399F3-5971-4A03-8264-F5E1E2211B34}"/>
            </a:ext>
          </a:extLst>
        </xdr:cNvPr>
        <xdr:cNvSpPr/>
      </xdr:nvSpPr>
      <xdr:spPr>
        <a:xfrm>
          <a:off x="22110700" y="99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47591</xdr:rowOff>
    </xdr:from>
    <xdr:ext cx="534377" cy="259045"/>
    <xdr:sp macro="" textlink="">
      <xdr:nvSpPr>
        <xdr:cNvPr id="486" name="【学校施設】&#10;一人当たり面積該当値テキスト">
          <a:extLst>
            <a:ext uri="{FF2B5EF4-FFF2-40B4-BE49-F238E27FC236}">
              <a16:creationId xmlns:a16="http://schemas.microsoft.com/office/drawing/2014/main" id="{48585A63-66C5-43A0-BBAB-115E6B2591D2}"/>
            </a:ext>
          </a:extLst>
        </xdr:cNvPr>
        <xdr:cNvSpPr txBox="1"/>
      </xdr:nvSpPr>
      <xdr:spPr>
        <a:xfrm>
          <a:off x="22199600"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21437</xdr:rowOff>
    </xdr:from>
    <xdr:to>
      <xdr:col>112</xdr:col>
      <xdr:colOff>38100</xdr:colOff>
      <xdr:row>58</xdr:row>
      <xdr:rowOff>123037</xdr:rowOff>
    </xdr:to>
    <xdr:sp macro="" textlink="">
      <xdr:nvSpPr>
        <xdr:cNvPr id="487" name="楕円 486">
          <a:extLst>
            <a:ext uri="{FF2B5EF4-FFF2-40B4-BE49-F238E27FC236}">
              <a16:creationId xmlns:a16="http://schemas.microsoft.com/office/drawing/2014/main" id="{D5060F42-28AB-4F9D-BFF4-1A1C4B9B2813}"/>
            </a:ext>
          </a:extLst>
        </xdr:cNvPr>
        <xdr:cNvSpPr/>
      </xdr:nvSpPr>
      <xdr:spPr>
        <a:xfrm>
          <a:off x="21272500" y="99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72237</xdr:rowOff>
    </xdr:from>
    <xdr:to>
      <xdr:col>116</xdr:col>
      <xdr:colOff>63500</xdr:colOff>
      <xdr:row>58</xdr:row>
      <xdr:rowOff>75514</xdr:rowOff>
    </xdr:to>
    <xdr:cxnSp macro="">
      <xdr:nvCxnSpPr>
        <xdr:cNvPr id="488" name="直線コネクタ 487">
          <a:extLst>
            <a:ext uri="{FF2B5EF4-FFF2-40B4-BE49-F238E27FC236}">
              <a16:creationId xmlns:a16="http://schemas.microsoft.com/office/drawing/2014/main" id="{E60ECDF8-0BEA-4C9C-A915-AA7FB8825599}"/>
            </a:ext>
          </a:extLst>
        </xdr:cNvPr>
        <xdr:cNvCxnSpPr/>
      </xdr:nvCxnSpPr>
      <xdr:spPr>
        <a:xfrm>
          <a:off x="21323300" y="10016337"/>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31115</xdr:rowOff>
    </xdr:from>
    <xdr:to>
      <xdr:col>107</xdr:col>
      <xdr:colOff>101600</xdr:colOff>
      <xdr:row>58</xdr:row>
      <xdr:rowOff>132715</xdr:rowOff>
    </xdr:to>
    <xdr:sp macro="" textlink="">
      <xdr:nvSpPr>
        <xdr:cNvPr id="489" name="楕円 488">
          <a:extLst>
            <a:ext uri="{FF2B5EF4-FFF2-40B4-BE49-F238E27FC236}">
              <a16:creationId xmlns:a16="http://schemas.microsoft.com/office/drawing/2014/main" id="{B674FDFA-9134-44A0-82B4-DC80E5B8EBF4}"/>
            </a:ext>
          </a:extLst>
        </xdr:cNvPr>
        <xdr:cNvSpPr/>
      </xdr:nvSpPr>
      <xdr:spPr>
        <a:xfrm>
          <a:off x="20383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72237</xdr:rowOff>
    </xdr:from>
    <xdr:to>
      <xdr:col>111</xdr:col>
      <xdr:colOff>177800</xdr:colOff>
      <xdr:row>58</xdr:row>
      <xdr:rowOff>81915</xdr:rowOff>
    </xdr:to>
    <xdr:cxnSp macro="">
      <xdr:nvCxnSpPr>
        <xdr:cNvPr id="490" name="直線コネクタ 489">
          <a:extLst>
            <a:ext uri="{FF2B5EF4-FFF2-40B4-BE49-F238E27FC236}">
              <a16:creationId xmlns:a16="http://schemas.microsoft.com/office/drawing/2014/main" id="{C7837D87-AC41-46A4-8C5C-458B7136F72B}"/>
            </a:ext>
          </a:extLst>
        </xdr:cNvPr>
        <xdr:cNvCxnSpPr/>
      </xdr:nvCxnSpPr>
      <xdr:spPr>
        <a:xfrm flipV="1">
          <a:off x="20434300" y="1001633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491" name="n_1aveValue【学校施設】&#10;一人当たり面積">
          <a:extLst>
            <a:ext uri="{FF2B5EF4-FFF2-40B4-BE49-F238E27FC236}">
              <a16:creationId xmlns:a16="http://schemas.microsoft.com/office/drawing/2014/main" id="{B3E56D89-B5A0-42B6-80EA-415783EBE853}"/>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492" name="n_2aveValue【学校施設】&#10;一人当たり面積">
          <a:extLst>
            <a:ext uri="{FF2B5EF4-FFF2-40B4-BE49-F238E27FC236}">
              <a16:creationId xmlns:a16="http://schemas.microsoft.com/office/drawing/2014/main" id="{B801D0BC-7D75-4751-8814-5C70304FB45B}"/>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493" name="n_3aveValue【学校施設】&#10;一人当たり面積">
          <a:extLst>
            <a:ext uri="{FF2B5EF4-FFF2-40B4-BE49-F238E27FC236}">
              <a16:creationId xmlns:a16="http://schemas.microsoft.com/office/drawing/2014/main" id="{ACC64485-4DE2-40F8-85F0-A783F1366C03}"/>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494" name="n_4aveValue【学校施設】&#10;一人当たり面積">
          <a:extLst>
            <a:ext uri="{FF2B5EF4-FFF2-40B4-BE49-F238E27FC236}">
              <a16:creationId xmlns:a16="http://schemas.microsoft.com/office/drawing/2014/main" id="{AFA0CAC8-A3F8-4799-8598-FEAAB864FCA2}"/>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56</xdr:row>
      <xdr:rowOff>139564</xdr:rowOff>
    </xdr:from>
    <xdr:ext cx="534377" cy="259045"/>
    <xdr:sp macro="" textlink="">
      <xdr:nvSpPr>
        <xdr:cNvPr id="495" name="n_1mainValue【学校施設】&#10;一人当たり面積">
          <a:extLst>
            <a:ext uri="{FF2B5EF4-FFF2-40B4-BE49-F238E27FC236}">
              <a16:creationId xmlns:a16="http://schemas.microsoft.com/office/drawing/2014/main" id="{40265A6C-B07A-41F6-89D9-B8159847D4AD}"/>
            </a:ext>
          </a:extLst>
        </xdr:cNvPr>
        <xdr:cNvSpPr txBox="1"/>
      </xdr:nvSpPr>
      <xdr:spPr>
        <a:xfrm>
          <a:off x="21043411" y="9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149242</xdr:rowOff>
    </xdr:from>
    <xdr:ext cx="534377" cy="259045"/>
    <xdr:sp macro="" textlink="">
      <xdr:nvSpPr>
        <xdr:cNvPr id="496" name="n_2mainValue【学校施設】&#10;一人当たり面積">
          <a:extLst>
            <a:ext uri="{FF2B5EF4-FFF2-40B4-BE49-F238E27FC236}">
              <a16:creationId xmlns:a16="http://schemas.microsoft.com/office/drawing/2014/main" id="{67D7B854-1C01-4670-853F-47A6C7DEA41D}"/>
            </a:ext>
          </a:extLst>
        </xdr:cNvPr>
        <xdr:cNvSpPr txBox="1"/>
      </xdr:nvSpPr>
      <xdr:spPr>
        <a:xfrm>
          <a:off x="20167111" y="97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A83E1396-8E0B-4398-9C30-C0D2058395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27A26E1E-D4E4-42B6-94FA-4B38F0CC2D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4C8EACD8-13DF-4324-8D12-28630DF788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59C908CE-6860-4822-BD0F-A6F7DA29D3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3D06EE31-892F-42DC-A0C9-2DB6B2E8E1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CA6606E3-C829-4F99-82CD-1308964264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56A70BAD-F573-4E1D-948C-5665DF7276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546F5750-0804-42D8-A6A6-99709EB8416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412D7CE5-C449-4BCB-A7C3-22932E0CC2B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F97D220A-3915-42E3-B368-B822B6D9826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2E8BB4E2-416F-425A-B05B-3E8DB3777DF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B1202432-3D4C-48EF-89B1-ECC6822081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3D70CABE-8FC5-4874-AC18-15D52B142D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28F48791-53B7-4C3C-891B-1093F12762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87A0AD33-6AE9-4465-B9D2-9FE3F66DD8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8EB9B854-3DA2-4F28-8284-3DF805AB481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17047B80-E4E0-48D5-B0AC-E088820425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EFE2770D-8BBB-4712-A7AA-41250C499E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9E23139F-43B3-4E98-AFEA-B49A1F5D7E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13AE7504-2BC0-41E3-9D06-030C4C3326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9F791014-09A6-422F-BCC6-C5523D7F38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76FAB1A6-C580-4213-921E-159260F4DD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D5B21C0D-4FB7-494E-806B-8B20733B58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859C9256-B27A-4524-9C5E-A336C4EF3D7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a:extLst>
            <a:ext uri="{FF2B5EF4-FFF2-40B4-BE49-F238E27FC236}">
              <a16:creationId xmlns:a16="http://schemas.microsoft.com/office/drawing/2014/main" id="{E54694CD-B1DD-493C-B556-1D723BC440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a:extLst>
            <a:ext uri="{FF2B5EF4-FFF2-40B4-BE49-F238E27FC236}">
              <a16:creationId xmlns:a16="http://schemas.microsoft.com/office/drawing/2014/main" id="{9DEC1B99-56B7-4A47-B53D-3B15D00B5B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a:extLst>
            <a:ext uri="{FF2B5EF4-FFF2-40B4-BE49-F238E27FC236}">
              <a16:creationId xmlns:a16="http://schemas.microsoft.com/office/drawing/2014/main" id="{D7C7CCBF-788C-43EB-B9B2-FBD7739593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a:extLst>
            <a:ext uri="{FF2B5EF4-FFF2-40B4-BE49-F238E27FC236}">
              <a16:creationId xmlns:a16="http://schemas.microsoft.com/office/drawing/2014/main" id="{F097D141-633A-4909-BB13-F96929D4CA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a:extLst>
            <a:ext uri="{FF2B5EF4-FFF2-40B4-BE49-F238E27FC236}">
              <a16:creationId xmlns:a16="http://schemas.microsoft.com/office/drawing/2014/main" id="{B831AEA3-325B-4FE7-AF07-AAEAC1175C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a:extLst>
            <a:ext uri="{FF2B5EF4-FFF2-40B4-BE49-F238E27FC236}">
              <a16:creationId xmlns:a16="http://schemas.microsoft.com/office/drawing/2014/main" id="{10D05D32-DA3D-4F97-B4A8-EB19E0A591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a:extLst>
            <a:ext uri="{FF2B5EF4-FFF2-40B4-BE49-F238E27FC236}">
              <a16:creationId xmlns:a16="http://schemas.microsoft.com/office/drawing/2014/main" id="{44F0191A-0D29-4449-AA8F-2DDA4703C4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a:extLst>
            <a:ext uri="{FF2B5EF4-FFF2-40B4-BE49-F238E27FC236}">
              <a16:creationId xmlns:a16="http://schemas.microsoft.com/office/drawing/2014/main" id="{E76310E1-9C1D-41E8-87A0-118DF49ADCB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a:extLst>
            <a:ext uri="{FF2B5EF4-FFF2-40B4-BE49-F238E27FC236}">
              <a16:creationId xmlns:a16="http://schemas.microsoft.com/office/drawing/2014/main" id="{C1AB8CCF-32C7-4A39-8AA3-50BD9C91C9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a:extLst>
            <a:ext uri="{FF2B5EF4-FFF2-40B4-BE49-F238E27FC236}">
              <a16:creationId xmlns:a16="http://schemas.microsoft.com/office/drawing/2014/main" id="{9149CE79-1DA4-46C1-90A3-B5FA1B0DA3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a:extLst>
            <a:ext uri="{FF2B5EF4-FFF2-40B4-BE49-F238E27FC236}">
              <a16:creationId xmlns:a16="http://schemas.microsoft.com/office/drawing/2014/main" id="{87CEE3F0-F9BE-4610-9C22-97D8906B68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において、老朽化により更新が必要である。また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においては部分的な補修が必要である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１日も早い、公共施設等総合管理計画を整え、個別計画を検討していく。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BA51D5-FC3D-462B-B611-F47A73C503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645927-7ADF-439C-8BDD-C22DA0249C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862EE3-A3BB-419D-91D3-C22914866B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5C96C2-DD05-464B-9F34-1D952C898A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EBBA75-0650-4BB1-BF7D-D9F65F23AE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FA4CAC-B4EE-420B-AB3E-A08D986530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220922-B49C-4A41-BAC1-2C7AD9556F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A511D6-B866-49AB-BF70-AC54C09AAC2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601768-5500-4AD0-91BD-2F6F39D875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2D4E6D-E69F-4B3E-A4B0-40660A8464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848B4E-71D3-40F5-A2B8-085648B2FF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AA97FC-C044-46F1-9DAC-CC184D3199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212BF2-AC00-48F7-8B36-50AA539EFF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CA2E6A-AF27-4C48-8EB3-71964EEF3D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35E491-50CD-4892-AA69-4E8DB6F117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B31862-2865-44AD-AC41-E9AAD10977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241D98-2B47-4C95-BC84-ADEAFF5E93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909857-8FDF-4904-92F0-B7AC0E6F74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671E6E-6B01-4E39-8584-FE02D27047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9AA897-C24B-4157-9832-76B35A957B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DAF472F-6193-4C00-9600-BFFAA4118B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2BF476-72BF-4831-84B5-C7F3035892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E05ED2-F8F1-4C9E-B58C-15FD1A3EE5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C68D58-0A30-4DC8-BFD9-8FB1872D52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30C9C1-AC42-41F6-8BB4-A64B215C34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A899CC-DF94-481A-97E6-F0848970B4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92DD4F-B0DA-41A4-A01F-E23DCFA2B2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CB7C2F-9E12-4B16-AB33-CEBAE6EE01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36A9C3-3712-4C29-A586-69226ED680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861054-320F-40FA-90AC-96FC700D6D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61CBFD-89EB-4618-9AD0-40D3B83052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079E19-28C6-42C5-834F-18B64798B7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F20C80-642F-4712-8C4E-C02E3535E1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3CE0EF-70D6-46E3-99BC-80281F4331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912A38-EE16-4097-8690-0614B7E808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405F25-98FC-4A17-BD73-6E0B5E4286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12971F-04FC-40D5-8FCE-A887F248AF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C7C4606-4636-4B4C-A60A-DAF06F5231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4AF355-0B6E-463E-8F96-75F5C69D426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A5896E4-5CEA-4CDE-AB1A-2445AD727E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B36D5C0-A192-48C4-AEE4-F6B1BB3CE6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14AA7DE-AC1E-45C0-B6DE-CB1A323A13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7726CF7-186F-44A0-9A44-31E0035CB5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14E90A4-9460-424A-A359-92121CE1A6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BD34A04-DEB5-4368-A1A7-A9437CE604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83F632B-36D6-40F4-8D31-3F23764BBC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A858572-619C-43F6-89C7-39EF601BB6B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C5B8CA9-0C72-4B7F-A8AE-02DE7DEB80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79FB5D7-18EB-44A9-B811-87D8649835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4ED3260-A777-4EED-AAA0-AA40E29128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1E31371-EFD1-4276-A8D8-1D679DAAA3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8E7182C-BD22-4329-94E2-FFFEEB885B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781AC2E-CA2F-4436-AEBF-C7DA0B157C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B09B3F8-73B1-4CFC-ABFA-B797D40B09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5683573-3BBE-4E24-9408-43187316E25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B4D11B42-BDAC-43A5-A8F4-199B570096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5F04BC8-5FB0-48DA-9AFF-98D1770CA5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EA59E64F-BD72-498F-B7F1-717FD896F5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49B3678-48B3-4BB8-A896-08464BDF7F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FF8E043B-F93C-4405-8397-111BEAE796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2D57E9E5-3DCC-4EA7-A237-966A9B7102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08568B7-C71E-4D2F-B40D-2B570FE20A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7AFF056C-324A-4962-AE45-D5C395F51CA8}"/>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E8DEFE3B-BF3A-4AF2-941B-75CF6764E6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7A9F4BC-6B7D-4F8F-8E1E-EFCF37C151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84AA9B72-8311-4EC6-9CDF-0A84E4C49E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D0C4D539-61BE-4D6B-870E-CCDB472C15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A248B7D2-3809-4268-88C2-8CF4D5EC4F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3DDB2A6D-FA50-4A87-9649-38C4DB432F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21E8A107-E124-437D-9226-D01036F5AC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B6751FE-AD1B-4548-8125-F46A2B3D07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8928617A-AB99-41AE-9F6E-8B47FF6CB1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EC63EB73-102B-49E3-81CA-BD7276F894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A9943A0D-4BE0-4F53-9087-E9A60BD4F6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2D752FB4-4456-470A-B4B5-04859C16754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CF7EEE5A-91B6-4D9A-82FA-248C44C2635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3BE12485-F8FE-460F-A8BC-DEB9FBB209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9CCE0383-7F76-4490-A74B-577070B31E6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8C021053-37B4-4B99-8D4D-8AF13F4BEDE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F6A757EE-6B90-42A2-8CF3-9F67179DD6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42B8794E-B01B-4DE9-8E2D-00D72B7917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EFB81DE1-2D30-4EA3-A5FB-C948DA60B5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B04C32A8-590F-4AAF-BA6D-6474BCE7556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7203C796-CEAF-4528-BBC3-7FE56C8A355E}"/>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55974174-6A7D-45E8-A6BD-ED9E1207DAE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6EB04D3D-4B69-4E03-B0A0-01A8EE793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4C285062-8285-42B3-A293-19D82E2BC167}"/>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1AF7B064-2868-4454-BFB4-042B41CEADB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EABAB99D-B166-4899-83B6-D437B03FCBAF}"/>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88F7E194-9B56-4D75-9702-3E9D4BA5537C}"/>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889CE5E0-0A0F-4BCB-A0BA-DACF6DAFBC4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93" name="【福祉施設】&#10;有形固定資産減価償却率平均値テキスト">
          <a:extLst>
            <a:ext uri="{FF2B5EF4-FFF2-40B4-BE49-F238E27FC236}">
              <a16:creationId xmlns:a16="http://schemas.microsoft.com/office/drawing/2014/main" id="{266FEA95-72FF-4410-B9E6-4383CBC729FD}"/>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94" name="フローチャート: 判断 93">
          <a:extLst>
            <a:ext uri="{FF2B5EF4-FFF2-40B4-BE49-F238E27FC236}">
              <a16:creationId xmlns:a16="http://schemas.microsoft.com/office/drawing/2014/main" id="{15226293-A819-42AB-BC12-397E8640D6EE}"/>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95" name="フローチャート: 判断 94">
          <a:extLst>
            <a:ext uri="{FF2B5EF4-FFF2-40B4-BE49-F238E27FC236}">
              <a16:creationId xmlns:a16="http://schemas.microsoft.com/office/drawing/2014/main" id="{DA7A3D2D-E538-45F3-9A36-DC9A897C1E7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96" name="フローチャート: 判断 95">
          <a:extLst>
            <a:ext uri="{FF2B5EF4-FFF2-40B4-BE49-F238E27FC236}">
              <a16:creationId xmlns:a16="http://schemas.microsoft.com/office/drawing/2014/main" id="{EDD546E3-29FB-465E-919C-8933E20BD44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97" name="フローチャート: 判断 96">
          <a:extLst>
            <a:ext uri="{FF2B5EF4-FFF2-40B4-BE49-F238E27FC236}">
              <a16:creationId xmlns:a16="http://schemas.microsoft.com/office/drawing/2014/main" id="{D2F4A354-5DFC-44DC-9694-DC5FAF917344}"/>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98" name="フローチャート: 判断 97">
          <a:extLst>
            <a:ext uri="{FF2B5EF4-FFF2-40B4-BE49-F238E27FC236}">
              <a16:creationId xmlns:a16="http://schemas.microsoft.com/office/drawing/2014/main" id="{B3EEB8E1-45ED-4E8B-ACAD-06497A4B0D74}"/>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92331F2D-AE79-40A1-B7DD-3A4FF5DF68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A1DF9630-2317-4F04-9D8B-6D30DEFECE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21123EA0-6978-47AF-BD6D-64F0B785B5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9EFBC6B2-24CF-47BE-97B2-11936830C6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5764E25-630F-4453-B5DE-2D29E5535C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46989</xdr:rowOff>
    </xdr:from>
    <xdr:to>
      <xdr:col>10</xdr:col>
      <xdr:colOff>165100</xdr:colOff>
      <xdr:row>79</xdr:row>
      <xdr:rowOff>148589</xdr:rowOff>
    </xdr:to>
    <xdr:sp macro="" textlink="">
      <xdr:nvSpPr>
        <xdr:cNvPr id="104" name="楕円 103">
          <a:extLst>
            <a:ext uri="{FF2B5EF4-FFF2-40B4-BE49-F238E27FC236}">
              <a16:creationId xmlns:a16="http://schemas.microsoft.com/office/drawing/2014/main" id="{DB4D4F36-652A-4627-84A9-09B4AA315732}"/>
            </a:ext>
          </a:extLst>
        </xdr:cNvPr>
        <xdr:cNvSpPr/>
      </xdr:nvSpPr>
      <xdr:spPr>
        <a:xfrm>
          <a:off x="1968500" y="13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71138</xdr:rowOff>
    </xdr:from>
    <xdr:ext cx="405111" cy="259045"/>
    <xdr:sp macro="" textlink="">
      <xdr:nvSpPr>
        <xdr:cNvPr id="105" name="n_1aveValue【福祉施設】&#10;有形固定資産減価償却率">
          <a:extLst>
            <a:ext uri="{FF2B5EF4-FFF2-40B4-BE49-F238E27FC236}">
              <a16:creationId xmlns:a16="http://schemas.microsoft.com/office/drawing/2014/main" id="{CEBCE131-77AB-4E53-8CA0-62AE7C4936A9}"/>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06" name="n_2aveValue【福祉施設】&#10;有形固定資産減価償却率">
          <a:extLst>
            <a:ext uri="{FF2B5EF4-FFF2-40B4-BE49-F238E27FC236}">
              <a16:creationId xmlns:a16="http://schemas.microsoft.com/office/drawing/2014/main" id="{8940202D-C747-4D83-8A53-00507D0B5B14}"/>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107" name="n_3aveValue【福祉施設】&#10;有形固定資産減価償却率">
          <a:extLst>
            <a:ext uri="{FF2B5EF4-FFF2-40B4-BE49-F238E27FC236}">
              <a16:creationId xmlns:a16="http://schemas.microsoft.com/office/drawing/2014/main" id="{E7D9F13C-3294-4F95-BA64-BEB11BB012B4}"/>
            </a:ext>
          </a:extLst>
        </xdr:cNvPr>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108" name="n_4aveValue【福祉施設】&#10;有形固定資産減価償却率">
          <a:extLst>
            <a:ext uri="{FF2B5EF4-FFF2-40B4-BE49-F238E27FC236}">
              <a16:creationId xmlns:a16="http://schemas.microsoft.com/office/drawing/2014/main" id="{F030C220-8B87-4593-BC0E-2CE0C2C23E8A}"/>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165116</xdr:rowOff>
    </xdr:from>
    <xdr:ext cx="405111" cy="259045"/>
    <xdr:sp macro="" textlink="">
      <xdr:nvSpPr>
        <xdr:cNvPr id="109" name="n_3mainValue【福祉施設】&#10;有形固定資産減価償却率">
          <a:extLst>
            <a:ext uri="{FF2B5EF4-FFF2-40B4-BE49-F238E27FC236}">
              <a16:creationId xmlns:a16="http://schemas.microsoft.com/office/drawing/2014/main" id="{CD2F304F-B40F-4324-8674-7C8214CD2800}"/>
            </a:ext>
          </a:extLst>
        </xdr:cNvPr>
        <xdr:cNvSpPr txBox="1"/>
      </xdr:nvSpPr>
      <xdr:spPr>
        <a:xfrm>
          <a:off x="1816744"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2DA740F9-AE53-4055-9B5E-C431D1D70D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838DBC85-5E71-4767-A159-8AC0F454F1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230A929D-C310-4223-94AB-B00879C2D9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D9AF0A46-3696-42AC-94B5-E5630B4E802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5339E46C-6954-4429-A979-01C55B4B12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ECA27E8E-134D-4422-B5F1-3BDFA7C805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88357C7C-18F5-4899-9499-92DC6D83C1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74B3099B-B0DA-418A-BEF7-C8400A6C1E5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18" name="正方形/長方形 117">
          <a:extLst>
            <a:ext uri="{FF2B5EF4-FFF2-40B4-BE49-F238E27FC236}">
              <a16:creationId xmlns:a16="http://schemas.microsoft.com/office/drawing/2014/main" id="{95788C51-9C93-49C9-B841-73F187A732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19" name="正方形/長方形 118">
          <a:extLst>
            <a:ext uri="{FF2B5EF4-FFF2-40B4-BE49-F238E27FC236}">
              <a16:creationId xmlns:a16="http://schemas.microsoft.com/office/drawing/2014/main" id="{44667130-AC91-4882-A798-E1138EE81C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0" name="正方形/長方形 119">
          <a:extLst>
            <a:ext uri="{FF2B5EF4-FFF2-40B4-BE49-F238E27FC236}">
              <a16:creationId xmlns:a16="http://schemas.microsoft.com/office/drawing/2014/main" id="{FC81B6BA-DA03-4C2D-9300-B469D17A07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1" name="正方形/長方形 120">
          <a:extLst>
            <a:ext uri="{FF2B5EF4-FFF2-40B4-BE49-F238E27FC236}">
              <a16:creationId xmlns:a16="http://schemas.microsoft.com/office/drawing/2014/main" id="{B7AA5D33-318E-44F6-B3B6-992AF126E1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2" name="正方形/長方形 121">
          <a:extLst>
            <a:ext uri="{FF2B5EF4-FFF2-40B4-BE49-F238E27FC236}">
              <a16:creationId xmlns:a16="http://schemas.microsoft.com/office/drawing/2014/main" id="{8CC44A45-6400-45FF-9920-01BE5493D7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3" name="正方形/長方形 122">
          <a:extLst>
            <a:ext uri="{FF2B5EF4-FFF2-40B4-BE49-F238E27FC236}">
              <a16:creationId xmlns:a16="http://schemas.microsoft.com/office/drawing/2014/main" id="{F9B4E936-ED63-483C-8256-3177F3CEA7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4" name="正方形/長方形 123">
          <a:extLst>
            <a:ext uri="{FF2B5EF4-FFF2-40B4-BE49-F238E27FC236}">
              <a16:creationId xmlns:a16="http://schemas.microsoft.com/office/drawing/2014/main" id="{16E8EAF6-BDA0-4A76-8A7B-641AB9F9BC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5" name="正方形/長方形 124">
          <a:extLst>
            <a:ext uri="{FF2B5EF4-FFF2-40B4-BE49-F238E27FC236}">
              <a16:creationId xmlns:a16="http://schemas.microsoft.com/office/drawing/2014/main" id="{E7BE21E5-34B0-44C0-A324-3B3E4DF2D5B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26" name="テキスト ボックス 125">
          <a:extLst>
            <a:ext uri="{FF2B5EF4-FFF2-40B4-BE49-F238E27FC236}">
              <a16:creationId xmlns:a16="http://schemas.microsoft.com/office/drawing/2014/main" id="{C7CA11DC-42F2-4B0F-9DE3-D61B0CBC70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27" name="直線コネクタ 126">
          <a:extLst>
            <a:ext uri="{FF2B5EF4-FFF2-40B4-BE49-F238E27FC236}">
              <a16:creationId xmlns:a16="http://schemas.microsoft.com/office/drawing/2014/main" id="{389F60E7-EEEF-4655-B287-116904F0D7C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28" name="テキスト ボックス 127">
          <a:extLst>
            <a:ext uri="{FF2B5EF4-FFF2-40B4-BE49-F238E27FC236}">
              <a16:creationId xmlns:a16="http://schemas.microsoft.com/office/drawing/2014/main" id="{DEEC20A9-0682-464B-840A-64AF8A2FB6C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29" name="直線コネクタ 128">
          <a:extLst>
            <a:ext uri="{FF2B5EF4-FFF2-40B4-BE49-F238E27FC236}">
              <a16:creationId xmlns:a16="http://schemas.microsoft.com/office/drawing/2014/main" id="{1B4F81E2-F1DB-474D-9053-2EC1ACBFD8C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30" name="テキスト ボックス 129">
          <a:extLst>
            <a:ext uri="{FF2B5EF4-FFF2-40B4-BE49-F238E27FC236}">
              <a16:creationId xmlns:a16="http://schemas.microsoft.com/office/drawing/2014/main" id="{CB7FE32D-045F-4BD4-9783-490DECF8B90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31" name="直線コネクタ 130">
          <a:extLst>
            <a:ext uri="{FF2B5EF4-FFF2-40B4-BE49-F238E27FC236}">
              <a16:creationId xmlns:a16="http://schemas.microsoft.com/office/drawing/2014/main" id="{9E25D61D-578A-4FFB-9A1A-92BB064FBE0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32" name="テキスト ボックス 131">
          <a:extLst>
            <a:ext uri="{FF2B5EF4-FFF2-40B4-BE49-F238E27FC236}">
              <a16:creationId xmlns:a16="http://schemas.microsoft.com/office/drawing/2014/main" id="{6BCA6DC7-5D9F-46C9-BB48-46FEC1845F5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33" name="直線コネクタ 132">
          <a:extLst>
            <a:ext uri="{FF2B5EF4-FFF2-40B4-BE49-F238E27FC236}">
              <a16:creationId xmlns:a16="http://schemas.microsoft.com/office/drawing/2014/main" id="{401BFBFF-C68D-484A-9749-BF1F08F1160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34" name="テキスト ボックス 133">
          <a:extLst>
            <a:ext uri="{FF2B5EF4-FFF2-40B4-BE49-F238E27FC236}">
              <a16:creationId xmlns:a16="http://schemas.microsoft.com/office/drawing/2014/main" id="{E14097EC-0974-4298-97D1-61189AAAAD9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35" name="直線コネクタ 134">
          <a:extLst>
            <a:ext uri="{FF2B5EF4-FFF2-40B4-BE49-F238E27FC236}">
              <a16:creationId xmlns:a16="http://schemas.microsoft.com/office/drawing/2014/main" id="{64297EB2-1956-42DD-86B6-F4BA8091493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36" name="テキスト ボックス 135">
          <a:extLst>
            <a:ext uri="{FF2B5EF4-FFF2-40B4-BE49-F238E27FC236}">
              <a16:creationId xmlns:a16="http://schemas.microsoft.com/office/drawing/2014/main" id="{F7BA28D8-1C2E-4926-97EB-518A6D7EFBA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37" name="直線コネクタ 136">
          <a:extLst>
            <a:ext uri="{FF2B5EF4-FFF2-40B4-BE49-F238E27FC236}">
              <a16:creationId xmlns:a16="http://schemas.microsoft.com/office/drawing/2014/main" id="{658DB3B5-9518-48FB-8DA9-7FF1E8B3614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38" name="テキスト ボックス 137">
          <a:extLst>
            <a:ext uri="{FF2B5EF4-FFF2-40B4-BE49-F238E27FC236}">
              <a16:creationId xmlns:a16="http://schemas.microsoft.com/office/drawing/2014/main" id="{928FE04A-5415-449C-892D-5A1E94D9742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39" name="直線コネクタ 138">
          <a:extLst>
            <a:ext uri="{FF2B5EF4-FFF2-40B4-BE49-F238E27FC236}">
              <a16:creationId xmlns:a16="http://schemas.microsoft.com/office/drawing/2014/main" id="{C61C76D6-AA53-4069-9A7F-B3C0C8E482B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40" name="テキスト ボックス 139">
          <a:extLst>
            <a:ext uri="{FF2B5EF4-FFF2-40B4-BE49-F238E27FC236}">
              <a16:creationId xmlns:a16="http://schemas.microsoft.com/office/drawing/2014/main" id="{F0687162-D440-4B6A-8FCF-DDCABCA216E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41" name="直線コネクタ 140">
          <a:extLst>
            <a:ext uri="{FF2B5EF4-FFF2-40B4-BE49-F238E27FC236}">
              <a16:creationId xmlns:a16="http://schemas.microsoft.com/office/drawing/2014/main" id="{CC48CC5D-25A9-4F50-B9C1-765547D8A9B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42" name="【市民会館】&#10;有形固定資産減価償却率グラフ枠">
          <a:extLst>
            <a:ext uri="{FF2B5EF4-FFF2-40B4-BE49-F238E27FC236}">
              <a16:creationId xmlns:a16="http://schemas.microsoft.com/office/drawing/2014/main" id="{D1F29767-70CB-4EDC-A6AC-6256974A36E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143" name="直線コネクタ 142">
          <a:extLst>
            <a:ext uri="{FF2B5EF4-FFF2-40B4-BE49-F238E27FC236}">
              <a16:creationId xmlns:a16="http://schemas.microsoft.com/office/drawing/2014/main" id="{2A032AFF-55F1-4849-AC89-FD0D37A13311}"/>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44" name="【市民会館】&#10;有形固定資産減価償却率最小値テキスト">
          <a:extLst>
            <a:ext uri="{FF2B5EF4-FFF2-40B4-BE49-F238E27FC236}">
              <a16:creationId xmlns:a16="http://schemas.microsoft.com/office/drawing/2014/main" id="{570A7426-D2B5-4FAA-A617-447B31F5191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45" name="直線コネクタ 144">
          <a:extLst>
            <a:ext uri="{FF2B5EF4-FFF2-40B4-BE49-F238E27FC236}">
              <a16:creationId xmlns:a16="http://schemas.microsoft.com/office/drawing/2014/main" id="{B184F334-4CF0-4863-96AC-72DBF20ADB2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146" name="【市民会館】&#10;有形固定資産減価償却率最大値テキスト">
          <a:extLst>
            <a:ext uri="{FF2B5EF4-FFF2-40B4-BE49-F238E27FC236}">
              <a16:creationId xmlns:a16="http://schemas.microsoft.com/office/drawing/2014/main" id="{DCC3EE02-C5B9-4551-AA31-8DCBB1BA975D}"/>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47" name="直線コネクタ 146">
          <a:extLst>
            <a:ext uri="{FF2B5EF4-FFF2-40B4-BE49-F238E27FC236}">
              <a16:creationId xmlns:a16="http://schemas.microsoft.com/office/drawing/2014/main" id="{979D3CF6-DFD2-4C56-BDB6-481DBF9289EE}"/>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148" name="【市民会館】&#10;有形固定資産減価償却率平均値テキスト">
          <a:extLst>
            <a:ext uri="{FF2B5EF4-FFF2-40B4-BE49-F238E27FC236}">
              <a16:creationId xmlns:a16="http://schemas.microsoft.com/office/drawing/2014/main" id="{B009DE33-1691-472D-8751-788D83BE141F}"/>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149" name="フローチャート: 判断 148">
          <a:extLst>
            <a:ext uri="{FF2B5EF4-FFF2-40B4-BE49-F238E27FC236}">
              <a16:creationId xmlns:a16="http://schemas.microsoft.com/office/drawing/2014/main" id="{D12C3E45-87B7-4A03-A817-1CCFAAA2E517}"/>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150" name="フローチャート: 判断 149">
          <a:extLst>
            <a:ext uri="{FF2B5EF4-FFF2-40B4-BE49-F238E27FC236}">
              <a16:creationId xmlns:a16="http://schemas.microsoft.com/office/drawing/2014/main" id="{55CEC91D-AE23-4FD6-8D6A-C15313FD222B}"/>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151" name="フローチャート: 判断 150">
          <a:extLst>
            <a:ext uri="{FF2B5EF4-FFF2-40B4-BE49-F238E27FC236}">
              <a16:creationId xmlns:a16="http://schemas.microsoft.com/office/drawing/2014/main" id="{09DED92F-A4FA-4A6B-96EA-86AE79019E17}"/>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152" name="フローチャート: 判断 151">
          <a:extLst>
            <a:ext uri="{FF2B5EF4-FFF2-40B4-BE49-F238E27FC236}">
              <a16:creationId xmlns:a16="http://schemas.microsoft.com/office/drawing/2014/main" id="{B0192956-E0F9-46CA-B93E-BDAFAA2839F3}"/>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153" name="フローチャート: 判断 152">
          <a:extLst>
            <a:ext uri="{FF2B5EF4-FFF2-40B4-BE49-F238E27FC236}">
              <a16:creationId xmlns:a16="http://schemas.microsoft.com/office/drawing/2014/main" id="{89F72B92-EAC8-4849-A79F-383254C733D1}"/>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54" name="テキスト ボックス 153">
          <a:extLst>
            <a:ext uri="{FF2B5EF4-FFF2-40B4-BE49-F238E27FC236}">
              <a16:creationId xmlns:a16="http://schemas.microsoft.com/office/drawing/2014/main" id="{5190E290-2223-4D77-8F88-B3DA410C948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55" name="テキスト ボックス 154">
          <a:extLst>
            <a:ext uri="{FF2B5EF4-FFF2-40B4-BE49-F238E27FC236}">
              <a16:creationId xmlns:a16="http://schemas.microsoft.com/office/drawing/2014/main" id="{7134DCB9-AF34-4DA0-92A7-5F6AB9D45C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56" name="テキスト ボックス 155">
          <a:extLst>
            <a:ext uri="{FF2B5EF4-FFF2-40B4-BE49-F238E27FC236}">
              <a16:creationId xmlns:a16="http://schemas.microsoft.com/office/drawing/2014/main" id="{67A82CA6-D1AA-4EC5-A0B9-AD6FA770E52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57" name="テキスト ボックス 156">
          <a:extLst>
            <a:ext uri="{FF2B5EF4-FFF2-40B4-BE49-F238E27FC236}">
              <a16:creationId xmlns:a16="http://schemas.microsoft.com/office/drawing/2014/main" id="{9F68D9B2-8AB8-4A5C-BA75-8503D726499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58" name="テキスト ボックス 157">
          <a:extLst>
            <a:ext uri="{FF2B5EF4-FFF2-40B4-BE49-F238E27FC236}">
              <a16:creationId xmlns:a16="http://schemas.microsoft.com/office/drawing/2014/main" id="{DFD80FD0-EB56-47B7-9B41-EC5F46BF1E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15602</xdr:rowOff>
    </xdr:from>
    <xdr:to>
      <xdr:col>10</xdr:col>
      <xdr:colOff>165100</xdr:colOff>
      <xdr:row>106</xdr:row>
      <xdr:rowOff>117202</xdr:rowOff>
    </xdr:to>
    <xdr:sp macro="" textlink="">
      <xdr:nvSpPr>
        <xdr:cNvPr id="159" name="楕円 158">
          <a:extLst>
            <a:ext uri="{FF2B5EF4-FFF2-40B4-BE49-F238E27FC236}">
              <a16:creationId xmlns:a16="http://schemas.microsoft.com/office/drawing/2014/main" id="{4760041E-4CAC-4C89-A4C9-5BB02DC21565}"/>
            </a:ext>
          </a:extLst>
        </xdr:cNvPr>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27595</xdr:rowOff>
    </xdr:from>
    <xdr:ext cx="405111" cy="259045"/>
    <xdr:sp macro="" textlink="">
      <xdr:nvSpPr>
        <xdr:cNvPr id="160" name="n_1aveValue【市民会館】&#10;有形固定資産減価償却率">
          <a:extLst>
            <a:ext uri="{FF2B5EF4-FFF2-40B4-BE49-F238E27FC236}">
              <a16:creationId xmlns:a16="http://schemas.microsoft.com/office/drawing/2014/main" id="{6579234A-932B-42BC-8F36-6276AD47C522}"/>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161" name="n_2aveValue【市民会館】&#10;有形固定資産減価償却率">
          <a:extLst>
            <a:ext uri="{FF2B5EF4-FFF2-40B4-BE49-F238E27FC236}">
              <a16:creationId xmlns:a16="http://schemas.microsoft.com/office/drawing/2014/main" id="{BD575D90-05B9-46BB-BEFD-920421CD7E2E}"/>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162" name="n_3aveValue【市民会館】&#10;有形固定資産減価償却率">
          <a:extLst>
            <a:ext uri="{FF2B5EF4-FFF2-40B4-BE49-F238E27FC236}">
              <a16:creationId xmlns:a16="http://schemas.microsoft.com/office/drawing/2014/main" id="{849850EC-8D43-4257-94E9-95A8B0D4391D}"/>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163" name="n_4aveValue【市民会館】&#10;有形固定資産減価償却率">
          <a:extLst>
            <a:ext uri="{FF2B5EF4-FFF2-40B4-BE49-F238E27FC236}">
              <a16:creationId xmlns:a16="http://schemas.microsoft.com/office/drawing/2014/main" id="{DF54FD55-D597-441B-8201-FEE72EE74113}"/>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164" name="n_3mainValue【市民会館】&#10;有形固定資産減価償却率">
          <a:extLst>
            <a:ext uri="{FF2B5EF4-FFF2-40B4-BE49-F238E27FC236}">
              <a16:creationId xmlns:a16="http://schemas.microsoft.com/office/drawing/2014/main" id="{E1AB3314-EDD7-4273-BB42-4DB80C2ABC74}"/>
            </a:ext>
          </a:extLst>
        </xdr:cNvPr>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445CD755-0A5E-4CAD-9898-81887FAD45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6329C49F-1C70-4013-90ED-EE5228825E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C2BE47AD-65F3-4DF7-840B-C857B914F1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65985B7D-21C1-4B64-B1FC-632F175045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8C5DFD55-9ADC-4394-8914-6CFA2C39E3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0FC0C2E1-BD54-45BE-BD2C-C9118C95BF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0BD2A2B9-3E30-4DC2-9938-75DD24A42A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DB74A097-D19A-4193-8F96-FBD007229E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73" name="テキスト ボックス 172">
          <a:extLst>
            <a:ext uri="{FF2B5EF4-FFF2-40B4-BE49-F238E27FC236}">
              <a16:creationId xmlns:a16="http://schemas.microsoft.com/office/drawing/2014/main" id="{A474EB6A-9771-4D15-B844-E6F06F3C8D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74" name="直線コネクタ 173">
          <a:extLst>
            <a:ext uri="{FF2B5EF4-FFF2-40B4-BE49-F238E27FC236}">
              <a16:creationId xmlns:a16="http://schemas.microsoft.com/office/drawing/2014/main" id="{39C6AD09-96E0-4DDC-BD71-F6CE3E8316C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175" name="直線コネクタ 174">
          <a:extLst>
            <a:ext uri="{FF2B5EF4-FFF2-40B4-BE49-F238E27FC236}">
              <a16:creationId xmlns:a16="http://schemas.microsoft.com/office/drawing/2014/main" id="{C8AF3F07-D510-4D0A-888E-6E9B41F04CF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176" name="テキスト ボックス 175">
          <a:extLst>
            <a:ext uri="{FF2B5EF4-FFF2-40B4-BE49-F238E27FC236}">
              <a16:creationId xmlns:a16="http://schemas.microsoft.com/office/drawing/2014/main" id="{A3BA669D-CC5C-4F02-8842-5DFFEA32D05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177" name="直線コネクタ 176">
          <a:extLst>
            <a:ext uri="{FF2B5EF4-FFF2-40B4-BE49-F238E27FC236}">
              <a16:creationId xmlns:a16="http://schemas.microsoft.com/office/drawing/2014/main" id="{B881E8D4-941A-416C-95C7-5F0C849AAB6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178" name="テキスト ボックス 177">
          <a:extLst>
            <a:ext uri="{FF2B5EF4-FFF2-40B4-BE49-F238E27FC236}">
              <a16:creationId xmlns:a16="http://schemas.microsoft.com/office/drawing/2014/main" id="{3583FA5C-1339-4B57-998A-A6509B92435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179" name="直線コネクタ 178">
          <a:extLst>
            <a:ext uri="{FF2B5EF4-FFF2-40B4-BE49-F238E27FC236}">
              <a16:creationId xmlns:a16="http://schemas.microsoft.com/office/drawing/2014/main" id="{856EA4A5-218D-4056-9A4C-AC0D53B7F0C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180" name="テキスト ボックス 179">
          <a:extLst>
            <a:ext uri="{FF2B5EF4-FFF2-40B4-BE49-F238E27FC236}">
              <a16:creationId xmlns:a16="http://schemas.microsoft.com/office/drawing/2014/main" id="{4DE78FD7-A94A-4A9B-B638-B8C41A73098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181" name="直線コネクタ 180">
          <a:extLst>
            <a:ext uri="{FF2B5EF4-FFF2-40B4-BE49-F238E27FC236}">
              <a16:creationId xmlns:a16="http://schemas.microsoft.com/office/drawing/2014/main" id="{69524BD6-CEDF-47B3-8903-1DF0A6EDA17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182" name="テキスト ボックス 181">
          <a:extLst>
            <a:ext uri="{FF2B5EF4-FFF2-40B4-BE49-F238E27FC236}">
              <a16:creationId xmlns:a16="http://schemas.microsoft.com/office/drawing/2014/main" id="{E8B8CC28-AB69-48E7-AE17-19965CE36FA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83" name="直線コネクタ 182">
          <a:extLst>
            <a:ext uri="{FF2B5EF4-FFF2-40B4-BE49-F238E27FC236}">
              <a16:creationId xmlns:a16="http://schemas.microsoft.com/office/drawing/2014/main" id="{37D04328-A918-4561-B47D-203C4F924B9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84" name="テキスト ボックス 183">
          <a:extLst>
            <a:ext uri="{FF2B5EF4-FFF2-40B4-BE49-F238E27FC236}">
              <a16:creationId xmlns:a16="http://schemas.microsoft.com/office/drawing/2014/main" id="{3730CE1C-34D1-4BA7-BEC2-43C7BA93B9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85" name="【市民会館】&#10;一人当たり面積グラフ枠">
          <a:extLst>
            <a:ext uri="{FF2B5EF4-FFF2-40B4-BE49-F238E27FC236}">
              <a16:creationId xmlns:a16="http://schemas.microsoft.com/office/drawing/2014/main" id="{DAE90443-E435-4801-810D-A1793476888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107290</xdr:rowOff>
    </xdr:from>
    <xdr:to>
      <xdr:col>54</xdr:col>
      <xdr:colOff>189865</xdr:colOff>
      <xdr:row>108</xdr:row>
      <xdr:rowOff>8077</xdr:rowOff>
    </xdr:to>
    <xdr:cxnSp macro="">
      <xdr:nvCxnSpPr>
        <xdr:cNvPr id="186" name="直線コネクタ 185">
          <a:extLst>
            <a:ext uri="{FF2B5EF4-FFF2-40B4-BE49-F238E27FC236}">
              <a16:creationId xmlns:a16="http://schemas.microsoft.com/office/drawing/2014/main" id="{1573E152-A4A6-4C82-81AF-B6E16F2FA63E}"/>
            </a:ext>
          </a:extLst>
        </xdr:cNvPr>
        <xdr:cNvCxnSpPr/>
      </xdr:nvCxnSpPr>
      <xdr:spPr>
        <a:xfrm flipV="1">
          <a:off x="10476865" y="17595190"/>
          <a:ext cx="0" cy="92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11904</xdr:rowOff>
    </xdr:from>
    <xdr:ext cx="469744" cy="259045"/>
    <xdr:sp macro="" textlink="">
      <xdr:nvSpPr>
        <xdr:cNvPr id="187" name="【市民会館】&#10;一人当たり面積最小値テキスト">
          <a:extLst>
            <a:ext uri="{FF2B5EF4-FFF2-40B4-BE49-F238E27FC236}">
              <a16:creationId xmlns:a16="http://schemas.microsoft.com/office/drawing/2014/main" id="{DF117442-ED42-4D5B-9D8B-DDF3F9ADE72A}"/>
            </a:ext>
          </a:extLst>
        </xdr:cNvPr>
        <xdr:cNvSpPr txBox="1"/>
      </xdr:nvSpPr>
      <xdr:spPr>
        <a:xfrm>
          <a:off x="10515600" y="185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8077</xdr:rowOff>
    </xdr:from>
    <xdr:to>
      <xdr:col>55</xdr:col>
      <xdr:colOff>88900</xdr:colOff>
      <xdr:row>108</xdr:row>
      <xdr:rowOff>8077</xdr:rowOff>
    </xdr:to>
    <xdr:cxnSp macro="">
      <xdr:nvCxnSpPr>
        <xdr:cNvPr id="188" name="直線コネクタ 187">
          <a:extLst>
            <a:ext uri="{FF2B5EF4-FFF2-40B4-BE49-F238E27FC236}">
              <a16:creationId xmlns:a16="http://schemas.microsoft.com/office/drawing/2014/main" id="{35DBCA65-37CC-4296-AA19-58E3286EFE9D}"/>
            </a:ext>
          </a:extLst>
        </xdr:cNvPr>
        <xdr:cNvCxnSpPr/>
      </xdr:nvCxnSpPr>
      <xdr:spPr>
        <a:xfrm>
          <a:off x="10388600" y="1852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53967</xdr:rowOff>
    </xdr:from>
    <xdr:ext cx="469744" cy="259045"/>
    <xdr:sp macro="" textlink="">
      <xdr:nvSpPr>
        <xdr:cNvPr id="189" name="【市民会館】&#10;一人当たり面積最大値テキスト">
          <a:extLst>
            <a:ext uri="{FF2B5EF4-FFF2-40B4-BE49-F238E27FC236}">
              <a16:creationId xmlns:a16="http://schemas.microsoft.com/office/drawing/2014/main" id="{FCDA8E9D-417F-4088-84BD-F84AF72CA4A6}"/>
            </a:ext>
          </a:extLst>
        </xdr:cNvPr>
        <xdr:cNvSpPr txBox="1"/>
      </xdr:nvSpPr>
      <xdr:spPr>
        <a:xfrm>
          <a:off x="10515600" y="1737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107290</xdr:rowOff>
    </xdr:from>
    <xdr:to>
      <xdr:col>55</xdr:col>
      <xdr:colOff>88900</xdr:colOff>
      <xdr:row>102</xdr:row>
      <xdr:rowOff>107290</xdr:rowOff>
    </xdr:to>
    <xdr:cxnSp macro="">
      <xdr:nvCxnSpPr>
        <xdr:cNvPr id="190" name="直線コネクタ 189">
          <a:extLst>
            <a:ext uri="{FF2B5EF4-FFF2-40B4-BE49-F238E27FC236}">
              <a16:creationId xmlns:a16="http://schemas.microsoft.com/office/drawing/2014/main" id="{E1CB6FF1-ABB3-4C6A-9B69-169109C3209A}"/>
            </a:ext>
          </a:extLst>
        </xdr:cNvPr>
        <xdr:cNvCxnSpPr/>
      </xdr:nvCxnSpPr>
      <xdr:spPr>
        <a:xfrm>
          <a:off x="10388600" y="1759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171163</xdr:rowOff>
    </xdr:from>
    <xdr:ext cx="469744" cy="259045"/>
    <xdr:sp macro="" textlink="">
      <xdr:nvSpPr>
        <xdr:cNvPr id="191" name="【市民会館】&#10;一人当たり面積平均値テキスト">
          <a:extLst>
            <a:ext uri="{FF2B5EF4-FFF2-40B4-BE49-F238E27FC236}">
              <a16:creationId xmlns:a16="http://schemas.microsoft.com/office/drawing/2014/main" id="{3C9EA90B-E6FE-4AF4-BE9C-1E3FD4C7D2F3}"/>
            </a:ext>
          </a:extLst>
        </xdr:cNvPr>
        <xdr:cNvSpPr txBox="1"/>
      </xdr:nvSpPr>
      <xdr:spPr>
        <a:xfrm>
          <a:off x="10515600" y="1817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21286</xdr:rowOff>
    </xdr:from>
    <xdr:to>
      <xdr:col>55</xdr:col>
      <xdr:colOff>50800</xdr:colOff>
      <xdr:row>106</xdr:row>
      <xdr:rowOff>122886</xdr:rowOff>
    </xdr:to>
    <xdr:sp macro="" textlink="">
      <xdr:nvSpPr>
        <xdr:cNvPr id="192" name="フローチャート: 判断 191">
          <a:extLst>
            <a:ext uri="{FF2B5EF4-FFF2-40B4-BE49-F238E27FC236}">
              <a16:creationId xmlns:a16="http://schemas.microsoft.com/office/drawing/2014/main" id="{4F393F8A-4786-493D-9B01-1B3CB7ECA6CA}"/>
            </a:ext>
          </a:extLst>
        </xdr:cNvPr>
        <xdr:cNvSpPr/>
      </xdr:nvSpPr>
      <xdr:spPr>
        <a:xfrm>
          <a:off x="10426700" y="1819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193" name="フローチャート: 判断 192">
          <a:extLst>
            <a:ext uri="{FF2B5EF4-FFF2-40B4-BE49-F238E27FC236}">
              <a16:creationId xmlns:a16="http://schemas.microsoft.com/office/drawing/2014/main" id="{7A65B739-FAF3-4C04-AEC9-E7633C70B789}"/>
            </a:ext>
          </a:extLst>
        </xdr:cNvPr>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15342</xdr:rowOff>
    </xdr:from>
    <xdr:to>
      <xdr:col>46</xdr:col>
      <xdr:colOff>38100</xdr:colOff>
      <xdr:row>106</xdr:row>
      <xdr:rowOff>116942</xdr:rowOff>
    </xdr:to>
    <xdr:sp macro="" textlink="">
      <xdr:nvSpPr>
        <xdr:cNvPr id="194" name="フローチャート: 判断 193">
          <a:extLst>
            <a:ext uri="{FF2B5EF4-FFF2-40B4-BE49-F238E27FC236}">
              <a16:creationId xmlns:a16="http://schemas.microsoft.com/office/drawing/2014/main" id="{0A4052F7-B37A-4089-AD84-EB9C1B98586E}"/>
            </a:ext>
          </a:extLst>
        </xdr:cNvPr>
        <xdr:cNvSpPr/>
      </xdr:nvSpPr>
      <xdr:spPr>
        <a:xfrm>
          <a:off x="8699500" y="1818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76606</xdr:rowOff>
    </xdr:from>
    <xdr:to>
      <xdr:col>41</xdr:col>
      <xdr:colOff>101600</xdr:colOff>
      <xdr:row>107</xdr:row>
      <xdr:rowOff>6756</xdr:rowOff>
    </xdr:to>
    <xdr:sp macro="" textlink="">
      <xdr:nvSpPr>
        <xdr:cNvPr id="195" name="フローチャート: 判断 194">
          <a:extLst>
            <a:ext uri="{FF2B5EF4-FFF2-40B4-BE49-F238E27FC236}">
              <a16:creationId xmlns:a16="http://schemas.microsoft.com/office/drawing/2014/main" id="{DB393397-8512-4B23-87D0-3EF4EAFFD88E}"/>
            </a:ext>
          </a:extLst>
        </xdr:cNvPr>
        <xdr:cNvSpPr/>
      </xdr:nvSpPr>
      <xdr:spPr>
        <a:xfrm>
          <a:off x="7810500" y="182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73406</xdr:rowOff>
    </xdr:from>
    <xdr:to>
      <xdr:col>36</xdr:col>
      <xdr:colOff>165100</xdr:colOff>
      <xdr:row>106</xdr:row>
      <xdr:rowOff>3556</xdr:rowOff>
    </xdr:to>
    <xdr:sp macro="" textlink="">
      <xdr:nvSpPr>
        <xdr:cNvPr id="196" name="フローチャート: 判断 195">
          <a:extLst>
            <a:ext uri="{FF2B5EF4-FFF2-40B4-BE49-F238E27FC236}">
              <a16:creationId xmlns:a16="http://schemas.microsoft.com/office/drawing/2014/main" id="{B183D99F-1B75-42A9-BE14-FCDA40CECA62}"/>
            </a:ext>
          </a:extLst>
        </xdr:cNvPr>
        <xdr:cNvSpPr/>
      </xdr:nvSpPr>
      <xdr:spPr>
        <a:xfrm>
          <a:off x="6921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C8B8FAE2-7865-476D-9A4A-E4DB684DD86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CEC1E29B-1D66-482C-B71C-96157A975D4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84CBD1EA-C8EA-4ED8-A7BF-B22413C881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1EF1968E-59F0-4F91-AA0F-513C9D9849A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7401BE31-D067-48AE-9326-F4095B03B8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100</xdr:row>
      <xdr:rowOff>170332</xdr:rowOff>
    </xdr:from>
    <xdr:to>
      <xdr:col>41</xdr:col>
      <xdr:colOff>101600</xdr:colOff>
      <xdr:row>101</xdr:row>
      <xdr:rowOff>100482</xdr:rowOff>
    </xdr:to>
    <xdr:sp macro="" textlink="">
      <xdr:nvSpPr>
        <xdr:cNvPr id="202" name="楕円 201">
          <a:extLst>
            <a:ext uri="{FF2B5EF4-FFF2-40B4-BE49-F238E27FC236}">
              <a16:creationId xmlns:a16="http://schemas.microsoft.com/office/drawing/2014/main" id="{7311FC91-F924-48A5-AC5B-3386E18DD806}"/>
            </a:ext>
          </a:extLst>
        </xdr:cNvPr>
        <xdr:cNvSpPr/>
      </xdr:nvSpPr>
      <xdr:spPr>
        <a:xfrm>
          <a:off x="7810500" y="173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152671</xdr:rowOff>
    </xdr:from>
    <xdr:ext cx="469744" cy="259045"/>
    <xdr:sp macro="" textlink="">
      <xdr:nvSpPr>
        <xdr:cNvPr id="203" name="n_1aveValue【市民会館】&#10;一人当たり面積">
          <a:extLst>
            <a:ext uri="{FF2B5EF4-FFF2-40B4-BE49-F238E27FC236}">
              <a16:creationId xmlns:a16="http://schemas.microsoft.com/office/drawing/2014/main" id="{FA57B254-757E-4F8D-A1DE-C797154EA3A9}"/>
            </a:ext>
          </a:extLst>
        </xdr:cNvPr>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133469</xdr:rowOff>
    </xdr:from>
    <xdr:ext cx="469744" cy="259045"/>
    <xdr:sp macro="" textlink="">
      <xdr:nvSpPr>
        <xdr:cNvPr id="204" name="n_2aveValue【市民会館】&#10;一人当たり面積">
          <a:extLst>
            <a:ext uri="{FF2B5EF4-FFF2-40B4-BE49-F238E27FC236}">
              <a16:creationId xmlns:a16="http://schemas.microsoft.com/office/drawing/2014/main" id="{558690B5-DD62-4D9D-892F-D26300CFA6F4}"/>
            </a:ext>
          </a:extLst>
        </xdr:cNvPr>
        <xdr:cNvSpPr txBox="1"/>
      </xdr:nvSpPr>
      <xdr:spPr>
        <a:xfrm>
          <a:off x="8515427" y="1796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169333</xdr:rowOff>
    </xdr:from>
    <xdr:ext cx="469744" cy="259045"/>
    <xdr:sp macro="" textlink="">
      <xdr:nvSpPr>
        <xdr:cNvPr id="205" name="n_3aveValue【市民会館】&#10;一人当たり面積">
          <a:extLst>
            <a:ext uri="{FF2B5EF4-FFF2-40B4-BE49-F238E27FC236}">
              <a16:creationId xmlns:a16="http://schemas.microsoft.com/office/drawing/2014/main" id="{11F4030F-9C67-4870-B33F-4743C166F98A}"/>
            </a:ext>
          </a:extLst>
        </xdr:cNvPr>
        <xdr:cNvSpPr txBox="1"/>
      </xdr:nvSpPr>
      <xdr:spPr>
        <a:xfrm>
          <a:off x="7626427" y="183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20083</xdr:rowOff>
    </xdr:from>
    <xdr:ext cx="469744" cy="259045"/>
    <xdr:sp macro="" textlink="">
      <xdr:nvSpPr>
        <xdr:cNvPr id="206" name="n_4aveValue【市民会館】&#10;一人当たり面積">
          <a:extLst>
            <a:ext uri="{FF2B5EF4-FFF2-40B4-BE49-F238E27FC236}">
              <a16:creationId xmlns:a16="http://schemas.microsoft.com/office/drawing/2014/main" id="{2096FF1D-8550-4E16-B96A-685AEE39530F}"/>
            </a:ext>
          </a:extLst>
        </xdr:cNvPr>
        <xdr:cNvSpPr txBox="1"/>
      </xdr:nvSpPr>
      <xdr:spPr>
        <a:xfrm>
          <a:off x="6737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117009</xdr:rowOff>
    </xdr:from>
    <xdr:ext cx="469744" cy="259045"/>
    <xdr:sp macro="" textlink="">
      <xdr:nvSpPr>
        <xdr:cNvPr id="207" name="n_3mainValue【市民会館】&#10;一人当たり面積">
          <a:extLst>
            <a:ext uri="{FF2B5EF4-FFF2-40B4-BE49-F238E27FC236}">
              <a16:creationId xmlns:a16="http://schemas.microsoft.com/office/drawing/2014/main" id="{391F52AD-FA96-415E-9925-A418DB9DDC3B}"/>
            </a:ext>
          </a:extLst>
        </xdr:cNvPr>
        <xdr:cNvSpPr txBox="1"/>
      </xdr:nvSpPr>
      <xdr:spPr>
        <a:xfrm>
          <a:off x="7626427" y="170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08" name="正方形/長方形 207">
          <a:extLst>
            <a:ext uri="{FF2B5EF4-FFF2-40B4-BE49-F238E27FC236}">
              <a16:creationId xmlns:a16="http://schemas.microsoft.com/office/drawing/2014/main" id="{41260BDF-07AC-42E7-A582-9C6904362F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9" name="正方形/長方形 208">
          <a:extLst>
            <a:ext uri="{FF2B5EF4-FFF2-40B4-BE49-F238E27FC236}">
              <a16:creationId xmlns:a16="http://schemas.microsoft.com/office/drawing/2014/main" id="{CA6EEBB8-A6D8-4BED-BA99-3A9AD204841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10" name="正方形/長方形 209">
          <a:extLst>
            <a:ext uri="{FF2B5EF4-FFF2-40B4-BE49-F238E27FC236}">
              <a16:creationId xmlns:a16="http://schemas.microsoft.com/office/drawing/2014/main" id="{7FE152FF-19A8-4DBB-8BDB-E9FCBE8AB7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11" name="正方形/長方形 210">
          <a:extLst>
            <a:ext uri="{FF2B5EF4-FFF2-40B4-BE49-F238E27FC236}">
              <a16:creationId xmlns:a16="http://schemas.microsoft.com/office/drawing/2014/main" id="{45EBC7E0-A5E7-4F43-953D-4EB14AF87C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12" name="正方形/長方形 211">
          <a:extLst>
            <a:ext uri="{FF2B5EF4-FFF2-40B4-BE49-F238E27FC236}">
              <a16:creationId xmlns:a16="http://schemas.microsoft.com/office/drawing/2014/main" id="{21ED0F40-B12D-40CB-B352-999E675C2F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13" name="正方形/長方形 212">
          <a:extLst>
            <a:ext uri="{FF2B5EF4-FFF2-40B4-BE49-F238E27FC236}">
              <a16:creationId xmlns:a16="http://schemas.microsoft.com/office/drawing/2014/main" id="{4A24259D-5A67-42C5-BC91-55E6527E66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14" name="正方形/長方形 213">
          <a:extLst>
            <a:ext uri="{FF2B5EF4-FFF2-40B4-BE49-F238E27FC236}">
              <a16:creationId xmlns:a16="http://schemas.microsoft.com/office/drawing/2014/main" id="{DCE6A38F-71BC-485F-8C71-D8DF8CFB68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5" name="正方形/長方形 214">
          <a:extLst>
            <a:ext uri="{FF2B5EF4-FFF2-40B4-BE49-F238E27FC236}">
              <a16:creationId xmlns:a16="http://schemas.microsoft.com/office/drawing/2014/main" id="{098AD915-17FB-466C-B6BA-DAA5FC5440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16" name="テキスト ボックス 215">
          <a:extLst>
            <a:ext uri="{FF2B5EF4-FFF2-40B4-BE49-F238E27FC236}">
              <a16:creationId xmlns:a16="http://schemas.microsoft.com/office/drawing/2014/main" id="{260771BA-F02C-4C44-8648-335C6B8BF3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17" name="直線コネクタ 216">
          <a:extLst>
            <a:ext uri="{FF2B5EF4-FFF2-40B4-BE49-F238E27FC236}">
              <a16:creationId xmlns:a16="http://schemas.microsoft.com/office/drawing/2014/main" id="{50E4519D-114C-478A-B1B0-F402BA80E4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18" name="テキスト ボックス 217">
          <a:extLst>
            <a:ext uri="{FF2B5EF4-FFF2-40B4-BE49-F238E27FC236}">
              <a16:creationId xmlns:a16="http://schemas.microsoft.com/office/drawing/2014/main" id="{AC6ACE64-1DB4-46C3-B179-CC37D2313B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9" name="直線コネクタ 218">
          <a:extLst>
            <a:ext uri="{FF2B5EF4-FFF2-40B4-BE49-F238E27FC236}">
              <a16:creationId xmlns:a16="http://schemas.microsoft.com/office/drawing/2014/main" id="{3D9C5B44-A864-477C-AEF7-D18F85BF42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20" name="テキスト ボックス 219">
          <a:extLst>
            <a:ext uri="{FF2B5EF4-FFF2-40B4-BE49-F238E27FC236}">
              <a16:creationId xmlns:a16="http://schemas.microsoft.com/office/drawing/2014/main" id="{28D2FB53-8CDE-4F3A-8673-82DF474CC96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21" name="直線コネクタ 220">
          <a:extLst>
            <a:ext uri="{FF2B5EF4-FFF2-40B4-BE49-F238E27FC236}">
              <a16:creationId xmlns:a16="http://schemas.microsoft.com/office/drawing/2014/main" id="{58020C9C-4D53-4C03-B744-2E69C27F8C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22" name="テキスト ボックス 221">
          <a:extLst>
            <a:ext uri="{FF2B5EF4-FFF2-40B4-BE49-F238E27FC236}">
              <a16:creationId xmlns:a16="http://schemas.microsoft.com/office/drawing/2014/main" id="{E4F59A92-54AD-40C9-9B4D-FC95EF28029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23" name="直線コネクタ 222">
          <a:extLst>
            <a:ext uri="{FF2B5EF4-FFF2-40B4-BE49-F238E27FC236}">
              <a16:creationId xmlns:a16="http://schemas.microsoft.com/office/drawing/2014/main" id="{64CE5574-F57F-46F4-92BA-11A01D7DA5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24" name="テキスト ボックス 223">
          <a:extLst>
            <a:ext uri="{FF2B5EF4-FFF2-40B4-BE49-F238E27FC236}">
              <a16:creationId xmlns:a16="http://schemas.microsoft.com/office/drawing/2014/main" id="{847F1862-1F2F-4C1F-ABAB-834DE338B57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25" name="直線コネクタ 224">
          <a:extLst>
            <a:ext uri="{FF2B5EF4-FFF2-40B4-BE49-F238E27FC236}">
              <a16:creationId xmlns:a16="http://schemas.microsoft.com/office/drawing/2014/main" id="{5C42A704-A551-4D7D-B63C-54B8424139B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26" name="テキスト ボックス 225">
          <a:extLst>
            <a:ext uri="{FF2B5EF4-FFF2-40B4-BE49-F238E27FC236}">
              <a16:creationId xmlns:a16="http://schemas.microsoft.com/office/drawing/2014/main" id="{971FB80C-BC90-4E18-A8A9-DF72A565F1F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27" name="直線コネクタ 226">
          <a:extLst>
            <a:ext uri="{FF2B5EF4-FFF2-40B4-BE49-F238E27FC236}">
              <a16:creationId xmlns:a16="http://schemas.microsoft.com/office/drawing/2014/main" id="{B2CA2696-44CC-4B64-B2AF-21D5CE7A729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28" name="テキスト ボックス 227">
          <a:extLst>
            <a:ext uri="{FF2B5EF4-FFF2-40B4-BE49-F238E27FC236}">
              <a16:creationId xmlns:a16="http://schemas.microsoft.com/office/drawing/2014/main" id="{15270BC8-9E60-4E24-95B9-C681495B68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9" name="直線コネクタ 228">
          <a:extLst>
            <a:ext uri="{FF2B5EF4-FFF2-40B4-BE49-F238E27FC236}">
              <a16:creationId xmlns:a16="http://schemas.microsoft.com/office/drawing/2014/main" id="{E9ADCB55-9250-4676-B5B1-C49528B7916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30" name="テキスト ボックス 229">
          <a:extLst>
            <a:ext uri="{FF2B5EF4-FFF2-40B4-BE49-F238E27FC236}">
              <a16:creationId xmlns:a16="http://schemas.microsoft.com/office/drawing/2014/main" id="{59D32D1C-F268-40E1-AE10-72E62E4F548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31" name="直線コネクタ 230">
          <a:extLst>
            <a:ext uri="{FF2B5EF4-FFF2-40B4-BE49-F238E27FC236}">
              <a16:creationId xmlns:a16="http://schemas.microsoft.com/office/drawing/2014/main" id="{21ECA16E-DE7B-4C06-9BBC-7CF6C00CEC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32" name="【一般廃棄物処理施設】&#10;有形固定資産減価償却率グラフ枠">
          <a:extLst>
            <a:ext uri="{FF2B5EF4-FFF2-40B4-BE49-F238E27FC236}">
              <a16:creationId xmlns:a16="http://schemas.microsoft.com/office/drawing/2014/main" id="{0B213F98-3409-4B37-8529-FD80FAB325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33" name="直線コネクタ 232">
          <a:extLst>
            <a:ext uri="{FF2B5EF4-FFF2-40B4-BE49-F238E27FC236}">
              <a16:creationId xmlns:a16="http://schemas.microsoft.com/office/drawing/2014/main" id="{4A742C13-24B4-43A2-B81F-E915981F3B4D}"/>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34" name="【一般廃棄物処理施設】&#10;有形固定資産減価償却率最小値テキスト">
          <a:extLst>
            <a:ext uri="{FF2B5EF4-FFF2-40B4-BE49-F238E27FC236}">
              <a16:creationId xmlns:a16="http://schemas.microsoft.com/office/drawing/2014/main" id="{B05EE0A5-B8D5-4393-AF34-8A05C6512F3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35" name="直線コネクタ 234">
          <a:extLst>
            <a:ext uri="{FF2B5EF4-FFF2-40B4-BE49-F238E27FC236}">
              <a16:creationId xmlns:a16="http://schemas.microsoft.com/office/drawing/2014/main" id="{7542330E-B8AE-411F-A829-675E6B1992D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36" name="【一般廃棄物処理施設】&#10;有形固定資産減価償却率最大値テキスト">
          <a:extLst>
            <a:ext uri="{FF2B5EF4-FFF2-40B4-BE49-F238E27FC236}">
              <a16:creationId xmlns:a16="http://schemas.microsoft.com/office/drawing/2014/main" id="{6CF54F6B-8783-4BE0-8709-01265D10A864}"/>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37" name="直線コネクタ 236">
          <a:extLst>
            <a:ext uri="{FF2B5EF4-FFF2-40B4-BE49-F238E27FC236}">
              <a16:creationId xmlns:a16="http://schemas.microsoft.com/office/drawing/2014/main" id="{61BCCB4F-459E-4FEE-B3F0-5CF9697E122B}"/>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38" name="【一般廃棄物処理施設】&#10;有形固定資産減価償却率平均値テキスト">
          <a:extLst>
            <a:ext uri="{FF2B5EF4-FFF2-40B4-BE49-F238E27FC236}">
              <a16:creationId xmlns:a16="http://schemas.microsoft.com/office/drawing/2014/main" id="{0316E49B-B6DC-4E8E-B21F-B91A4A2BB369}"/>
            </a:ext>
          </a:extLst>
        </xdr:cNvPr>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39" name="フローチャート: 判断 238">
          <a:extLst>
            <a:ext uri="{FF2B5EF4-FFF2-40B4-BE49-F238E27FC236}">
              <a16:creationId xmlns:a16="http://schemas.microsoft.com/office/drawing/2014/main" id="{EB4CFB28-0F39-4599-BCC9-4804A3BB053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40" name="フローチャート: 判断 239">
          <a:extLst>
            <a:ext uri="{FF2B5EF4-FFF2-40B4-BE49-F238E27FC236}">
              <a16:creationId xmlns:a16="http://schemas.microsoft.com/office/drawing/2014/main" id="{0D72851C-9B19-48B4-A840-29CC7A03111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41" name="フローチャート: 判断 240">
          <a:extLst>
            <a:ext uri="{FF2B5EF4-FFF2-40B4-BE49-F238E27FC236}">
              <a16:creationId xmlns:a16="http://schemas.microsoft.com/office/drawing/2014/main" id="{A3508C56-8F77-4FFA-93DD-C32C5EA36609}"/>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42" name="フローチャート: 判断 241">
          <a:extLst>
            <a:ext uri="{FF2B5EF4-FFF2-40B4-BE49-F238E27FC236}">
              <a16:creationId xmlns:a16="http://schemas.microsoft.com/office/drawing/2014/main" id="{BE977792-68AC-482D-B4C1-B6AE4B040864}"/>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43" name="フローチャート: 判断 242">
          <a:extLst>
            <a:ext uri="{FF2B5EF4-FFF2-40B4-BE49-F238E27FC236}">
              <a16:creationId xmlns:a16="http://schemas.microsoft.com/office/drawing/2014/main" id="{C6C574DD-C8A3-4E4D-B268-982054D2924B}"/>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44" name="テキスト ボックス 243">
          <a:extLst>
            <a:ext uri="{FF2B5EF4-FFF2-40B4-BE49-F238E27FC236}">
              <a16:creationId xmlns:a16="http://schemas.microsoft.com/office/drawing/2014/main" id="{BDF1108B-C0DA-4F82-9ECE-F83C7D7E79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5" name="テキスト ボックス 244">
          <a:extLst>
            <a:ext uri="{FF2B5EF4-FFF2-40B4-BE49-F238E27FC236}">
              <a16:creationId xmlns:a16="http://schemas.microsoft.com/office/drawing/2014/main" id="{0D78F25D-7191-4C22-BD34-33A47AF64F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6" name="テキスト ボックス 245">
          <a:extLst>
            <a:ext uri="{FF2B5EF4-FFF2-40B4-BE49-F238E27FC236}">
              <a16:creationId xmlns:a16="http://schemas.microsoft.com/office/drawing/2014/main" id="{3196C932-B25A-42E7-B619-36EC7ACE63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3CEDBF59-0DF1-4478-81EA-2F61E4F499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0BC7A512-83F3-4910-9DC8-C1453F01C7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62956</xdr:rowOff>
    </xdr:from>
    <xdr:to>
      <xdr:col>85</xdr:col>
      <xdr:colOff>177800</xdr:colOff>
      <xdr:row>34</xdr:row>
      <xdr:rowOff>164556</xdr:rowOff>
    </xdr:to>
    <xdr:sp macro="" textlink="">
      <xdr:nvSpPr>
        <xdr:cNvPr id="249" name="楕円 248">
          <a:extLst>
            <a:ext uri="{FF2B5EF4-FFF2-40B4-BE49-F238E27FC236}">
              <a16:creationId xmlns:a16="http://schemas.microsoft.com/office/drawing/2014/main" id="{404E9756-64A4-4D0D-9ABD-BF480D569E94}"/>
            </a:ext>
          </a:extLst>
        </xdr:cNvPr>
        <xdr:cNvSpPr/>
      </xdr:nvSpPr>
      <xdr:spPr>
        <a:xfrm>
          <a:off x="162687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85833</xdr:rowOff>
    </xdr:from>
    <xdr:ext cx="405111" cy="259045"/>
    <xdr:sp macro="" textlink="">
      <xdr:nvSpPr>
        <xdr:cNvPr id="250" name="【一般廃棄物処理施設】&#10;有形固定資産減価償却率該当値テキスト">
          <a:extLst>
            <a:ext uri="{FF2B5EF4-FFF2-40B4-BE49-F238E27FC236}">
              <a16:creationId xmlns:a16="http://schemas.microsoft.com/office/drawing/2014/main" id="{A946D3BC-3276-444F-B588-20B7C6104119}"/>
            </a:ext>
          </a:extLst>
        </xdr:cNvPr>
        <xdr:cNvSpPr txBox="1"/>
      </xdr:nvSpPr>
      <xdr:spPr>
        <a:xfrm>
          <a:off x="16357600"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136434</xdr:rowOff>
    </xdr:from>
    <xdr:to>
      <xdr:col>81</xdr:col>
      <xdr:colOff>101600</xdr:colOff>
      <xdr:row>34</xdr:row>
      <xdr:rowOff>66584</xdr:rowOff>
    </xdr:to>
    <xdr:sp macro="" textlink="">
      <xdr:nvSpPr>
        <xdr:cNvPr id="251" name="楕円 250">
          <a:extLst>
            <a:ext uri="{FF2B5EF4-FFF2-40B4-BE49-F238E27FC236}">
              <a16:creationId xmlns:a16="http://schemas.microsoft.com/office/drawing/2014/main" id="{1DD80EC1-4389-44BD-89B5-39871289DECE}"/>
            </a:ext>
          </a:extLst>
        </xdr:cNvPr>
        <xdr:cNvSpPr/>
      </xdr:nvSpPr>
      <xdr:spPr>
        <a:xfrm>
          <a:off x="15430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xdr:rowOff>
    </xdr:from>
    <xdr:to>
      <xdr:col>85</xdr:col>
      <xdr:colOff>127000</xdr:colOff>
      <xdr:row>34</xdr:row>
      <xdr:rowOff>113756</xdr:rowOff>
    </xdr:to>
    <xdr:cxnSp macro="">
      <xdr:nvCxnSpPr>
        <xdr:cNvPr id="252" name="直線コネクタ 251">
          <a:extLst>
            <a:ext uri="{FF2B5EF4-FFF2-40B4-BE49-F238E27FC236}">
              <a16:creationId xmlns:a16="http://schemas.microsoft.com/office/drawing/2014/main" id="{790F6CD4-B4C5-460B-9385-E70D5DC3DC6D}"/>
            </a:ext>
          </a:extLst>
        </xdr:cNvPr>
        <xdr:cNvCxnSpPr/>
      </xdr:nvCxnSpPr>
      <xdr:spPr>
        <a:xfrm>
          <a:off x="15481300" y="584508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253" name="楕円 252">
          <a:extLst>
            <a:ext uri="{FF2B5EF4-FFF2-40B4-BE49-F238E27FC236}">
              <a16:creationId xmlns:a16="http://schemas.microsoft.com/office/drawing/2014/main" id="{5A29F70C-F38D-4565-B1E6-A3DA88EA875B}"/>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37</xdr:row>
      <xdr:rowOff>112123</xdr:rowOff>
    </xdr:to>
    <xdr:cxnSp macro="">
      <xdr:nvCxnSpPr>
        <xdr:cNvPr id="254" name="直線コネクタ 253">
          <a:extLst>
            <a:ext uri="{FF2B5EF4-FFF2-40B4-BE49-F238E27FC236}">
              <a16:creationId xmlns:a16="http://schemas.microsoft.com/office/drawing/2014/main" id="{2567DC5C-2BE3-49B9-BB3D-30242BB22EAA}"/>
            </a:ext>
          </a:extLst>
        </xdr:cNvPr>
        <xdr:cNvCxnSpPr/>
      </xdr:nvCxnSpPr>
      <xdr:spPr>
        <a:xfrm flipV="1">
          <a:off x="14592300" y="5845084"/>
          <a:ext cx="8890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255" name="n_1aveValue【一般廃棄物処理施設】&#10;有形固定資産減価償却率">
          <a:extLst>
            <a:ext uri="{FF2B5EF4-FFF2-40B4-BE49-F238E27FC236}">
              <a16:creationId xmlns:a16="http://schemas.microsoft.com/office/drawing/2014/main" id="{24AC0849-8677-40CF-A6FD-FF8A436FFE5A}"/>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256" name="n_2aveValue【一般廃棄物処理施設】&#10;有形固定資産減価償却率">
          <a:extLst>
            <a:ext uri="{FF2B5EF4-FFF2-40B4-BE49-F238E27FC236}">
              <a16:creationId xmlns:a16="http://schemas.microsoft.com/office/drawing/2014/main" id="{7BEE720A-1D08-4BBC-9DB2-F52D02598C2E}"/>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257" name="n_3aveValue【一般廃棄物処理施設】&#10;有形固定資産減価償却率">
          <a:extLst>
            <a:ext uri="{FF2B5EF4-FFF2-40B4-BE49-F238E27FC236}">
              <a16:creationId xmlns:a16="http://schemas.microsoft.com/office/drawing/2014/main" id="{AA66C506-8391-424D-BD7E-0DD27352E7DF}"/>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258" name="n_4aveValue【一般廃棄物処理施設】&#10;有形固定資産減価償却率">
          <a:extLst>
            <a:ext uri="{FF2B5EF4-FFF2-40B4-BE49-F238E27FC236}">
              <a16:creationId xmlns:a16="http://schemas.microsoft.com/office/drawing/2014/main" id="{0724432B-DD3E-4C5E-95CE-870CD9952F0B}"/>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83111</xdr:rowOff>
    </xdr:from>
    <xdr:ext cx="405111" cy="259045"/>
    <xdr:sp macro="" textlink="">
      <xdr:nvSpPr>
        <xdr:cNvPr id="259" name="n_1mainValue【一般廃棄物処理施設】&#10;有形固定資産減価償却率">
          <a:extLst>
            <a:ext uri="{FF2B5EF4-FFF2-40B4-BE49-F238E27FC236}">
              <a16:creationId xmlns:a16="http://schemas.microsoft.com/office/drawing/2014/main" id="{458F76FD-F199-4E32-9D4C-024B7F4739FA}"/>
            </a:ext>
          </a:extLst>
        </xdr:cNvPr>
        <xdr:cNvSpPr txBox="1"/>
      </xdr:nvSpPr>
      <xdr:spPr>
        <a:xfrm>
          <a:off x="152660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260" name="n_2mainValue【一般廃棄物処理施設】&#10;有形固定資産減価償却率">
          <a:extLst>
            <a:ext uri="{FF2B5EF4-FFF2-40B4-BE49-F238E27FC236}">
              <a16:creationId xmlns:a16="http://schemas.microsoft.com/office/drawing/2014/main" id="{3225D65E-9D9E-424A-B6A8-19BC416AC96C}"/>
            </a:ext>
          </a:extLst>
        </xdr:cNvPr>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1" name="正方形/長方形 260">
          <a:extLst>
            <a:ext uri="{FF2B5EF4-FFF2-40B4-BE49-F238E27FC236}">
              <a16:creationId xmlns:a16="http://schemas.microsoft.com/office/drawing/2014/main" id="{F9166209-E130-40F2-8696-5ED2B6B4A7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2" name="正方形/長方形 261">
          <a:extLst>
            <a:ext uri="{FF2B5EF4-FFF2-40B4-BE49-F238E27FC236}">
              <a16:creationId xmlns:a16="http://schemas.microsoft.com/office/drawing/2014/main" id="{78D95A5C-4351-4595-9D4F-52C591830F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3" name="正方形/長方形 262">
          <a:extLst>
            <a:ext uri="{FF2B5EF4-FFF2-40B4-BE49-F238E27FC236}">
              <a16:creationId xmlns:a16="http://schemas.microsoft.com/office/drawing/2014/main" id="{D791BE41-5EF4-4880-BF8A-C43060CCF2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4" name="正方形/長方形 263">
          <a:extLst>
            <a:ext uri="{FF2B5EF4-FFF2-40B4-BE49-F238E27FC236}">
              <a16:creationId xmlns:a16="http://schemas.microsoft.com/office/drawing/2014/main" id="{07192448-A2D4-4D1F-AFF5-F619026AD5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5" name="正方形/長方形 264">
          <a:extLst>
            <a:ext uri="{FF2B5EF4-FFF2-40B4-BE49-F238E27FC236}">
              <a16:creationId xmlns:a16="http://schemas.microsoft.com/office/drawing/2014/main" id="{C8C0E335-3920-4323-ACBC-055F158A3E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6" name="正方形/長方形 265">
          <a:extLst>
            <a:ext uri="{FF2B5EF4-FFF2-40B4-BE49-F238E27FC236}">
              <a16:creationId xmlns:a16="http://schemas.microsoft.com/office/drawing/2014/main" id="{FEFECE9A-F054-41E9-88FB-709492A9C0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7" name="正方形/長方形 266">
          <a:extLst>
            <a:ext uri="{FF2B5EF4-FFF2-40B4-BE49-F238E27FC236}">
              <a16:creationId xmlns:a16="http://schemas.microsoft.com/office/drawing/2014/main" id="{9BBC94A4-703B-4F35-BEA2-063A4E2275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8" name="正方形/長方形 267">
          <a:extLst>
            <a:ext uri="{FF2B5EF4-FFF2-40B4-BE49-F238E27FC236}">
              <a16:creationId xmlns:a16="http://schemas.microsoft.com/office/drawing/2014/main" id="{CE1902EB-05C5-4F35-9D91-ACA8A5A268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9" name="テキスト ボックス 268">
          <a:extLst>
            <a:ext uri="{FF2B5EF4-FFF2-40B4-BE49-F238E27FC236}">
              <a16:creationId xmlns:a16="http://schemas.microsoft.com/office/drawing/2014/main" id="{C304AAB4-2001-41BE-A0F4-5E4A7D5CAD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0" name="直線コネクタ 269">
          <a:extLst>
            <a:ext uri="{FF2B5EF4-FFF2-40B4-BE49-F238E27FC236}">
              <a16:creationId xmlns:a16="http://schemas.microsoft.com/office/drawing/2014/main" id="{AFA08B65-698C-4290-8F32-02A3DF7FA6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1" name="直線コネクタ 270">
          <a:extLst>
            <a:ext uri="{FF2B5EF4-FFF2-40B4-BE49-F238E27FC236}">
              <a16:creationId xmlns:a16="http://schemas.microsoft.com/office/drawing/2014/main" id="{11E4F6FD-3361-4A7C-8199-81784F531A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72" name="テキスト ボックス 271">
          <a:extLst>
            <a:ext uri="{FF2B5EF4-FFF2-40B4-BE49-F238E27FC236}">
              <a16:creationId xmlns:a16="http://schemas.microsoft.com/office/drawing/2014/main" id="{EA594FCB-D55B-467E-BD27-0A8AEB58707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3" name="直線コネクタ 272">
          <a:extLst>
            <a:ext uri="{FF2B5EF4-FFF2-40B4-BE49-F238E27FC236}">
              <a16:creationId xmlns:a16="http://schemas.microsoft.com/office/drawing/2014/main" id="{E68B1BF1-30BE-4AEB-A5D8-FF3E21957A9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4" name="テキスト ボックス 273">
          <a:extLst>
            <a:ext uri="{FF2B5EF4-FFF2-40B4-BE49-F238E27FC236}">
              <a16:creationId xmlns:a16="http://schemas.microsoft.com/office/drawing/2014/main" id="{FD27D96D-403E-4FC2-9993-29CB689A443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5" name="直線コネクタ 274">
          <a:extLst>
            <a:ext uri="{FF2B5EF4-FFF2-40B4-BE49-F238E27FC236}">
              <a16:creationId xmlns:a16="http://schemas.microsoft.com/office/drawing/2014/main" id="{27444934-4A62-463B-9FBF-9B1B8FA8F0D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6" name="テキスト ボックス 275">
          <a:extLst>
            <a:ext uri="{FF2B5EF4-FFF2-40B4-BE49-F238E27FC236}">
              <a16:creationId xmlns:a16="http://schemas.microsoft.com/office/drawing/2014/main" id="{AE463693-BC1C-4F7B-9CA6-F6E1FAC320C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7" name="直線コネクタ 276">
          <a:extLst>
            <a:ext uri="{FF2B5EF4-FFF2-40B4-BE49-F238E27FC236}">
              <a16:creationId xmlns:a16="http://schemas.microsoft.com/office/drawing/2014/main" id="{E77967D7-C264-4EBD-AE65-6BBDDA053BD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8" name="テキスト ボックス 277">
          <a:extLst>
            <a:ext uri="{FF2B5EF4-FFF2-40B4-BE49-F238E27FC236}">
              <a16:creationId xmlns:a16="http://schemas.microsoft.com/office/drawing/2014/main" id="{D754457A-16F6-4110-BE25-32C651C1E4B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9" name="直線コネクタ 278">
          <a:extLst>
            <a:ext uri="{FF2B5EF4-FFF2-40B4-BE49-F238E27FC236}">
              <a16:creationId xmlns:a16="http://schemas.microsoft.com/office/drawing/2014/main" id="{318DFED5-B539-44FF-A445-EACF23D0CEC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80" name="テキスト ボックス 279">
          <a:extLst>
            <a:ext uri="{FF2B5EF4-FFF2-40B4-BE49-F238E27FC236}">
              <a16:creationId xmlns:a16="http://schemas.microsoft.com/office/drawing/2014/main" id="{9C64F89E-BD28-490F-B5FD-5DEFDBF2D9E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1" name="直線コネクタ 280">
          <a:extLst>
            <a:ext uri="{FF2B5EF4-FFF2-40B4-BE49-F238E27FC236}">
              <a16:creationId xmlns:a16="http://schemas.microsoft.com/office/drawing/2014/main" id="{11F6A085-12E8-4A6D-B071-358BA145EC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82" name="テキスト ボックス 281">
          <a:extLst>
            <a:ext uri="{FF2B5EF4-FFF2-40B4-BE49-F238E27FC236}">
              <a16:creationId xmlns:a16="http://schemas.microsoft.com/office/drawing/2014/main" id="{96414EA0-BD26-440D-B77E-2894B81A025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3" name="直線コネクタ 282">
          <a:extLst>
            <a:ext uri="{FF2B5EF4-FFF2-40B4-BE49-F238E27FC236}">
              <a16:creationId xmlns:a16="http://schemas.microsoft.com/office/drawing/2014/main" id="{483B6FD0-77C2-4DA8-81E7-F9F92EE663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4" name="テキスト ボックス 283">
          <a:extLst>
            <a:ext uri="{FF2B5EF4-FFF2-40B4-BE49-F238E27FC236}">
              <a16:creationId xmlns:a16="http://schemas.microsoft.com/office/drawing/2014/main" id="{963CD302-A6F7-43F9-91EF-2CE43AC0FE5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5" name="【一般廃棄物処理施設】&#10;一人当たり有形固定資産（償却資産）額グラフ枠">
          <a:extLst>
            <a:ext uri="{FF2B5EF4-FFF2-40B4-BE49-F238E27FC236}">
              <a16:creationId xmlns:a16="http://schemas.microsoft.com/office/drawing/2014/main" id="{D5600658-58AF-4B18-8179-ADFD2C4C20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286" name="直線コネクタ 285">
          <a:extLst>
            <a:ext uri="{FF2B5EF4-FFF2-40B4-BE49-F238E27FC236}">
              <a16:creationId xmlns:a16="http://schemas.microsoft.com/office/drawing/2014/main" id="{9FE74CDD-0209-41CD-BD52-12F8D1D3BD33}"/>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287" name="【一般廃棄物処理施設】&#10;一人当たり有形固定資産（償却資産）額最小値テキスト">
          <a:extLst>
            <a:ext uri="{FF2B5EF4-FFF2-40B4-BE49-F238E27FC236}">
              <a16:creationId xmlns:a16="http://schemas.microsoft.com/office/drawing/2014/main" id="{5D706EA8-47B4-4DA6-94E9-3E2186C8BF08}"/>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288" name="直線コネクタ 287">
          <a:extLst>
            <a:ext uri="{FF2B5EF4-FFF2-40B4-BE49-F238E27FC236}">
              <a16:creationId xmlns:a16="http://schemas.microsoft.com/office/drawing/2014/main" id="{03BB39EF-2190-4378-8757-D6A081D4C3B4}"/>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289" name="【一般廃棄物処理施設】&#10;一人当たり有形固定資産（償却資産）額最大値テキスト">
          <a:extLst>
            <a:ext uri="{FF2B5EF4-FFF2-40B4-BE49-F238E27FC236}">
              <a16:creationId xmlns:a16="http://schemas.microsoft.com/office/drawing/2014/main" id="{8F6AA137-65DE-4B6D-A091-A694B81095BA}"/>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290" name="直線コネクタ 289">
          <a:extLst>
            <a:ext uri="{FF2B5EF4-FFF2-40B4-BE49-F238E27FC236}">
              <a16:creationId xmlns:a16="http://schemas.microsoft.com/office/drawing/2014/main" id="{4584E7B5-89A2-4839-A164-1A6310225B37}"/>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291" name="【一般廃棄物処理施設】&#10;一人当たり有形固定資産（償却資産）額平均値テキスト">
          <a:extLst>
            <a:ext uri="{FF2B5EF4-FFF2-40B4-BE49-F238E27FC236}">
              <a16:creationId xmlns:a16="http://schemas.microsoft.com/office/drawing/2014/main" id="{336005CC-93AD-43DB-B599-1BDE4A4E5884}"/>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292" name="フローチャート: 判断 291">
          <a:extLst>
            <a:ext uri="{FF2B5EF4-FFF2-40B4-BE49-F238E27FC236}">
              <a16:creationId xmlns:a16="http://schemas.microsoft.com/office/drawing/2014/main" id="{6F8C4537-B643-4303-B0C9-F670A0021A7C}"/>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293" name="フローチャート: 判断 292">
          <a:extLst>
            <a:ext uri="{FF2B5EF4-FFF2-40B4-BE49-F238E27FC236}">
              <a16:creationId xmlns:a16="http://schemas.microsoft.com/office/drawing/2014/main" id="{03F49FED-346B-4396-AD28-02A900950192}"/>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294" name="フローチャート: 判断 293">
          <a:extLst>
            <a:ext uri="{FF2B5EF4-FFF2-40B4-BE49-F238E27FC236}">
              <a16:creationId xmlns:a16="http://schemas.microsoft.com/office/drawing/2014/main" id="{F6AFDAF6-F30D-4182-B699-CADC8C53165B}"/>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295" name="フローチャート: 判断 294">
          <a:extLst>
            <a:ext uri="{FF2B5EF4-FFF2-40B4-BE49-F238E27FC236}">
              <a16:creationId xmlns:a16="http://schemas.microsoft.com/office/drawing/2014/main" id="{E0BA4435-A43E-4E0A-A162-A446AD6A058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296" name="フローチャート: 判断 295">
          <a:extLst>
            <a:ext uri="{FF2B5EF4-FFF2-40B4-BE49-F238E27FC236}">
              <a16:creationId xmlns:a16="http://schemas.microsoft.com/office/drawing/2014/main" id="{1DEABAAE-D8BA-4F1F-A47A-7810B475C69C}"/>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62F1612-0B88-4340-A17E-DCCE5A5B5E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87AE7C48-2C58-43F2-9223-062C99EF4E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A1FDF018-31B6-46D1-A363-201B300D05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59244DC8-F86F-442F-A26F-C4DB4D0917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820CC96A-A858-49D8-9759-DF9174BCFC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65886</xdr:rowOff>
    </xdr:from>
    <xdr:to>
      <xdr:col>116</xdr:col>
      <xdr:colOff>114300</xdr:colOff>
      <xdr:row>39</xdr:row>
      <xdr:rowOff>167486</xdr:rowOff>
    </xdr:to>
    <xdr:sp macro="" textlink="">
      <xdr:nvSpPr>
        <xdr:cNvPr id="302" name="楕円 301">
          <a:extLst>
            <a:ext uri="{FF2B5EF4-FFF2-40B4-BE49-F238E27FC236}">
              <a16:creationId xmlns:a16="http://schemas.microsoft.com/office/drawing/2014/main" id="{3B19FABF-ABF8-4595-AEDE-30BCE563DAB0}"/>
            </a:ext>
          </a:extLst>
        </xdr:cNvPr>
        <xdr:cNvSpPr/>
      </xdr:nvSpPr>
      <xdr:spPr>
        <a:xfrm>
          <a:off x="22110700" y="67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88763</xdr:rowOff>
    </xdr:from>
    <xdr:ext cx="599010" cy="259045"/>
    <xdr:sp macro="" textlink="">
      <xdr:nvSpPr>
        <xdr:cNvPr id="303" name="【一般廃棄物処理施設】&#10;一人当たり有形固定資産（償却資産）額該当値テキスト">
          <a:extLst>
            <a:ext uri="{FF2B5EF4-FFF2-40B4-BE49-F238E27FC236}">
              <a16:creationId xmlns:a16="http://schemas.microsoft.com/office/drawing/2014/main" id="{3423F7E4-DD2B-45BF-B7B9-AA2963821583}"/>
            </a:ext>
          </a:extLst>
        </xdr:cNvPr>
        <xdr:cNvSpPr txBox="1"/>
      </xdr:nvSpPr>
      <xdr:spPr>
        <a:xfrm>
          <a:off x="22199600" y="660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51633</xdr:rowOff>
    </xdr:from>
    <xdr:to>
      <xdr:col>112</xdr:col>
      <xdr:colOff>38100</xdr:colOff>
      <xdr:row>39</xdr:row>
      <xdr:rowOff>153233</xdr:rowOff>
    </xdr:to>
    <xdr:sp macro="" textlink="">
      <xdr:nvSpPr>
        <xdr:cNvPr id="304" name="楕円 303">
          <a:extLst>
            <a:ext uri="{FF2B5EF4-FFF2-40B4-BE49-F238E27FC236}">
              <a16:creationId xmlns:a16="http://schemas.microsoft.com/office/drawing/2014/main" id="{586F4A8F-F45A-4BEE-AA08-19C4D32F5511}"/>
            </a:ext>
          </a:extLst>
        </xdr:cNvPr>
        <xdr:cNvSpPr/>
      </xdr:nvSpPr>
      <xdr:spPr>
        <a:xfrm>
          <a:off x="21272500" y="67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102433</xdr:rowOff>
    </xdr:from>
    <xdr:to>
      <xdr:col>116</xdr:col>
      <xdr:colOff>63500</xdr:colOff>
      <xdr:row>39</xdr:row>
      <xdr:rowOff>116686</xdr:rowOff>
    </xdr:to>
    <xdr:cxnSp macro="">
      <xdr:nvCxnSpPr>
        <xdr:cNvPr id="305" name="直線コネクタ 304">
          <a:extLst>
            <a:ext uri="{FF2B5EF4-FFF2-40B4-BE49-F238E27FC236}">
              <a16:creationId xmlns:a16="http://schemas.microsoft.com/office/drawing/2014/main" id="{DA5999E3-88E2-40E5-92B1-EBE81FB121A2}"/>
            </a:ext>
          </a:extLst>
        </xdr:cNvPr>
        <xdr:cNvCxnSpPr/>
      </xdr:nvCxnSpPr>
      <xdr:spPr>
        <a:xfrm>
          <a:off x="21323300" y="6788983"/>
          <a:ext cx="8382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162016</xdr:rowOff>
    </xdr:from>
    <xdr:to>
      <xdr:col>107</xdr:col>
      <xdr:colOff>101600</xdr:colOff>
      <xdr:row>38</xdr:row>
      <xdr:rowOff>92166</xdr:rowOff>
    </xdr:to>
    <xdr:sp macro="" textlink="">
      <xdr:nvSpPr>
        <xdr:cNvPr id="306" name="楕円 305">
          <a:extLst>
            <a:ext uri="{FF2B5EF4-FFF2-40B4-BE49-F238E27FC236}">
              <a16:creationId xmlns:a16="http://schemas.microsoft.com/office/drawing/2014/main" id="{311F79D9-47E5-46B0-A3E3-62DFB2F143AF}"/>
            </a:ext>
          </a:extLst>
        </xdr:cNvPr>
        <xdr:cNvSpPr/>
      </xdr:nvSpPr>
      <xdr:spPr>
        <a:xfrm>
          <a:off x="20383500" y="6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41366</xdr:rowOff>
    </xdr:from>
    <xdr:to>
      <xdr:col>111</xdr:col>
      <xdr:colOff>177800</xdr:colOff>
      <xdr:row>39</xdr:row>
      <xdr:rowOff>102433</xdr:rowOff>
    </xdr:to>
    <xdr:cxnSp macro="">
      <xdr:nvCxnSpPr>
        <xdr:cNvPr id="307" name="直線コネクタ 306">
          <a:extLst>
            <a:ext uri="{FF2B5EF4-FFF2-40B4-BE49-F238E27FC236}">
              <a16:creationId xmlns:a16="http://schemas.microsoft.com/office/drawing/2014/main" id="{06BA4E54-DF82-4769-B930-C02DF9560F91}"/>
            </a:ext>
          </a:extLst>
        </xdr:cNvPr>
        <xdr:cNvCxnSpPr/>
      </xdr:nvCxnSpPr>
      <xdr:spPr>
        <a:xfrm>
          <a:off x="20434300" y="6556466"/>
          <a:ext cx="889000" cy="2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id="{7436E928-13C0-4141-9471-13C758AA91C4}"/>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id="{04262BAD-94CD-403F-9320-080781B03432}"/>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id="{06751322-9FED-4291-9786-218F42EBC737}"/>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id="{1C314069-DF0C-4B39-8879-471409286EE6}"/>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169760</xdr:rowOff>
    </xdr:from>
    <xdr:ext cx="599010" cy="259045"/>
    <xdr:sp macro="" textlink="">
      <xdr:nvSpPr>
        <xdr:cNvPr id="312" name="n_1mainValue【一般廃棄物処理施設】&#10;一人当たり有形固定資産（償却資産）額">
          <a:extLst>
            <a:ext uri="{FF2B5EF4-FFF2-40B4-BE49-F238E27FC236}">
              <a16:creationId xmlns:a16="http://schemas.microsoft.com/office/drawing/2014/main" id="{C35CC047-352B-40EC-8C6A-D1B16251EA75}"/>
            </a:ext>
          </a:extLst>
        </xdr:cNvPr>
        <xdr:cNvSpPr txBox="1"/>
      </xdr:nvSpPr>
      <xdr:spPr>
        <a:xfrm>
          <a:off x="21011095" y="651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108693</xdr:rowOff>
    </xdr:from>
    <xdr:ext cx="599010" cy="259045"/>
    <xdr:sp macro="" textlink="">
      <xdr:nvSpPr>
        <xdr:cNvPr id="313" name="n_2mainValue【一般廃棄物処理施設】&#10;一人当たり有形固定資産（償却資産）額">
          <a:extLst>
            <a:ext uri="{FF2B5EF4-FFF2-40B4-BE49-F238E27FC236}">
              <a16:creationId xmlns:a16="http://schemas.microsoft.com/office/drawing/2014/main" id="{A980E562-3E03-41E1-A711-21076E8EBA72}"/>
            </a:ext>
          </a:extLst>
        </xdr:cNvPr>
        <xdr:cNvSpPr txBox="1"/>
      </xdr:nvSpPr>
      <xdr:spPr>
        <a:xfrm>
          <a:off x="20134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5B6B0AD5-342A-449A-88B7-246D6DFB01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517AE5FE-AF07-41DF-A8D5-969935D2F6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C9D076E8-2852-49D3-B28C-2E5BFBD817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D31D20B0-078E-4313-8440-C202BB98A7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6FCB27A5-912D-4410-A82C-57DE08C297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7EB0163E-A4F6-4614-B53F-DCAD540365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2654241E-2B18-4F1A-8B97-F52A268CC5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B42172E3-FAC6-4C13-A6B8-DB4933E4743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B02E47A5-5F21-456E-83A1-7BEAC28A8D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DE726A00-4139-4DC4-B809-F1C87D0EBD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5B9E270E-5914-4D12-B10E-C3D31E41AC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653C1D33-F44F-4292-A39B-29BD5A01C1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98BC45E5-BB3F-4928-B8DC-513236F417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FAD1127D-F01E-42FE-A9AA-F9E4836B50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CBA0342E-0749-44F1-949E-6CC77180FC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B3A514EA-E947-4C6A-A784-8982CBB17CA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91CE5936-63B7-4685-8067-FE01D64E02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079D16DC-4FBA-4207-95B0-84214C6955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CD0B2536-2259-4577-A38D-52591DCE44E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0EF143CB-5416-4FD4-992C-1FEAE51168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CD10AC04-2A78-4A8E-A4EA-2503E549C3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ECF4B7FE-803D-4F06-BBB4-9CE39107ED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71FCFFA1-169D-40C6-A538-5685555EA8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BAF58C0C-7056-405D-AF5D-3D9AB72902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CF07E34C-7B3D-45D0-A141-010BD3DC32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90108DC5-85E2-46F2-A855-1A4A20A2CF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a:extLst>
            <a:ext uri="{FF2B5EF4-FFF2-40B4-BE49-F238E27FC236}">
              <a16:creationId xmlns:a16="http://schemas.microsoft.com/office/drawing/2014/main" id="{B9FAAB7B-3348-4263-8DD4-F0167789436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a:extLst>
            <a:ext uri="{FF2B5EF4-FFF2-40B4-BE49-F238E27FC236}">
              <a16:creationId xmlns:a16="http://schemas.microsoft.com/office/drawing/2014/main" id="{039B1F15-BD87-46C1-8329-25B3F8BA667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2" name="テキスト ボックス 341">
          <a:extLst>
            <a:ext uri="{FF2B5EF4-FFF2-40B4-BE49-F238E27FC236}">
              <a16:creationId xmlns:a16="http://schemas.microsoft.com/office/drawing/2014/main" id="{D2AF989E-DA74-483B-8349-59FF45E55DB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a:extLst>
            <a:ext uri="{FF2B5EF4-FFF2-40B4-BE49-F238E27FC236}">
              <a16:creationId xmlns:a16="http://schemas.microsoft.com/office/drawing/2014/main" id="{8A3FFC60-2A80-4F9C-A03E-2E924F843ED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a:extLst>
            <a:ext uri="{FF2B5EF4-FFF2-40B4-BE49-F238E27FC236}">
              <a16:creationId xmlns:a16="http://schemas.microsoft.com/office/drawing/2014/main" id="{D1D0D10E-181A-4661-8487-9F0AA579AF0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a:extLst>
            <a:ext uri="{FF2B5EF4-FFF2-40B4-BE49-F238E27FC236}">
              <a16:creationId xmlns:a16="http://schemas.microsoft.com/office/drawing/2014/main" id="{DC022A0E-F411-45B6-BF21-631C5EC861C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a:extLst>
            <a:ext uri="{FF2B5EF4-FFF2-40B4-BE49-F238E27FC236}">
              <a16:creationId xmlns:a16="http://schemas.microsoft.com/office/drawing/2014/main" id="{4978BC35-BB39-41CD-A2FD-4F550C3972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a:extLst>
            <a:ext uri="{FF2B5EF4-FFF2-40B4-BE49-F238E27FC236}">
              <a16:creationId xmlns:a16="http://schemas.microsoft.com/office/drawing/2014/main" id="{70E11525-FB13-4812-9396-C288F675D1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a:extLst>
            <a:ext uri="{FF2B5EF4-FFF2-40B4-BE49-F238E27FC236}">
              <a16:creationId xmlns:a16="http://schemas.microsoft.com/office/drawing/2014/main" id="{9C1FB1E2-303B-4FBA-BCF6-31D0739EA17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a:extLst>
            <a:ext uri="{FF2B5EF4-FFF2-40B4-BE49-F238E27FC236}">
              <a16:creationId xmlns:a16="http://schemas.microsoft.com/office/drawing/2014/main" id="{59B53540-79C1-446D-9157-E4CB963F99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a:extLst>
            <a:ext uri="{FF2B5EF4-FFF2-40B4-BE49-F238E27FC236}">
              <a16:creationId xmlns:a16="http://schemas.microsoft.com/office/drawing/2014/main" id="{035624D9-6DA4-4CC8-BDB2-1939DD7670E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a:extLst>
            <a:ext uri="{FF2B5EF4-FFF2-40B4-BE49-F238E27FC236}">
              <a16:creationId xmlns:a16="http://schemas.microsoft.com/office/drawing/2014/main" id="{2A1C6100-7070-4977-A02B-39F9885B1FF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2" name="テキスト ボックス 351">
          <a:extLst>
            <a:ext uri="{FF2B5EF4-FFF2-40B4-BE49-F238E27FC236}">
              <a16:creationId xmlns:a16="http://schemas.microsoft.com/office/drawing/2014/main" id="{FD20E3F4-893E-49D2-BAC7-6AC723BFFF6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A1AF470D-E12C-469A-B187-DC032E3838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3E202B5D-0241-4BAC-B515-5DC2C4E803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55" name="直線コネクタ 354">
          <a:extLst>
            <a:ext uri="{FF2B5EF4-FFF2-40B4-BE49-F238E27FC236}">
              <a16:creationId xmlns:a16="http://schemas.microsoft.com/office/drawing/2014/main" id="{6670A6C6-1445-4176-8023-757098D09D27}"/>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56" name="【消防施設】&#10;有形固定資産減価償却率最小値テキスト">
          <a:extLst>
            <a:ext uri="{FF2B5EF4-FFF2-40B4-BE49-F238E27FC236}">
              <a16:creationId xmlns:a16="http://schemas.microsoft.com/office/drawing/2014/main" id="{9E1269C9-678B-432F-BFBC-E2B62DCAE6C7}"/>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57" name="直線コネクタ 356">
          <a:extLst>
            <a:ext uri="{FF2B5EF4-FFF2-40B4-BE49-F238E27FC236}">
              <a16:creationId xmlns:a16="http://schemas.microsoft.com/office/drawing/2014/main" id="{1C1FA1A4-C6B2-4B75-B877-D9589ED999F4}"/>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58" name="【消防施設】&#10;有形固定資産減価償却率最大値テキスト">
          <a:extLst>
            <a:ext uri="{FF2B5EF4-FFF2-40B4-BE49-F238E27FC236}">
              <a16:creationId xmlns:a16="http://schemas.microsoft.com/office/drawing/2014/main" id="{2594DCD5-35D0-47FF-8748-04EF083BD76A}"/>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59" name="直線コネクタ 358">
          <a:extLst>
            <a:ext uri="{FF2B5EF4-FFF2-40B4-BE49-F238E27FC236}">
              <a16:creationId xmlns:a16="http://schemas.microsoft.com/office/drawing/2014/main" id="{67A19065-44BF-4F24-B4D2-A28D4D19CC3E}"/>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F0DC721D-DAE4-4F1D-AAE9-629A8B214F06}"/>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361" name="フローチャート: 判断 360">
          <a:extLst>
            <a:ext uri="{FF2B5EF4-FFF2-40B4-BE49-F238E27FC236}">
              <a16:creationId xmlns:a16="http://schemas.microsoft.com/office/drawing/2014/main" id="{8A538CCF-540F-4043-ABA4-1A4B6868DF4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362" name="フローチャート: 判断 361">
          <a:extLst>
            <a:ext uri="{FF2B5EF4-FFF2-40B4-BE49-F238E27FC236}">
              <a16:creationId xmlns:a16="http://schemas.microsoft.com/office/drawing/2014/main" id="{6F99B117-2FFA-4AED-BAC7-D5E64E07C26B}"/>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363" name="フローチャート: 判断 362">
          <a:extLst>
            <a:ext uri="{FF2B5EF4-FFF2-40B4-BE49-F238E27FC236}">
              <a16:creationId xmlns:a16="http://schemas.microsoft.com/office/drawing/2014/main" id="{5150637D-530D-4AA6-B821-5B0CE63F6C0E}"/>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364" name="フローチャート: 判断 363">
          <a:extLst>
            <a:ext uri="{FF2B5EF4-FFF2-40B4-BE49-F238E27FC236}">
              <a16:creationId xmlns:a16="http://schemas.microsoft.com/office/drawing/2014/main" id="{BDF93950-BF56-4513-803E-886BFD226FFB}"/>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365" name="フローチャート: 判断 364">
          <a:extLst>
            <a:ext uri="{FF2B5EF4-FFF2-40B4-BE49-F238E27FC236}">
              <a16:creationId xmlns:a16="http://schemas.microsoft.com/office/drawing/2014/main" id="{3C9B646D-1DD6-44EC-9604-6B5FB4921047}"/>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66CCEFE3-CE5B-43E9-B196-472F886950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F093301F-05F1-443B-973B-AE453EEF9BD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ADE19B9-1E09-486E-93FD-7A74A7474C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BED00DF2-2649-4E7A-8621-6748273F0A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54E8B6A0-391C-4484-A881-14ADFA7898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371" name="楕円 370">
          <a:extLst>
            <a:ext uri="{FF2B5EF4-FFF2-40B4-BE49-F238E27FC236}">
              <a16:creationId xmlns:a16="http://schemas.microsoft.com/office/drawing/2014/main" id="{E90A28D7-7BF0-4147-9429-95D6A08E5A6E}"/>
            </a:ext>
          </a:extLst>
        </xdr:cNvPr>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72A36AEB-104D-4C3A-A1BD-A707B386028C}"/>
            </a:ext>
          </a:extLst>
        </xdr:cNvPr>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373" name="楕円 372">
          <a:extLst>
            <a:ext uri="{FF2B5EF4-FFF2-40B4-BE49-F238E27FC236}">
              <a16:creationId xmlns:a16="http://schemas.microsoft.com/office/drawing/2014/main" id="{29953E00-B394-4407-92BE-3CEACA7B0705}"/>
            </a:ext>
          </a:extLst>
        </xdr:cNvPr>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49530</xdr:rowOff>
    </xdr:to>
    <xdr:cxnSp macro="">
      <xdr:nvCxnSpPr>
        <xdr:cNvPr id="374" name="直線コネクタ 373">
          <a:extLst>
            <a:ext uri="{FF2B5EF4-FFF2-40B4-BE49-F238E27FC236}">
              <a16:creationId xmlns:a16="http://schemas.microsoft.com/office/drawing/2014/main" id="{5B581081-F946-491F-9128-3BDF7FD6FD80}"/>
            </a:ext>
          </a:extLst>
        </xdr:cNvPr>
        <xdr:cNvCxnSpPr/>
      </xdr:nvCxnSpPr>
      <xdr:spPr>
        <a:xfrm>
          <a:off x="15481300" y="144203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101600</xdr:rowOff>
    </xdr:from>
    <xdr:to>
      <xdr:col>76</xdr:col>
      <xdr:colOff>165100</xdr:colOff>
      <xdr:row>86</xdr:row>
      <xdr:rowOff>31750</xdr:rowOff>
    </xdr:to>
    <xdr:sp macro="" textlink="">
      <xdr:nvSpPr>
        <xdr:cNvPr id="375" name="楕円 374">
          <a:extLst>
            <a:ext uri="{FF2B5EF4-FFF2-40B4-BE49-F238E27FC236}">
              <a16:creationId xmlns:a16="http://schemas.microsoft.com/office/drawing/2014/main" id="{20098680-43C4-4E16-942E-87E44C404BD3}"/>
            </a:ext>
          </a:extLst>
        </xdr:cNvPr>
        <xdr:cNvSpPr/>
      </xdr:nvSpPr>
      <xdr:spPr>
        <a:xfrm>
          <a:off x="1454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85</xdr:row>
      <xdr:rowOff>152400</xdr:rowOff>
    </xdr:to>
    <xdr:cxnSp macro="">
      <xdr:nvCxnSpPr>
        <xdr:cNvPr id="376" name="直線コネクタ 375">
          <a:extLst>
            <a:ext uri="{FF2B5EF4-FFF2-40B4-BE49-F238E27FC236}">
              <a16:creationId xmlns:a16="http://schemas.microsoft.com/office/drawing/2014/main" id="{F5EA5E55-2033-444B-B8BE-125B57638A56}"/>
            </a:ext>
          </a:extLst>
        </xdr:cNvPr>
        <xdr:cNvCxnSpPr/>
      </xdr:nvCxnSpPr>
      <xdr:spPr>
        <a:xfrm flipV="1">
          <a:off x="14592300" y="1442030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101600</xdr:rowOff>
    </xdr:from>
    <xdr:to>
      <xdr:col>72</xdr:col>
      <xdr:colOff>38100</xdr:colOff>
      <xdr:row>86</xdr:row>
      <xdr:rowOff>31750</xdr:rowOff>
    </xdr:to>
    <xdr:sp macro="" textlink="">
      <xdr:nvSpPr>
        <xdr:cNvPr id="377" name="楕円 376">
          <a:extLst>
            <a:ext uri="{FF2B5EF4-FFF2-40B4-BE49-F238E27FC236}">
              <a16:creationId xmlns:a16="http://schemas.microsoft.com/office/drawing/2014/main" id="{90A30F95-D544-4E82-B80E-5D0DD55E2AFD}"/>
            </a:ext>
          </a:extLst>
        </xdr:cNvPr>
        <xdr:cNvSpPr/>
      </xdr:nvSpPr>
      <xdr:spPr>
        <a:xfrm>
          <a:off x="1365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152400</xdr:rowOff>
    </xdr:from>
    <xdr:to>
      <xdr:col>76</xdr:col>
      <xdr:colOff>114300</xdr:colOff>
      <xdr:row>85</xdr:row>
      <xdr:rowOff>152400</xdr:rowOff>
    </xdr:to>
    <xdr:cxnSp macro="">
      <xdr:nvCxnSpPr>
        <xdr:cNvPr id="378" name="直線コネクタ 377">
          <a:extLst>
            <a:ext uri="{FF2B5EF4-FFF2-40B4-BE49-F238E27FC236}">
              <a16:creationId xmlns:a16="http://schemas.microsoft.com/office/drawing/2014/main" id="{91C760B1-E824-439A-8CD2-5430D264DD9C}"/>
            </a:ext>
          </a:extLst>
        </xdr:cNvPr>
        <xdr:cNvCxnSpPr/>
      </xdr:nvCxnSpPr>
      <xdr:spPr>
        <a:xfrm>
          <a:off x="13703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379" name="n_1aveValue【消防施設】&#10;有形固定資産減価償却率">
          <a:extLst>
            <a:ext uri="{FF2B5EF4-FFF2-40B4-BE49-F238E27FC236}">
              <a16:creationId xmlns:a16="http://schemas.microsoft.com/office/drawing/2014/main" id="{02D6AB93-54D1-404C-A479-5247BE535051}"/>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380" name="n_2aveValue【消防施設】&#10;有形固定資産減価償却率">
          <a:extLst>
            <a:ext uri="{FF2B5EF4-FFF2-40B4-BE49-F238E27FC236}">
              <a16:creationId xmlns:a16="http://schemas.microsoft.com/office/drawing/2014/main" id="{48526495-5511-4772-A37A-F2C06386AA12}"/>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381" name="n_3aveValue【消防施設】&#10;有形固定資産減価償却率">
          <a:extLst>
            <a:ext uri="{FF2B5EF4-FFF2-40B4-BE49-F238E27FC236}">
              <a16:creationId xmlns:a16="http://schemas.microsoft.com/office/drawing/2014/main" id="{600B50DF-7516-4CBF-9978-631B44C63059}"/>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382" name="n_4aveValue【消防施設】&#10;有形固定資産減価償却率">
          <a:extLst>
            <a:ext uri="{FF2B5EF4-FFF2-40B4-BE49-F238E27FC236}">
              <a16:creationId xmlns:a16="http://schemas.microsoft.com/office/drawing/2014/main" id="{9B46F7D5-6213-4E36-9F3A-6C085BD3D119}"/>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383" name="n_1mainValue【消防施設】&#10;有形固定資産減価償却率">
          <a:extLst>
            <a:ext uri="{FF2B5EF4-FFF2-40B4-BE49-F238E27FC236}">
              <a16:creationId xmlns:a16="http://schemas.microsoft.com/office/drawing/2014/main" id="{17FB2CDF-CEAB-443E-A3BA-9789504BD0A0}"/>
            </a:ext>
          </a:extLst>
        </xdr:cNvPr>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22877</xdr:rowOff>
    </xdr:from>
    <xdr:ext cx="405111" cy="259045"/>
    <xdr:sp macro="" textlink="">
      <xdr:nvSpPr>
        <xdr:cNvPr id="384" name="n_2mainValue【消防施設】&#10;有形固定資産減価償却率">
          <a:extLst>
            <a:ext uri="{FF2B5EF4-FFF2-40B4-BE49-F238E27FC236}">
              <a16:creationId xmlns:a16="http://schemas.microsoft.com/office/drawing/2014/main" id="{BCF80D34-2B5A-4B11-9101-E58948A10C58}"/>
            </a:ext>
          </a:extLst>
        </xdr:cNvPr>
        <xdr:cNvSpPr txBox="1"/>
      </xdr:nvSpPr>
      <xdr:spPr>
        <a:xfrm>
          <a:off x="14389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22877</xdr:rowOff>
    </xdr:from>
    <xdr:ext cx="405111" cy="259045"/>
    <xdr:sp macro="" textlink="">
      <xdr:nvSpPr>
        <xdr:cNvPr id="385" name="n_3mainValue【消防施設】&#10;有形固定資産減価償却率">
          <a:extLst>
            <a:ext uri="{FF2B5EF4-FFF2-40B4-BE49-F238E27FC236}">
              <a16:creationId xmlns:a16="http://schemas.microsoft.com/office/drawing/2014/main" id="{4C15B87C-F147-48D3-AE2F-5EC93F86AE94}"/>
            </a:ext>
          </a:extLst>
        </xdr:cNvPr>
        <xdr:cNvSpPr txBox="1"/>
      </xdr:nvSpPr>
      <xdr:spPr>
        <a:xfrm>
          <a:off x="13500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a:extLst>
            <a:ext uri="{FF2B5EF4-FFF2-40B4-BE49-F238E27FC236}">
              <a16:creationId xmlns:a16="http://schemas.microsoft.com/office/drawing/2014/main" id="{7191FA98-7D80-44FD-891C-3E3ACB8580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a:extLst>
            <a:ext uri="{FF2B5EF4-FFF2-40B4-BE49-F238E27FC236}">
              <a16:creationId xmlns:a16="http://schemas.microsoft.com/office/drawing/2014/main" id="{B3ECD885-0170-4294-8CC9-8824E871D8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a:extLst>
            <a:ext uri="{FF2B5EF4-FFF2-40B4-BE49-F238E27FC236}">
              <a16:creationId xmlns:a16="http://schemas.microsoft.com/office/drawing/2014/main" id="{325A6852-F87F-4BA6-978D-4C9C4FC51A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a:extLst>
            <a:ext uri="{FF2B5EF4-FFF2-40B4-BE49-F238E27FC236}">
              <a16:creationId xmlns:a16="http://schemas.microsoft.com/office/drawing/2014/main" id="{AA54EA67-DD15-41CF-AF51-1AAD43A79E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a:extLst>
            <a:ext uri="{FF2B5EF4-FFF2-40B4-BE49-F238E27FC236}">
              <a16:creationId xmlns:a16="http://schemas.microsoft.com/office/drawing/2014/main" id="{273911F9-DB0C-44D4-BC86-C58B38FD53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a:extLst>
            <a:ext uri="{FF2B5EF4-FFF2-40B4-BE49-F238E27FC236}">
              <a16:creationId xmlns:a16="http://schemas.microsoft.com/office/drawing/2014/main" id="{9147CE29-428D-4208-9639-013E6BB568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a:extLst>
            <a:ext uri="{FF2B5EF4-FFF2-40B4-BE49-F238E27FC236}">
              <a16:creationId xmlns:a16="http://schemas.microsoft.com/office/drawing/2014/main" id="{2C8677CE-D6C6-4CF0-9FCC-37FF35A9D3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a:extLst>
            <a:ext uri="{FF2B5EF4-FFF2-40B4-BE49-F238E27FC236}">
              <a16:creationId xmlns:a16="http://schemas.microsoft.com/office/drawing/2014/main" id="{B3E460AA-C992-4957-89F4-2DAC687DD7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a:extLst>
            <a:ext uri="{FF2B5EF4-FFF2-40B4-BE49-F238E27FC236}">
              <a16:creationId xmlns:a16="http://schemas.microsoft.com/office/drawing/2014/main" id="{59BB65DE-9A62-4F11-A2D7-0C458E57E1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a:extLst>
            <a:ext uri="{FF2B5EF4-FFF2-40B4-BE49-F238E27FC236}">
              <a16:creationId xmlns:a16="http://schemas.microsoft.com/office/drawing/2014/main" id="{D9E39FC2-A371-4D6C-B8F4-61F13101CCF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6" name="直線コネクタ 395">
          <a:extLst>
            <a:ext uri="{FF2B5EF4-FFF2-40B4-BE49-F238E27FC236}">
              <a16:creationId xmlns:a16="http://schemas.microsoft.com/office/drawing/2014/main" id="{1135499B-7295-4442-AE21-0AA094295BC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7" name="テキスト ボックス 396">
          <a:extLst>
            <a:ext uri="{FF2B5EF4-FFF2-40B4-BE49-F238E27FC236}">
              <a16:creationId xmlns:a16="http://schemas.microsoft.com/office/drawing/2014/main" id="{E8D3441B-058B-4EB6-9151-7B7BC3706E0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8" name="直線コネクタ 397">
          <a:extLst>
            <a:ext uri="{FF2B5EF4-FFF2-40B4-BE49-F238E27FC236}">
              <a16:creationId xmlns:a16="http://schemas.microsoft.com/office/drawing/2014/main" id="{57837CD7-8EDC-4D17-9BE5-5434BA11A82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9" name="テキスト ボックス 398">
          <a:extLst>
            <a:ext uri="{FF2B5EF4-FFF2-40B4-BE49-F238E27FC236}">
              <a16:creationId xmlns:a16="http://schemas.microsoft.com/office/drawing/2014/main" id="{0BAA16E3-3D29-4419-BABE-C2F1F88E57B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0" name="直線コネクタ 399">
          <a:extLst>
            <a:ext uri="{FF2B5EF4-FFF2-40B4-BE49-F238E27FC236}">
              <a16:creationId xmlns:a16="http://schemas.microsoft.com/office/drawing/2014/main" id="{3E480FD3-C5AE-4365-A75F-6E5D223651E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1" name="テキスト ボックス 400">
          <a:extLst>
            <a:ext uri="{FF2B5EF4-FFF2-40B4-BE49-F238E27FC236}">
              <a16:creationId xmlns:a16="http://schemas.microsoft.com/office/drawing/2014/main" id="{06783712-3192-49BE-A0A9-2B5990F673A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2" name="直線コネクタ 401">
          <a:extLst>
            <a:ext uri="{FF2B5EF4-FFF2-40B4-BE49-F238E27FC236}">
              <a16:creationId xmlns:a16="http://schemas.microsoft.com/office/drawing/2014/main" id="{9F1857AB-434B-438F-9853-BFE9A17BDAD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3" name="テキスト ボックス 402">
          <a:extLst>
            <a:ext uri="{FF2B5EF4-FFF2-40B4-BE49-F238E27FC236}">
              <a16:creationId xmlns:a16="http://schemas.microsoft.com/office/drawing/2014/main" id="{C4153D65-8FD0-4745-B279-EE3CF4FA72E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1A47C352-A060-4A60-8734-E8BCDAE8CA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31B5F522-C0BE-4AEF-88C5-EC1090DA98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3A6C8CB7-C3E6-45DF-AC3C-E95E31B65F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07" name="直線コネクタ 406">
          <a:extLst>
            <a:ext uri="{FF2B5EF4-FFF2-40B4-BE49-F238E27FC236}">
              <a16:creationId xmlns:a16="http://schemas.microsoft.com/office/drawing/2014/main" id="{58D74106-BD0B-4D24-B49D-0A3D6437A023}"/>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08" name="【消防施設】&#10;一人当たり面積最小値テキスト">
          <a:extLst>
            <a:ext uri="{FF2B5EF4-FFF2-40B4-BE49-F238E27FC236}">
              <a16:creationId xmlns:a16="http://schemas.microsoft.com/office/drawing/2014/main" id="{1525C850-2A70-4926-A321-FC2DA187FF03}"/>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09" name="直線コネクタ 408">
          <a:extLst>
            <a:ext uri="{FF2B5EF4-FFF2-40B4-BE49-F238E27FC236}">
              <a16:creationId xmlns:a16="http://schemas.microsoft.com/office/drawing/2014/main" id="{70FEA5B6-5470-413D-AD37-39D51375BB91}"/>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10" name="【消防施設】&#10;一人当たり面積最大値テキスト">
          <a:extLst>
            <a:ext uri="{FF2B5EF4-FFF2-40B4-BE49-F238E27FC236}">
              <a16:creationId xmlns:a16="http://schemas.microsoft.com/office/drawing/2014/main" id="{B0E3D5E3-FB5C-4E03-98E2-BAA6BAFE70C4}"/>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11" name="直線コネクタ 410">
          <a:extLst>
            <a:ext uri="{FF2B5EF4-FFF2-40B4-BE49-F238E27FC236}">
              <a16:creationId xmlns:a16="http://schemas.microsoft.com/office/drawing/2014/main" id="{CCFC4723-DDD7-4311-AD53-E8EF0855D7C4}"/>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412" name="【消防施設】&#10;一人当たり面積平均値テキスト">
          <a:extLst>
            <a:ext uri="{FF2B5EF4-FFF2-40B4-BE49-F238E27FC236}">
              <a16:creationId xmlns:a16="http://schemas.microsoft.com/office/drawing/2014/main" id="{F2C11061-9AA2-4A50-9499-849C7AB2B5E6}"/>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13" name="フローチャート: 判断 412">
          <a:extLst>
            <a:ext uri="{FF2B5EF4-FFF2-40B4-BE49-F238E27FC236}">
              <a16:creationId xmlns:a16="http://schemas.microsoft.com/office/drawing/2014/main" id="{F454025C-0489-4447-97D1-5E2E608F4FC5}"/>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14" name="フローチャート: 判断 413">
          <a:extLst>
            <a:ext uri="{FF2B5EF4-FFF2-40B4-BE49-F238E27FC236}">
              <a16:creationId xmlns:a16="http://schemas.microsoft.com/office/drawing/2014/main" id="{807EB7DB-398B-4D39-A3B3-419FE0DBF0F4}"/>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15" name="フローチャート: 判断 414">
          <a:extLst>
            <a:ext uri="{FF2B5EF4-FFF2-40B4-BE49-F238E27FC236}">
              <a16:creationId xmlns:a16="http://schemas.microsoft.com/office/drawing/2014/main" id="{B79DA4FF-6FD7-41CF-A934-BD07CA5067C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16" name="フローチャート: 判断 415">
          <a:extLst>
            <a:ext uri="{FF2B5EF4-FFF2-40B4-BE49-F238E27FC236}">
              <a16:creationId xmlns:a16="http://schemas.microsoft.com/office/drawing/2014/main" id="{1AF98E62-04B7-41F5-BD63-D40A364CFC41}"/>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17" name="フローチャート: 判断 416">
          <a:extLst>
            <a:ext uri="{FF2B5EF4-FFF2-40B4-BE49-F238E27FC236}">
              <a16:creationId xmlns:a16="http://schemas.microsoft.com/office/drawing/2014/main" id="{97D6DF3E-CD5C-4358-8171-E203371351F1}"/>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78218E4C-E44A-435A-9970-214F4D9757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F3D75E8A-7B87-4259-90A5-CCE1479450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A2041B9A-3674-4082-8522-7C2F41CEF3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389A1987-566F-44B8-B2E5-7BC6D02097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29F6498A-4DD2-42C9-966F-C21885AFD8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140691</xdr:rowOff>
    </xdr:from>
    <xdr:to>
      <xdr:col>116</xdr:col>
      <xdr:colOff>114300</xdr:colOff>
      <xdr:row>86</xdr:row>
      <xdr:rowOff>70841</xdr:rowOff>
    </xdr:to>
    <xdr:sp macro="" textlink="">
      <xdr:nvSpPr>
        <xdr:cNvPr id="423" name="楕円 422">
          <a:extLst>
            <a:ext uri="{FF2B5EF4-FFF2-40B4-BE49-F238E27FC236}">
              <a16:creationId xmlns:a16="http://schemas.microsoft.com/office/drawing/2014/main" id="{2B1116C2-6435-40A1-A437-F2A9C4F69B7B}"/>
            </a:ext>
          </a:extLst>
        </xdr:cNvPr>
        <xdr:cNvSpPr/>
      </xdr:nvSpPr>
      <xdr:spPr>
        <a:xfrm>
          <a:off x="221107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424" name="【消防施設】&#10;一人当たり面積該当値テキスト">
          <a:extLst>
            <a:ext uri="{FF2B5EF4-FFF2-40B4-BE49-F238E27FC236}">
              <a16:creationId xmlns:a16="http://schemas.microsoft.com/office/drawing/2014/main" id="{3075F3D2-A34C-4CC8-A610-51896A9C88AC}"/>
            </a:ext>
          </a:extLst>
        </xdr:cNvPr>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140691</xdr:rowOff>
    </xdr:from>
    <xdr:to>
      <xdr:col>112</xdr:col>
      <xdr:colOff>38100</xdr:colOff>
      <xdr:row>86</xdr:row>
      <xdr:rowOff>70841</xdr:rowOff>
    </xdr:to>
    <xdr:sp macro="" textlink="">
      <xdr:nvSpPr>
        <xdr:cNvPr id="425" name="楕円 424">
          <a:extLst>
            <a:ext uri="{FF2B5EF4-FFF2-40B4-BE49-F238E27FC236}">
              <a16:creationId xmlns:a16="http://schemas.microsoft.com/office/drawing/2014/main" id="{AA0A3B3E-5E34-4C36-95DE-E17A0D01F7DF}"/>
            </a:ext>
          </a:extLst>
        </xdr:cNvPr>
        <xdr:cNvSpPr/>
      </xdr:nvSpPr>
      <xdr:spPr>
        <a:xfrm>
          <a:off x="21272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20041</xdr:rowOff>
    </xdr:from>
    <xdr:to>
      <xdr:col>116</xdr:col>
      <xdr:colOff>63500</xdr:colOff>
      <xdr:row>86</xdr:row>
      <xdr:rowOff>20041</xdr:rowOff>
    </xdr:to>
    <xdr:cxnSp macro="">
      <xdr:nvCxnSpPr>
        <xdr:cNvPr id="426" name="直線コネクタ 425">
          <a:extLst>
            <a:ext uri="{FF2B5EF4-FFF2-40B4-BE49-F238E27FC236}">
              <a16:creationId xmlns:a16="http://schemas.microsoft.com/office/drawing/2014/main" id="{6D27432E-9525-4981-B5C4-0D33015EEB7F}"/>
            </a:ext>
          </a:extLst>
        </xdr:cNvPr>
        <xdr:cNvCxnSpPr/>
      </xdr:nvCxnSpPr>
      <xdr:spPr>
        <a:xfrm>
          <a:off x="21323300" y="147647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140919</xdr:rowOff>
    </xdr:from>
    <xdr:to>
      <xdr:col>107</xdr:col>
      <xdr:colOff>101600</xdr:colOff>
      <xdr:row>86</xdr:row>
      <xdr:rowOff>71069</xdr:rowOff>
    </xdr:to>
    <xdr:sp macro="" textlink="">
      <xdr:nvSpPr>
        <xdr:cNvPr id="427" name="楕円 426">
          <a:extLst>
            <a:ext uri="{FF2B5EF4-FFF2-40B4-BE49-F238E27FC236}">
              <a16:creationId xmlns:a16="http://schemas.microsoft.com/office/drawing/2014/main" id="{C8393FE7-9C5A-4D92-A63E-FAEF2D3454B2}"/>
            </a:ext>
          </a:extLst>
        </xdr:cNvPr>
        <xdr:cNvSpPr/>
      </xdr:nvSpPr>
      <xdr:spPr>
        <a:xfrm>
          <a:off x="20383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20041</xdr:rowOff>
    </xdr:from>
    <xdr:to>
      <xdr:col>111</xdr:col>
      <xdr:colOff>177800</xdr:colOff>
      <xdr:row>86</xdr:row>
      <xdr:rowOff>20269</xdr:rowOff>
    </xdr:to>
    <xdr:cxnSp macro="">
      <xdr:nvCxnSpPr>
        <xdr:cNvPr id="428" name="直線コネクタ 427">
          <a:extLst>
            <a:ext uri="{FF2B5EF4-FFF2-40B4-BE49-F238E27FC236}">
              <a16:creationId xmlns:a16="http://schemas.microsoft.com/office/drawing/2014/main" id="{5708094A-2F25-4DDC-A7F0-5F731CD845E1}"/>
            </a:ext>
          </a:extLst>
        </xdr:cNvPr>
        <xdr:cNvCxnSpPr/>
      </xdr:nvCxnSpPr>
      <xdr:spPr>
        <a:xfrm flipV="1">
          <a:off x="20434300" y="147647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139776</xdr:rowOff>
    </xdr:from>
    <xdr:to>
      <xdr:col>102</xdr:col>
      <xdr:colOff>165100</xdr:colOff>
      <xdr:row>86</xdr:row>
      <xdr:rowOff>69926</xdr:rowOff>
    </xdr:to>
    <xdr:sp macro="" textlink="">
      <xdr:nvSpPr>
        <xdr:cNvPr id="429" name="楕円 428">
          <a:extLst>
            <a:ext uri="{FF2B5EF4-FFF2-40B4-BE49-F238E27FC236}">
              <a16:creationId xmlns:a16="http://schemas.microsoft.com/office/drawing/2014/main" id="{1A9CB8C1-C5FC-4E29-8B84-1FE7D32D612D}"/>
            </a:ext>
          </a:extLst>
        </xdr:cNvPr>
        <xdr:cNvSpPr/>
      </xdr:nvSpPr>
      <xdr:spPr>
        <a:xfrm>
          <a:off x="19494500" y="147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19126</xdr:rowOff>
    </xdr:from>
    <xdr:to>
      <xdr:col>107</xdr:col>
      <xdr:colOff>50800</xdr:colOff>
      <xdr:row>86</xdr:row>
      <xdr:rowOff>20269</xdr:rowOff>
    </xdr:to>
    <xdr:cxnSp macro="">
      <xdr:nvCxnSpPr>
        <xdr:cNvPr id="430" name="直線コネクタ 429">
          <a:extLst>
            <a:ext uri="{FF2B5EF4-FFF2-40B4-BE49-F238E27FC236}">
              <a16:creationId xmlns:a16="http://schemas.microsoft.com/office/drawing/2014/main" id="{B6770B3A-EDBC-4922-9CD3-80A1CB296613}"/>
            </a:ext>
          </a:extLst>
        </xdr:cNvPr>
        <xdr:cNvCxnSpPr/>
      </xdr:nvCxnSpPr>
      <xdr:spPr>
        <a:xfrm>
          <a:off x="19545300" y="147638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431" name="n_1aveValue【消防施設】&#10;一人当たり面積">
          <a:extLst>
            <a:ext uri="{FF2B5EF4-FFF2-40B4-BE49-F238E27FC236}">
              <a16:creationId xmlns:a16="http://schemas.microsoft.com/office/drawing/2014/main" id="{95064C35-677C-419E-AE49-8B0D4018EB91}"/>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432" name="n_2aveValue【消防施設】&#10;一人当たり面積">
          <a:extLst>
            <a:ext uri="{FF2B5EF4-FFF2-40B4-BE49-F238E27FC236}">
              <a16:creationId xmlns:a16="http://schemas.microsoft.com/office/drawing/2014/main" id="{F62AE109-C03F-4BA6-9BBA-FD2A6703B4E1}"/>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33" name="n_3aveValue【消防施設】&#10;一人当たり面積">
          <a:extLst>
            <a:ext uri="{FF2B5EF4-FFF2-40B4-BE49-F238E27FC236}">
              <a16:creationId xmlns:a16="http://schemas.microsoft.com/office/drawing/2014/main" id="{6B575235-473B-4F25-A86D-6555C365C213}"/>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434" name="n_4aveValue【消防施設】&#10;一人当たり面積">
          <a:extLst>
            <a:ext uri="{FF2B5EF4-FFF2-40B4-BE49-F238E27FC236}">
              <a16:creationId xmlns:a16="http://schemas.microsoft.com/office/drawing/2014/main" id="{53387B9B-5257-4FC9-BC6B-9F9F53656F63}"/>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61968</xdr:rowOff>
    </xdr:from>
    <xdr:ext cx="469744" cy="259045"/>
    <xdr:sp macro="" textlink="">
      <xdr:nvSpPr>
        <xdr:cNvPr id="435" name="n_1mainValue【消防施設】&#10;一人当たり面積">
          <a:extLst>
            <a:ext uri="{FF2B5EF4-FFF2-40B4-BE49-F238E27FC236}">
              <a16:creationId xmlns:a16="http://schemas.microsoft.com/office/drawing/2014/main" id="{21C46F37-7AC3-4983-AA8D-D3F439E33DA9}"/>
            </a:ext>
          </a:extLst>
        </xdr:cNvPr>
        <xdr:cNvSpPr txBox="1"/>
      </xdr:nvSpPr>
      <xdr:spPr>
        <a:xfrm>
          <a:off x="210757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62196</xdr:rowOff>
    </xdr:from>
    <xdr:ext cx="469744" cy="259045"/>
    <xdr:sp macro="" textlink="">
      <xdr:nvSpPr>
        <xdr:cNvPr id="436" name="n_2mainValue【消防施設】&#10;一人当たり面積">
          <a:extLst>
            <a:ext uri="{FF2B5EF4-FFF2-40B4-BE49-F238E27FC236}">
              <a16:creationId xmlns:a16="http://schemas.microsoft.com/office/drawing/2014/main" id="{FF41C15C-AA0B-4FA9-B8BF-5F9145759C8D}"/>
            </a:ext>
          </a:extLst>
        </xdr:cNvPr>
        <xdr:cNvSpPr txBox="1"/>
      </xdr:nvSpPr>
      <xdr:spPr>
        <a:xfrm>
          <a:off x="20199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61053</xdr:rowOff>
    </xdr:from>
    <xdr:ext cx="469744" cy="259045"/>
    <xdr:sp macro="" textlink="">
      <xdr:nvSpPr>
        <xdr:cNvPr id="437" name="n_3mainValue【消防施設】&#10;一人当たり面積">
          <a:extLst>
            <a:ext uri="{FF2B5EF4-FFF2-40B4-BE49-F238E27FC236}">
              <a16:creationId xmlns:a16="http://schemas.microsoft.com/office/drawing/2014/main" id="{9DE7F32D-D59A-4769-9109-9C35BDD4B24C}"/>
            </a:ext>
          </a:extLst>
        </xdr:cNvPr>
        <xdr:cNvSpPr txBox="1"/>
      </xdr:nvSpPr>
      <xdr:spPr>
        <a:xfrm>
          <a:off x="19310427" y="1480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A6ABE9EB-55E0-4380-BA99-0906A3DF24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153476A5-0BF9-4446-B9CC-C41F038C39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7CD9235E-99C8-443F-B074-E4F7D7BFC0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AD602A55-1E55-4530-990E-1097008248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68CDFAF8-A198-4FD4-83E7-B21F630EBC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8F29F724-3A8F-486E-9DC2-7240128922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F7D2FB32-C48C-4A53-B93B-C50A886DF8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40E3BE00-8E83-4771-84E3-84CCEE1716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80B60816-401C-4BD3-878F-1BC0FE5760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1F955978-D9ED-4ACB-87BB-2E0BA2EA11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13590934-30F1-4AFD-9F1C-DE4A9FF37C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18409DAA-264B-4926-8603-F7ABEF1A76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8FB6EED0-B428-408C-AB53-37A8F0F8817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23C0B852-54F8-4ECD-8310-9505D2DAC8A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288C036D-ACA0-4553-A451-706C24B185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3ABCD7D6-5E50-4DA3-A16D-6EE8BFF88E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4FADFEFE-F30C-42F8-93E0-92E6A9D89E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77F14068-7E71-45F0-A10B-7BE186042F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DF40D0F2-CBAC-404D-B81F-50A78B6F20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7D188FBB-A138-4ACD-99B3-CB4EBD8EE3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CA5040FE-53C1-420B-BFBE-B52D021197C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7C0CE2A7-29B0-4352-B445-3CCBAF8353D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99E7E94E-4494-49EC-9790-C06BE9308F3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3FB1B3E1-E1E8-459E-B8B3-607799B2E9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2FEEF8D3-4F4C-47B6-AA1E-3F3B713AD0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63" name="直線コネクタ 462">
          <a:extLst>
            <a:ext uri="{FF2B5EF4-FFF2-40B4-BE49-F238E27FC236}">
              <a16:creationId xmlns:a16="http://schemas.microsoft.com/office/drawing/2014/main" id="{6E5E780F-EA2F-4DBB-A34D-5DC17F8E14AB}"/>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a:extLst>
            <a:ext uri="{FF2B5EF4-FFF2-40B4-BE49-F238E27FC236}">
              <a16:creationId xmlns:a16="http://schemas.microsoft.com/office/drawing/2014/main" id="{813DB667-A97C-4D23-A15F-9A57A4B648B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a:extLst>
            <a:ext uri="{FF2B5EF4-FFF2-40B4-BE49-F238E27FC236}">
              <a16:creationId xmlns:a16="http://schemas.microsoft.com/office/drawing/2014/main" id="{FCEBC8AB-FF81-492C-AEEB-2B0B567BF7E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66" name="【庁舎】&#10;有形固定資産減価償却率最大値テキスト">
          <a:extLst>
            <a:ext uri="{FF2B5EF4-FFF2-40B4-BE49-F238E27FC236}">
              <a16:creationId xmlns:a16="http://schemas.microsoft.com/office/drawing/2014/main" id="{3851694E-FAF3-46FB-829A-8BE4B1E644F6}"/>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67" name="直線コネクタ 466">
          <a:extLst>
            <a:ext uri="{FF2B5EF4-FFF2-40B4-BE49-F238E27FC236}">
              <a16:creationId xmlns:a16="http://schemas.microsoft.com/office/drawing/2014/main" id="{2C8A1A6F-017F-434B-89EF-006CB49B3C9D}"/>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468" name="【庁舎】&#10;有形固定資産減価償却率平均値テキスト">
          <a:extLst>
            <a:ext uri="{FF2B5EF4-FFF2-40B4-BE49-F238E27FC236}">
              <a16:creationId xmlns:a16="http://schemas.microsoft.com/office/drawing/2014/main" id="{94A75A88-F77D-40A3-A0A5-137BD5245DAE}"/>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69" name="フローチャート: 判断 468">
          <a:extLst>
            <a:ext uri="{FF2B5EF4-FFF2-40B4-BE49-F238E27FC236}">
              <a16:creationId xmlns:a16="http://schemas.microsoft.com/office/drawing/2014/main" id="{DF34ED6A-5633-493C-ABA7-6047569302B8}"/>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70" name="フローチャート: 判断 469">
          <a:extLst>
            <a:ext uri="{FF2B5EF4-FFF2-40B4-BE49-F238E27FC236}">
              <a16:creationId xmlns:a16="http://schemas.microsoft.com/office/drawing/2014/main" id="{AC44237D-CBFF-4192-9F3B-21D35851597E}"/>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71" name="フローチャート: 判断 470">
          <a:extLst>
            <a:ext uri="{FF2B5EF4-FFF2-40B4-BE49-F238E27FC236}">
              <a16:creationId xmlns:a16="http://schemas.microsoft.com/office/drawing/2014/main" id="{F40AB97A-665E-4234-8126-5A3D82056BD9}"/>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72" name="フローチャート: 判断 471">
          <a:extLst>
            <a:ext uri="{FF2B5EF4-FFF2-40B4-BE49-F238E27FC236}">
              <a16:creationId xmlns:a16="http://schemas.microsoft.com/office/drawing/2014/main" id="{D822AAF2-8363-421B-92F9-66B6F2EB777E}"/>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473" name="フローチャート: 判断 472">
          <a:extLst>
            <a:ext uri="{FF2B5EF4-FFF2-40B4-BE49-F238E27FC236}">
              <a16:creationId xmlns:a16="http://schemas.microsoft.com/office/drawing/2014/main" id="{FC87EBB0-6DC7-4EBA-9526-700E6473B854}"/>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426DE4E-78C4-451C-86D7-ACB2974C07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613F696-8BEB-43E9-A9C1-07F97D563C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8972470-783E-43D8-86D5-397C78CB0F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635B201-C73F-4840-8B53-9B0866B0B6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4D3A629-997F-48D0-8033-0EE0A03D31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479" name="楕円 478">
          <a:extLst>
            <a:ext uri="{FF2B5EF4-FFF2-40B4-BE49-F238E27FC236}">
              <a16:creationId xmlns:a16="http://schemas.microsoft.com/office/drawing/2014/main" id="{0F634153-BCF3-46AB-ADC5-611D856A9019}"/>
            </a:ext>
          </a:extLst>
        </xdr:cNvPr>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480" name="【庁舎】&#10;有形固定資産減価償却率該当値テキスト">
          <a:extLst>
            <a:ext uri="{FF2B5EF4-FFF2-40B4-BE49-F238E27FC236}">
              <a16:creationId xmlns:a16="http://schemas.microsoft.com/office/drawing/2014/main" id="{A8892570-48EA-4C8C-8C69-3A77E446D56C}"/>
            </a:ext>
          </a:extLst>
        </xdr:cNvPr>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481" name="楕円 480">
          <a:extLst>
            <a:ext uri="{FF2B5EF4-FFF2-40B4-BE49-F238E27FC236}">
              <a16:creationId xmlns:a16="http://schemas.microsoft.com/office/drawing/2014/main" id="{5077F579-6229-4F03-ABA4-5A39F5841AB1}"/>
            </a:ext>
          </a:extLst>
        </xdr:cNvPr>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107</xdr:row>
      <xdr:rowOff>117021</xdr:rowOff>
    </xdr:to>
    <xdr:cxnSp macro="">
      <xdr:nvCxnSpPr>
        <xdr:cNvPr id="482" name="直線コネクタ 481">
          <a:extLst>
            <a:ext uri="{FF2B5EF4-FFF2-40B4-BE49-F238E27FC236}">
              <a16:creationId xmlns:a16="http://schemas.microsoft.com/office/drawing/2014/main" id="{993F5939-1D95-4602-ACF8-FCF525C09CFF}"/>
            </a:ext>
          </a:extLst>
        </xdr:cNvPr>
        <xdr:cNvCxnSpPr/>
      </xdr:nvCxnSpPr>
      <xdr:spPr>
        <a:xfrm>
          <a:off x="15481300" y="1842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483" name="楕円 482">
          <a:extLst>
            <a:ext uri="{FF2B5EF4-FFF2-40B4-BE49-F238E27FC236}">
              <a16:creationId xmlns:a16="http://schemas.microsoft.com/office/drawing/2014/main" id="{576D5DEA-47D4-4DED-A0BE-5A5C00FF3160}"/>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84364</xdr:rowOff>
    </xdr:to>
    <xdr:cxnSp macro="">
      <xdr:nvCxnSpPr>
        <xdr:cNvPr id="484" name="直線コネクタ 483">
          <a:extLst>
            <a:ext uri="{FF2B5EF4-FFF2-40B4-BE49-F238E27FC236}">
              <a16:creationId xmlns:a16="http://schemas.microsoft.com/office/drawing/2014/main" id="{7DD99157-6DF9-4DB2-86E4-8A8EA194F0C7}"/>
            </a:ext>
          </a:extLst>
        </xdr:cNvPr>
        <xdr:cNvCxnSpPr/>
      </xdr:nvCxnSpPr>
      <xdr:spPr>
        <a:xfrm>
          <a:off x="14592300" y="18364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485" name="楕円 484">
          <a:extLst>
            <a:ext uri="{FF2B5EF4-FFF2-40B4-BE49-F238E27FC236}">
              <a16:creationId xmlns:a16="http://schemas.microsoft.com/office/drawing/2014/main" id="{2F10258C-279F-495D-8B3D-194F838C5A7E}"/>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19050</xdr:rowOff>
    </xdr:to>
    <xdr:cxnSp macro="">
      <xdr:nvCxnSpPr>
        <xdr:cNvPr id="486" name="直線コネクタ 485">
          <a:extLst>
            <a:ext uri="{FF2B5EF4-FFF2-40B4-BE49-F238E27FC236}">
              <a16:creationId xmlns:a16="http://schemas.microsoft.com/office/drawing/2014/main" id="{4885DD57-5A13-4907-8345-102C748FDFAC}"/>
            </a:ext>
          </a:extLst>
        </xdr:cNvPr>
        <xdr:cNvCxnSpPr/>
      </xdr:nvCxnSpPr>
      <xdr:spPr>
        <a:xfrm>
          <a:off x="13703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87" name="n_1aveValue【庁舎】&#10;有形固定資産減価償却率">
          <a:extLst>
            <a:ext uri="{FF2B5EF4-FFF2-40B4-BE49-F238E27FC236}">
              <a16:creationId xmlns:a16="http://schemas.microsoft.com/office/drawing/2014/main" id="{03C7A8F3-FE5E-4755-93FD-0F5F804452E8}"/>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88" name="n_2aveValue【庁舎】&#10;有形固定資産減価償却率">
          <a:extLst>
            <a:ext uri="{FF2B5EF4-FFF2-40B4-BE49-F238E27FC236}">
              <a16:creationId xmlns:a16="http://schemas.microsoft.com/office/drawing/2014/main" id="{617B56E2-CC52-478E-B7A0-0E050A49EEB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89" name="n_3aveValue【庁舎】&#10;有形固定資産減価償却率">
          <a:extLst>
            <a:ext uri="{FF2B5EF4-FFF2-40B4-BE49-F238E27FC236}">
              <a16:creationId xmlns:a16="http://schemas.microsoft.com/office/drawing/2014/main" id="{C2B98E09-A2BE-400D-9529-9D830D29D5BC}"/>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490" name="n_4aveValue【庁舎】&#10;有形固定資産減価償却率">
          <a:extLst>
            <a:ext uri="{FF2B5EF4-FFF2-40B4-BE49-F238E27FC236}">
              <a16:creationId xmlns:a16="http://schemas.microsoft.com/office/drawing/2014/main" id="{44F0584C-188D-41D3-AFF3-667795469C48}"/>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491" name="n_1mainValue【庁舎】&#10;有形固定資産減価償却率">
          <a:extLst>
            <a:ext uri="{FF2B5EF4-FFF2-40B4-BE49-F238E27FC236}">
              <a16:creationId xmlns:a16="http://schemas.microsoft.com/office/drawing/2014/main" id="{AD5EC171-49AF-4D17-AB6C-79933AC4C93D}"/>
            </a:ext>
          </a:extLst>
        </xdr:cNvPr>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492" name="n_2mainValue【庁舎】&#10;有形固定資産減価償却率">
          <a:extLst>
            <a:ext uri="{FF2B5EF4-FFF2-40B4-BE49-F238E27FC236}">
              <a16:creationId xmlns:a16="http://schemas.microsoft.com/office/drawing/2014/main" id="{07128FB9-7EB8-4612-9ABC-4ACDCA49C99E}"/>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493" name="n_3mainValue【庁舎】&#10;有形固定資産減価償却率">
          <a:extLst>
            <a:ext uri="{FF2B5EF4-FFF2-40B4-BE49-F238E27FC236}">
              <a16:creationId xmlns:a16="http://schemas.microsoft.com/office/drawing/2014/main" id="{ACAF9476-3401-4C46-BC10-9F6F9A209317}"/>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a:extLst>
            <a:ext uri="{FF2B5EF4-FFF2-40B4-BE49-F238E27FC236}">
              <a16:creationId xmlns:a16="http://schemas.microsoft.com/office/drawing/2014/main" id="{3AD9F6AE-E39B-44E3-A693-11AD024719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a:extLst>
            <a:ext uri="{FF2B5EF4-FFF2-40B4-BE49-F238E27FC236}">
              <a16:creationId xmlns:a16="http://schemas.microsoft.com/office/drawing/2014/main" id="{6C763FDB-A834-4968-829E-E128B38EF1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a:extLst>
            <a:ext uri="{FF2B5EF4-FFF2-40B4-BE49-F238E27FC236}">
              <a16:creationId xmlns:a16="http://schemas.microsoft.com/office/drawing/2014/main" id="{DECFB676-D2D1-49FF-B916-76DBCA0695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a:extLst>
            <a:ext uri="{FF2B5EF4-FFF2-40B4-BE49-F238E27FC236}">
              <a16:creationId xmlns:a16="http://schemas.microsoft.com/office/drawing/2014/main" id="{AD149113-3AC4-4EFB-9A55-B7B896EE5A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a:extLst>
            <a:ext uri="{FF2B5EF4-FFF2-40B4-BE49-F238E27FC236}">
              <a16:creationId xmlns:a16="http://schemas.microsoft.com/office/drawing/2014/main" id="{3468F2BE-32E3-4935-85C4-A2DFA1C451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a:extLst>
            <a:ext uri="{FF2B5EF4-FFF2-40B4-BE49-F238E27FC236}">
              <a16:creationId xmlns:a16="http://schemas.microsoft.com/office/drawing/2014/main" id="{2ECB96DC-555E-49CD-8F2A-7819FD9B1C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a:extLst>
            <a:ext uri="{FF2B5EF4-FFF2-40B4-BE49-F238E27FC236}">
              <a16:creationId xmlns:a16="http://schemas.microsoft.com/office/drawing/2014/main" id="{B71B4518-6BBE-4DF6-AEAB-8189721EC7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a:extLst>
            <a:ext uri="{FF2B5EF4-FFF2-40B4-BE49-F238E27FC236}">
              <a16:creationId xmlns:a16="http://schemas.microsoft.com/office/drawing/2014/main" id="{6EEB3267-4523-416C-BC43-72E4B6ADC3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a:extLst>
            <a:ext uri="{FF2B5EF4-FFF2-40B4-BE49-F238E27FC236}">
              <a16:creationId xmlns:a16="http://schemas.microsoft.com/office/drawing/2014/main" id="{348AD600-1C36-4B6E-9E76-064E984CC5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a:extLst>
            <a:ext uri="{FF2B5EF4-FFF2-40B4-BE49-F238E27FC236}">
              <a16:creationId xmlns:a16="http://schemas.microsoft.com/office/drawing/2014/main" id="{EE169410-DAA1-45A6-BD45-E477949CA6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4" name="直線コネクタ 503">
          <a:extLst>
            <a:ext uri="{FF2B5EF4-FFF2-40B4-BE49-F238E27FC236}">
              <a16:creationId xmlns:a16="http://schemas.microsoft.com/office/drawing/2014/main" id="{A3E331B1-87A5-4A17-AB60-AB9422331BB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5" name="テキスト ボックス 504">
          <a:extLst>
            <a:ext uri="{FF2B5EF4-FFF2-40B4-BE49-F238E27FC236}">
              <a16:creationId xmlns:a16="http://schemas.microsoft.com/office/drawing/2014/main" id="{24EBDB16-7078-4957-AD42-82DCE5A2EEE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6" name="直線コネクタ 505">
          <a:extLst>
            <a:ext uri="{FF2B5EF4-FFF2-40B4-BE49-F238E27FC236}">
              <a16:creationId xmlns:a16="http://schemas.microsoft.com/office/drawing/2014/main" id="{E3F29B3D-F37B-4B3C-8BD2-04EBD578C2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7" name="テキスト ボックス 506">
          <a:extLst>
            <a:ext uri="{FF2B5EF4-FFF2-40B4-BE49-F238E27FC236}">
              <a16:creationId xmlns:a16="http://schemas.microsoft.com/office/drawing/2014/main" id="{BF6A7F7E-CAE6-4F06-8F92-7A6C8A998D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8" name="直線コネクタ 507">
          <a:extLst>
            <a:ext uri="{FF2B5EF4-FFF2-40B4-BE49-F238E27FC236}">
              <a16:creationId xmlns:a16="http://schemas.microsoft.com/office/drawing/2014/main" id="{043895D7-337C-4925-8564-BE0E6F0139E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9" name="テキスト ボックス 508">
          <a:extLst>
            <a:ext uri="{FF2B5EF4-FFF2-40B4-BE49-F238E27FC236}">
              <a16:creationId xmlns:a16="http://schemas.microsoft.com/office/drawing/2014/main" id="{F736959A-1F4C-4924-B758-A0467318519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0" name="直線コネクタ 509">
          <a:extLst>
            <a:ext uri="{FF2B5EF4-FFF2-40B4-BE49-F238E27FC236}">
              <a16:creationId xmlns:a16="http://schemas.microsoft.com/office/drawing/2014/main" id="{B7207320-EB71-4CEC-8BDE-B6A191F4EAF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1" name="テキスト ボックス 510">
          <a:extLst>
            <a:ext uri="{FF2B5EF4-FFF2-40B4-BE49-F238E27FC236}">
              <a16:creationId xmlns:a16="http://schemas.microsoft.com/office/drawing/2014/main" id="{69720942-68CE-4C2C-B142-0413EF8B45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2" name="直線コネクタ 511">
          <a:extLst>
            <a:ext uri="{FF2B5EF4-FFF2-40B4-BE49-F238E27FC236}">
              <a16:creationId xmlns:a16="http://schemas.microsoft.com/office/drawing/2014/main" id="{105D5D1C-6699-476C-B7B8-0E871A98887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3" name="テキスト ボックス 512">
          <a:extLst>
            <a:ext uri="{FF2B5EF4-FFF2-40B4-BE49-F238E27FC236}">
              <a16:creationId xmlns:a16="http://schemas.microsoft.com/office/drawing/2014/main" id="{15745485-67F3-4E2A-9855-BE0DE153EFD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a:extLst>
            <a:ext uri="{FF2B5EF4-FFF2-40B4-BE49-F238E27FC236}">
              <a16:creationId xmlns:a16="http://schemas.microsoft.com/office/drawing/2014/main" id="{569CF3D8-CB2A-4446-9795-6236AE2515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5" name="テキスト ボックス 514">
          <a:extLst>
            <a:ext uri="{FF2B5EF4-FFF2-40B4-BE49-F238E27FC236}">
              <a16:creationId xmlns:a16="http://schemas.microsoft.com/office/drawing/2014/main" id="{4E93E608-3F7C-40A8-9AAA-5C537516E65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a:extLst>
            <a:ext uri="{FF2B5EF4-FFF2-40B4-BE49-F238E27FC236}">
              <a16:creationId xmlns:a16="http://schemas.microsoft.com/office/drawing/2014/main" id="{5C2D392A-E872-4636-B56A-5E414D772C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17" name="直線コネクタ 516">
          <a:extLst>
            <a:ext uri="{FF2B5EF4-FFF2-40B4-BE49-F238E27FC236}">
              <a16:creationId xmlns:a16="http://schemas.microsoft.com/office/drawing/2014/main" id="{90D2D926-50C2-49FA-BDB6-650524ED92E8}"/>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18" name="【庁舎】&#10;一人当たり面積最小値テキスト">
          <a:extLst>
            <a:ext uri="{FF2B5EF4-FFF2-40B4-BE49-F238E27FC236}">
              <a16:creationId xmlns:a16="http://schemas.microsoft.com/office/drawing/2014/main" id="{7061D08A-2554-4128-96E4-617E1BF8517F}"/>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19" name="直線コネクタ 518">
          <a:extLst>
            <a:ext uri="{FF2B5EF4-FFF2-40B4-BE49-F238E27FC236}">
              <a16:creationId xmlns:a16="http://schemas.microsoft.com/office/drawing/2014/main" id="{B6EFEEB8-6033-4F63-8FEA-EB289222381B}"/>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20" name="【庁舎】&#10;一人当たり面積最大値テキスト">
          <a:extLst>
            <a:ext uri="{FF2B5EF4-FFF2-40B4-BE49-F238E27FC236}">
              <a16:creationId xmlns:a16="http://schemas.microsoft.com/office/drawing/2014/main" id="{BE172F30-3237-4F4D-A838-A7CC0CDB3DE4}"/>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21" name="直線コネクタ 520">
          <a:extLst>
            <a:ext uri="{FF2B5EF4-FFF2-40B4-BE49-F238E27FC236}">
              <a16:creationId xmlns:a16="http://schemas.microsoft.com/office/drawing/2014/main" id="{914202E2-31BC-477E-B504-2099B2FBB33B}"/>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22" name="【庁舎】&#10;一人当たり面積平均値テキスト">
          <a:extLst>
            <a:ext uri="{FF2B5EF4-FFF2-40B4-BE49-F238E27FC236}">
              <a16:creationId xmlns:a16="http://schemas.microsoft.com/office/drawing/2014/main" id="{115421B6-E20D-4A7C-AA47-1DBDE6784997}"/>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23" name="フローチャート: 判断 522">
          <a:extLst>
            <a:ext uri="{FF2B5EF4-FFF2-40B4-BE49-F238E27FC236}">
              <a16:creationId xmlns:a16="http://schemas.microsoft.com/office/drawing/2014/main" id="{C0CD0DA0-6C0A-44AC-BD3E-C7AD2A7A87CB}"/>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24" name="フローチャート: 判断 523">
          <a:extLst>
            <a:ext uri="{FF2B5EF4-FFF2-40B4-BE49-F238E27FC236}">
              <a16:creationId xmlns:a16="http://schemas.microsoft.com/office/drawing/2014/main" id="{93473468-9A0C-463F-AA1F-B62E21C52D46}"/>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25" name="フローチャート: 判断 524">
          <a:extLst>
            <a:ext uri="{FF2B5EF4-FFF2-40B4-BE49-F238E27FC236}">
              <a16:creationId xmlns:a16="http://schemas.microsoft.com/office/drawing/2014/main" id="{5A8A2BD6-C513-4AF6-BBC6-8506080008C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26" name="フローチャート: 判断 525">
          <a:extLst>
            <a:ext uri="{FF2B5EF4-FFF2-40B4-BE49-F238E27FC236}">
              <a16:creationId xmlns:a16="http://schemas.microsoft.com/office/drawing/2014/main" id="{73E78B6D-5951-42C3-833F-6256CF63E978}"/>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27" name="フローチャート: 判断 526">
          <a:extLst>
            <a:ext uri="{FF2B5EF4-FFF2-40B4-BE49-F238E27FC236}">
              <a16:creationId xmlns:a16="http://schemas.microsoft.com/office/drawing/2014/main" id="{33E06AC2-E0D2-43A5-94A4-27C8553F165D}"/>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C6839105-FB7F-4CF6-A052-B230ACBDB0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41DD83D4-B4B0-41BF-912F-73877180DC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F2DD1878-9CAD-450F-8248-4D992B9491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8CFE6D29-98B2-4AEE-8DF6-ED0E3BA5D6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4F7A2F7-7D45-4667-85D0-62E9052ECB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94107</xdr:rowOff>
    </xdr:from>
    <xdr:to>
      <xdr:col>116</xdr:col>
      <xdr:colOff>114300</xdr:colOff>
      <xdr:row>108</xdr:row>
      <xdr:rowOff>24257</xdr:rowOff>
    </xdr:to>
    <xdr:sp macro="" textlink="">
      <xdr:nvSpPr>
        <xdr:cNvPr id="533" name="楕円 532">
          <a:extLst>
            <a:ext uri="{FF2B5EF4-FFF2-40B4-BE49-F238E27FC236}">
              <a16:creationId xmlns:a16="http://schemas.microsoft.com/office/drawing/2014/main" id="{DE82BCB5-C137-4492-A924-2A1E622EAD41}"/>
            </a:ext>
          </a:extLst>
        </xdr:cNvPr>
        <xdr:cNvSpPr/>
      </xdr:nvSpPr>
      <xdr:spPr>
        <a:xfrm>
          <a:off x="22110700" y="184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116984</xdr:rowOff>
    </xdr:from>
    <xdr:ext cx="469744" cy="259045"/>
    <xdr:sp macro="" textlink="">
      <xdr:nvSpPr>
        <xdr:cNvPr id="534" name="【庁舎】&#10;一人当たり面積該当値テキスト">
          <a:extLst>
            <a:ext uri="{FF2B5EF4-FFF2-40B4-BE49-F238E27FC236}">
              <a16:creationId xmlns:a16="http://schemas.microsoft.com/office/drawing/2014/main" id="{6EEB97BB-2181-49E2-A39E-AEDF0CCA31FE}"/>
            </a:ext>
          </a:extLst>
        </xdr:cNvPr>
        <xdr:cNvSpPr txBox="1"/>
      </xdr:nvSpPr>
      <xdr:spPr>
        <a:xfrm>
          <a:off x="22199600" y="182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93599</xdr:rowOff>
    </xdr:from>
    <xdr:to>
      <xdr:col>112</xdr:col>
      <xdr:colOff>38100</xdr:colOff>
      <xdr:row>108</xdr:row>
      <xdr:rowOff>23749</xdr:rowOff>
    </xdr:to>
    <xdr:sp macro="" textlink="">
      <xdr:nvSpPr>
        <xdr:cNvPr id="535" name="楕円 534">
          <a:extLst>
            <a:ext uri="{FF2B5EF4-FFF2-40B4-BE49-F238E27FC236}">
              <a16:creationId xmlns:a16="http://schemas.microsoft.com/office/drawing/2014/main" id="{154167A8-22E0-4751-8CC2-E02C37495BE2}"/>
            </a:ext>
          </a:extLst>
        </xdr:cNvPr>
        <xdr:cNvSpPr/>
      </xdr:nvSpPr>
      <xdr:spPr>
        <a:xfrm>
          <a:off x="21272500" y="184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144399</xdr:rowOff>
    </xdr:from>
    <xdr:to>
      <xdr:col>116</xdr:col>
      <xdr:colOff>63500</xdr:colOff>
      <xdr:row>107</xdr:row>
      <xdr:rowOff>144907</xdr:rowOff>
    </xdr:to>
    <xdr:cxnSp macro="">
      <xdr:nvCxnSpPr>
        <xdr:cNvPr id="536" name="直線コネクタ 535">
          <a:extLst>
            <a:ext uri="{FF2B5EF4-FFF2-40B4-BE49-F238E27FC236}">
              <a16:creationId xmlns:a16="http://schemas.microsoft.com/office/drawing/2014/main" id="{348A3F79-37E3-46AA-8940-13BB7298AA1F}"/>
            </a:ext>
          </a:extLst>
        </xdr:cNvPr>
        <xdr:cNvCxnSpPr/>
      </xdr:nvCxnSpPr>
      <xdr:spPr>
        <a:xfrm>
          <a:off x="21323300" y="18489549"/>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95250</xdr:rowOff>
    </xdr:from>
    <xdr:to>
      <xdr:col>107</xdr:col>
      <xdr:colOff>101600</xdr:colOff>
      <xdr:row>108</xdr:row>
      <xdr:rowOff>25400</xdr:rowOff>
    </xdr:to>
    <xdr:sp macro="" textlink="">
      <xdr:nvSpPr>
        <xdr:cNvPr id="537" name="楕円 536">
          <a:extLst>
            <a:ext uri="{FF2B5EF4-FFF2-40B4-BE49-F238E27FC236}">
              <a16:creationId xmlns:a16="http://schemas.microsoft.com/office/drawing/2014/main" id="{9CB6BB93-993C-4883-A907-A06A1065B681}"/>
            </a:ext>
          </a:extLst>
        </xdr:cNvPr>
        <xdr:cNvSpPr/>
      </xdr:nvSpPr>
      <xdr:spPr>
        <a:xfrm>
          <a:off x="20383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144399</xdr:rowOff>
    </xdr:from>
    <xdr:to>
      <xdr:col>111</xdr:col>
      <xdr:colOff>177800</xdr:colOff>
      <xdr:row>107</xdr:row>
      <xdr:rowOff>146050</xdr:rowOff>
    </xdr:to>
    <xdr:cxnSp macro="">
      <xdr:nvCxnSpPr>
        <xdr:cNvPr id="538" name="直線コネクタ 537">
          <a:extLst>
            <a:ext uri="{FF2B5EF4-FFF2-40B4-BE49-F238E27FC236}">
              <a16:creationId xmlns:a16="http://schemas.microsoft.com/office/drawing/2014/main" id="{3C8A1661-35A3-46AE-B161-DD6AB18502CD}"/>
            </a:ext>
          </a:extLst>
        </xdr:cNvPr>
        <xdr:cNvCxnSpPr/>
      </xdr:nvCxnSpPr>
      <xdr:spPr>
        <a:xfrm flipV="1">
          <a:off x="20434300" y="184895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85217</xdr:rowOff>
    </xdr:from>
    <xdr:to>
      <xdr:col>102</xdr:col>
      <xdr:colOff>165100</xdr:colOff>
      <xdr:row>108</xdr:row>
      <xdr:rowOff>15367</xdr:rowOff>
    </xdr:to>
    <xdr:sp macro="" textlink="">
      <xdr:nvSpPr>
        <xdr:cNvPr id="539" name="楕円 538">
          <a:extLst>
            <a:ext uri="{FF2B5EF4-FFF2-40B4-BE49-F238E27FC236}">
              <a16:creationId xmlns:a16="http://schemas.microsoft.com/office/drawing/2014/main" id="{4A22F9EF-DC36-4771-AB8E-53D46D2420F9}"/>
            </a:ext>
          </a:extLst>
        </xdr:cNvPr>
        <xdr:cNvSpPr/>
      </xdr:nvSpPr>
      <xdr:spPr>
        <a:xfrm>
          <a:off x="19494500" y="184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136017</xdr:rowOff>
    </xdr:from>
    <xdr:to>
      <xdr:col>107</xdr:col>
      <xdr:colOff>50800</xdr:colOff>
      <xdr:row>107</xdr:row>
      <xdr:rowOff>146050</xdr:rowOff>
    </xdr:to>
    <xdr:cxnSp macro="">
      <xdr:nvCxnSpPr>
        <xdr:cNvPr id="540" name="直線コネクタ 539">
          <a:extLst>
            <a:ext uri="{FF2B5EF4-FFF2-40B4-BE49-F238E27FC236}">
              <a16:creationId xmlns:a16="http://schemas.microsoft.com/office/drawing/2014/main" id="{9F0F845E-4193-453B-A324-544360C1888B}"/>
            </a:ext>
          </a:extLst>
        </xdr:cNvPr>
        <xdr:cNvCxnSpPr/>
      </xdr:nvCxnSpPr>
      <xdr:spPr>
        <a:xfrm>
          <a:off x="19545300" y="184811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41" name="n_1aveValue【庁舎】&#10;一人当たり面積">
          <a:extLst>
            <a:ext uri="{FF2B5EF4-FFF2-40B4-BE49-F238E27FC236}">
              <a16:creationId xmlns:a16="http://schemas.microsoft.com/office/drawing/2014/main" id="{1D6AC32E-32E4-4940-9055-8F33C33B43A0}"/>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42" name="n_2aveValue【庁舎】&#10;一人当たり面積">
          <a:extLst>
            <a:ext uri="{FF2B5EF4-FFF2-40B4-BE49-F238E27FC236}">
              <a16:creationId xmlns:a16="http://schemas.microsoft.com/office/drawing/2014/main" id="{F8479733-7BD1-46FC-B10A-BF1DC367F7CA}"/>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43" name="n_3aveValue【庁舎】&#10;一人当たり面積">
          <a:extLst>
            <a:ext uri="{FF2B5EF4-FFF2-40B4-BE49-F238E27FC236}">
              <a16:creationId xmlns:a16="http://schemas.microsoft.com/office/drawing/2014/main" id="{D556F679-A19A-401D-ABED-4A821C9A6C49}"/>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544" name="n_4aveValue【庁舎】&#10;一人当たり面積">
          <a:extLst>
            <a:ext uri="{FF2B5EF4-FFF2-40B4-BE49-F238E27FC236}">
              <a16:creationId xmlns:a16="http://schemas.microsoft.com/office/drawing/2014/main" id="{149A77F0-89C9-4C04-B6E8-90B55B5194D1}"/>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40276</xdr:rowOff>
    </xdr:from>
    <xdr:ext cx="469744" cy="259045"/>
    <xdr:sp macro="" textlink="">
      <xdr:nvSpPr>
        <xdr:cNvPr id="545" name="n_1mainValue【庁舎】&#10;一人当たり面積">
          <a:extLst>
            <a:ext uri="{FF2B5EF4-FFF2-40B4-BE49-F238E27FC236}">
              <a16:creationId xmlns:a16="http://schemas.microsoft.com/office/drawing/2014/main" id="{0C3CA08F-E051-43D3-85AD-2C0C0A637DE1}"/>
            </a:ext>
          </a:extLst>
        </xdr:cNvPr>
        <xdr:cNvSpPr txBox="1"/>
      </xdr:nvSpPr>
      <xdr:spPr>
        <a:xfrm>
          <a:off x="21075727" y="182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546" name="n_2mainValue【庁舎】&#10;一人当たり面積">
          <a:extLst>
            <a:ext uri="{FF2B5EF4-FFF2-40B4-BE49-F238E27FC236}">
              <a16:creationId xmlns:a16="http://schemas.microsoft.com/office/drawing/2014/main" id="{35A2BF62-3513-4273-94BB-5B1597070F6F}"/>
            </a:ext>
          </a:extLst>
        </xdr:cNvPr>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31894</xdr:rowOff>
    </xdr:from>
    <xdr:ext cx="469744" cy="259045"/>
    <xdr:sp macro="" textlink="">
      <xdr:nvSpPr>
        <xdr:cNvPr id="547" name="n_3mainValue【庁舎】&#10;一人当たり面積">
          <a:extLst>
            <a:ext uri="{FF2B5EF4-FFF2-40B4-BE49-F238E27FC236}">
              <a16:creationId xmlns:a16="http://schemas.microsoft.com/office/drawing/2014/main" id="{957B2358-5391-42EB-B305-34ACDE03C07D}"/>
            </a:ext>
          </a:extLst>
        </xdr:cNvPr>
        <xdr:cNvSpPr txBox="1"/>
      </xdr:nvSpPr>
      <xdr:spPr>
        <a:xfrm>
          <a:off x="19310427" y="1820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ABA36787-B5FE-413E-BBBF-CF0DE287DD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B3B811D1-B80F-48C7-B34A-39CD41467A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1422A47B-C94F-4627-A2E4-724E2CD355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　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】77.0</a:t>
          </a: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においては、災害時の避難所に指定されているが、ハザードマップでは「崖崩れの危険地域」となっている。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においては、雨漏りするなど（台風時には端末をブルーシートで被う）１日も早く更新が必要な状況となっている。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前年度とほぼ同水準で以前類似団体平均を下回っている。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職員の年度内退職に伴う人件費の減や、運賃改定によるヘリコミ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運賃助成金の減により、経常経費充当一般財源が減少し、低い水準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また、新型コロナウィルス感染症拡大により、年度内執行が見込めず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繰越もしくは減額補正を余儀なくされたことも影響がある。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11324</xdr:rowOff>
    </xdr:from>
    <xdr:to>
      <xdr:col>23</xdr:col>
      <xdr:colOff>133350</xdr:colOff>
      <xdr:row>61</xdr:row>
      <xdr:rowOff>155575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298324"/>
          <a:ext cx="838200" cy="3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64</xdr:row>
      <xdr:rowOff>61489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14025"/>
          <a:ext cx="889000" cy="4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169651</xdr:rowOff>
    </xdr:from>
    <xdr:to>
      <xdr:col>15</xdr:col>
      <xdr:colOff>82550</xdr:colOff>
      <xdr:row>64</xdr:row>
      <xdr:rowOff>61489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28101"/>
          <a:ext cx="889000" cy="4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169651</xdr:rowOff>
    </xdr:from>
    <xdr:to>
      <xdr:col>11</xdr:col>
      <xdr:colOff>31750</xdr:colOff>
      <xdr:row>62</xdr:row>
      <xdr:rowOff>18309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281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131974</xdr:rowOff>
    </xdr:from>
    <xdr:to>
      <xdr:col>23</xdr:col>
      <xdr:colOff>184150</xdr:colOff>
      <xdr:row>60</xdr:row>
      <xdr:rowOff>62124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148501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0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10689</xdr:rowOff>
    </xdr:from>
    <xdr:to>
      <xdr:col>15</xdr:col>
      <xdr:colOff>133350</xdr:colOff>
      <xdr:row>64</xdr:row>
      <xdr:rowOff>112289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97066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118851</xdr:rowOff>
    </xdr:from>
    <xdr:to>
      <xdr:col>11</xdr:col>
      <xdr:colOff>82550</xdr:colOff>
      <xdr:row>62</xdr:row>
      <xdr:rowOff>49001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59178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138959</xdr:rowOff>
    </xdr:from>
    <xdr:to>
      <xdr:col>7</xdr:col>
      <xdr:colOff>31750</xdr:colOff>
      <xdr:row>62</xdr:row>
      <xdr:rowOff>69109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79286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[1,833,255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前年度とほぼ同額であるもののひき続き定員管理の適正を継続する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とともに、物件費の縮減に努める必要がある。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154141</xdr:rowOff>
    </xdr:from>
    <xdr:to>
      <xdr:col>23</xdr:col>
      <xdr:colOff>133350</xdr:colOff>
      <xdr:row>86</xdr:row>
      <xdr:rowOff>21129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727391"/>
          <a:ext cx="8382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154051</xdr:rowOff>
    </xdr:from>
    <xdr:to>
      <xdr:col>19</xdr:col>
      <xdr:colOff>133350</xdr:colOff>
      <xdr:row>85</xdr:row>
      <xdr:rowOff>154141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727301"/>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154051</xdr:rowOff>
    </xdr:from>
    <xdr:to>
      <xdr:col>15</xdr:col>
      <xdr:colOff>82550</xdr:colOff>
      <xdr:row>86</xdr:row>
      <xdr:rowOff>68024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727301"/>
          <a:ext cx="889000" cy="8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68024</xdr:rowOff>
    </xdr:from>
    <xdr:to>
      <xdr:col>11</xdr:col>
      <xdr:colOff>31750</xdr:colOff>
      <xdr:row>86</xdr:row>
      <xdr:rowOff>70549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812724"/>
          <a:ext cx="8890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141779</xdr:rowOff>
    </xdr:from>
    <xdr:to>
      <xdr:col>23</xdr:col>
      <xdr:colOff>184150</xdr:colOff>
      <xdr:row>86</xdr:row>
      <xdr:rowOff>71929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7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113856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103341</xdr:rowOff>
    </xdr:from>
    <xdr:to>
      <xdr:col>19</xdr:col>
      <xdr:colOff>184150</xdr:colOff>
      <xdr:row>86</xdr:row>
      <xdr:rowOff>33491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18268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6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103251</xdr:rowOff>
    </xdr:from>
    <xdr:to>
      <xdr:col>15</xdr:col>
      <xdr:colOff>133350</xdr:colOff>
      <xdr:row>86</xdr:row>
      <xdr:rowOff>33401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6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76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17224</xdr:rowOff>
    </xdr:from>
    <xdr:to>
      <xdr:col>11</xdr:col>
      <xdr:colOff>82550</xdr:colOff>
      <xdr:row>86</xdr:row>
      <xdr:rowOff>118824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7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103601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8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19749</xdr:rowOff>
    </xdr:from>
    <xdr:to>
      <xdr:col>7</xdr:col>
      <xdr:colOff>31750</xdr:colOff>
      <xdr:row>86</xdr:row>
      <xdr:rowOff>121349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7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106126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85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職員の年齢構成から、指数が低くなっている。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68326</xdr:rowOff>
    </xdr:from>
    <xdr:to>
      <xdr:col>81</xdr:col>
      <xdr:colOff>44450</xdr:colOff>
      <xdr:row>84</xdr:row>
      <xdr:rowOff>19813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127226"/>
          <a:ext cx="838200" cy="2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19813</xdr:rowOff>
    </xdr:from>
    <xdr:to>
      <xdr:col>77</xdr:col>
      <xdr:colOff>44450</xdr:colOff>
      <xdr:row>84</xdr:row>
      <xdr:rowOff>145287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421613"/>
          <a:ext cx="889000" cy="1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145287</xdr:rowOff>
    </xdr:from>
    <xdr:to>
      <xdr:col>72</xdr:col>
      <xdr:colOff>203200</xdr:colOff>
      <xdr:row>85</xdr:row>
      <xdr:rowOff>55880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547087"/>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108965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629130"/>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17526</xdr:rowOff>
    </xdr:from>
    <xdr:to>
      <xdr:col>81</xdr:col>
      <xdr:colOff>95250</xdr:colOff>
      <xdr:row>82</xdr:row>
      <xdr:rowOff>119126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0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110253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99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140463</xdr:rowOff>
    </xdr:from>
    <xdr:to>
      <xdr:col>77</xdr:col>
      <xdr:colOff>95250</xdr:colOff>
      <xdr:row>84</xdr:row>
      <xdr:rowOff>70613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80790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58165</xdr:rowOff>
    </xdr:from>
    <xdr:to>
      <xdr:col>64</xdr:col>
      <xdr:colOff>152400</xdr:colOff>
      <xdr:row>85</xdr:row>
      <xdr:rowOff>159765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169942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小離島であるがゆえ、依然高い数値を示している。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職員の削減は行政サービスの維持を困難にするため、業務・事務の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外部委託を積極的に推進することで適正な定員管理を実現する。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125125</xdr:rowOff>
    </xdr:from>
    <xdr:to>
      <xdr:col>81</xdr:col>
      <xdr:colOff>44450</xdr:colOff>
      <xdr:row>61</xdr:row>
      <xdr:rowOff>127194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583575"/>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127194</xdr:rowOff>
    </xdr:from>
    <xdr:to>
      <xdr:col>77</xdr:col>
      <xdr:colOff>44450</xdr:colOff>
      <xdr:row>62</xdr:row>
      <xdr:rowOff>57434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585644"/>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57434</xdr:rowOff>
    </xdr:from>
    <xdr:to>
      <xdr:col>72</xdr:col>
      <xdr:colOff>203200</xdr:colOff>
      <xdr:row>63</xdr:row>
      <xdr:rowOff>4106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687334"/>
          <a:ext cx="8890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4106</xdr:rowOff>
    </xdr:from>
    <xdr:to>
      <xdr:col>68</xdr:col>
      <xdr:colOff>152400</xdr:colOff>
      <xdr:row>63</xdr:row>
      <xdr:rowOff>46736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80545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74325</xdr:rowOff>
    </xdr:from>
    <xdr:to>
      <xdr:col>81</xdr:col>
      <xdr:colOff>95250</xdr:colOff>
      <xdr:row>62</xdr:row>
      <xdr:rowOff>4475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46402</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50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76394</xdr:rowOff>
    </xdr:from>
    <xdr:to>
      <xdr:col>77</xdr:col>
      <xdr:colOff>95250</xdr:colOff>
      <xdr:row>62</xdr:row>
      <xdr:rowOff>6544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162771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6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6634</xdr:rowOff>
    </xdr:from>
    <xdr:to>
      <xdr:col>73</xdr:col>
      <xdr:colOff>44450</xdr:colOff>
      <xdr:row>62</xdr:row>
      <xdr:rowOff>108234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6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93011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72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124756</xdr:rowOff>
    </xdr:from>
    <xdr:to>
      <xdr:col>68</xdr:col>
      <xdr:colOff>203200</xdr:colOff>
      <xdr:row>63</xdr:row>
      <xdr:rowOff>54906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39683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8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167386</xdr:rowOff>
    </xdr:from>
    <xdr:to>
      <xdr:col>64</xdr:col>
      <xdr:colOff>152400</xdr:colOff>
      <xdr:row>63</xdr:row>
      <xdr:rowOff>97536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82313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従来から事業債の起債凍結により類似団体平均を大きく下回っている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ものの、令和元年度から緊急防災・減債事業債の元金償還が始まり。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161713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7758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73237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72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41063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1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従来か事業債において起債調行っており地方債現在高が減少している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一方で、基金の積み立てにより「－」堅持している。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小離島の特殊事情により財政規模に対する職員数の割合が高くなっている。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104140</xdr:rowOff>
    </xdr:from>
    <xdr:to>
      <xdr:col>24</xdr:col>
      <xdr:colOff>25400</xdr:colOff>
      <xdr:row>36</xdr:row>
      <xdr:rowOff>135572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04890"/>
          <a:ext cx="8382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155575</xdr:rowOff>
    </xdr:from>
    <xdr:to>
      <xdr:col>19</xdr:col>
      <xdr:colOff>187325</xdr:colOff>
      <xdr:row>36</xdr:row>
      <xdr:rowOff>135572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56325"/>
          <a:ext cx="889000" cy="1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124142</xdr:rowOff>
    </xdr:from>
    <xdr:to>
      <xdr:col>15</xdr:col>
      <xdr:colOff>98425</xdr:colOff>
      <xdr:row>35</xdr:row>
      <xdr:rowOff>155575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2489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124142</xdr:rowOff>
    </xdr:from>
    <xdr:to>
      <xdr:col>11</xdr:col>
      <xdr:colOff>9525</xdr:colOff>
      <xdr:row>35</xdr:row>
      <xdr:rowOff>169863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124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53340</xdr:rowOff>
    </xdr:from>
    <xdr:to>
      <xdr:col>24</xdr:col>
      <xdr:colOff>76200</xdr:colOff>
      <xdr:row>35</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25417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84772</xdr:rowOff>
    </xdr:from>
    <xdr:to>
      <xdr:col>20</xdr:col>
      <xdr:colOff>38100</xdr:colOff>
      <xdr:row>37</xdr:row>
      <xdr:rowOff>14922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171149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4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104775</xdr:rowOff>
    </xdr:from>
    <xdr:to>
      <xdr:col>15</xdr:col>
      <xdr:colOff>149225</xdr:colOff>
      <xdr:row>36</xdr:row>
      <xdr:rowOff>34925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19702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73342</xdr:rowOff>
    </xdr:from>
    <xdr:to>
      <xdr:col>11</xdr:col>
      <xdr:colOff>60325</xdr:colOff>
      <xdr:row>36</xdr:row>
      <xdr:rowOff>3492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159719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6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119063</xdr:rowOff>
    </xdr:from>
    <xdr:to>
      <xdr:col>6</xdr:col>
      <xdr:colOff>171450</xdr:colOff>
      <xdr:row>36</xdr:row>
      <xdr:rowOff>49213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33990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ほぼ前年度並みの水準となっている。ひき続き経費の削減に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努め、現在の数値を維持する。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147574</xdr:rowOff>
    </xdr:from>
    <xdr:to>
      <xdr:col>82</xdr:col>
      <xdr:colOff>107950</xdr:colOff>
      <xdr:row>13</xdr:row>
      <xdr:rowOff>152146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3764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152146</xdr:rowOff>
    </xdr:from>
    <xdr:to>
      <xdr:col>78</xdr:col>
      <xdr:colOff>69850</xdr:colOff>
      <xdr:row>21</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380996"/>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21</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130804"/>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18</xdr:row>
      <xdr:rowOff>44704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9982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96774</xdr:rowOff>
    </xdr:from>
    <xdr:to>
      <xdr:col>82</xdr:col>
      <xdr:colOff>158750</xdr:colOff>
      <xdr:row>14</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5351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2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101346</xdr:rowOff>
    </xdr:from>
    <xdr:to>
      <xdr:col>74</xdr:col>
      <xdr:colOff>31750</xdr:colOff>
      <xdr:row>22</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２年前と同水準。社会福祉費、老人福祉費、児童福祉費ともに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対象者数、支給額について大きな変動はない。</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0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公共施設の経年変化により維持補修費の縮減が図られて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いないが、計画的かつ年度間均衡のとれた施設の延命化・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更新を図る必要がある。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5962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64135</xdr:rowOff>
    </xdr:from>
    <xdr:to>
      <xdr:col>78</xdr:col>
      <xdr:colOff>69850</xdr:colOff>
      <xdr:row>57</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6533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64135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13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xdr:rowOff>
    </xdr:from>
    <xdr:to>
      <xdr:col>74</xdr:col>
      <xdr:colOff>31750</xdr:colOff>
      <xdr:row>56</xdr:row>
      <xdr:rowOff>114935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125112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前年度より若干費用は減額したものの、都補助金の増収により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大きく柔軟化した。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97282</xdr:rowOff>
    </xdr:from>
    <xdr:to>
      <xdr:col>82</xdr:col>
      <xdr:colOff>107950</xdr:colOff>
      <xdr:row>36</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755132"/>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36</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791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46482</xdr:rowOff>
    </xdr:from>
    <xdr:to>
      <xdr:col>82</xdr:col>
      <xdr:colOff>158750</xdr:colOff>
      <xdr:row>33</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126509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従来からの事業債凍結により類似団体を大きく下回っている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ものの、ヘリポート整備事業に係る緊急防災・減債事業の元金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償還が今年度より始まったため、公債費の割合が高くなった。</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4535</xdr:rowOff>
    </xdr:from>
    <xdr:to>
      <xdr:col>24</xdr:col>
      <xdr:colOff>25400</xdr:colOff>
      <xdr:row>75</xdr:row>
      <xdr:rowOff>92710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63285"/>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130266</xdr:rowOff>
    </xdr:from>
    <xdr:to>
      <xdr:col>19</xdr:col>
      <xdr:colOff>187325</xdr:colOff>
      <xdr:row>75</xdr:row>
      <xdr:rowOff>4535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175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130266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7914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78015</xdr:rowOff>
    </xdr:from>
    <xdr:to>
      <xdr:col>11</xdr:col>
      <xdr:colOff>9525</xdr:colOff>
      <xdr:row>74</xdr:row>
      <xdr:rowOff>104140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653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125185</xdr:rowOff>
    </xdr:from>
    <xdr:to>
      <xdr:col>20</xdr:col>
      <xdr:colOff>38100</xdr:colOff>
      <xdr:row>75</xdr:row>
      <xdr:rowOff>55335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65512</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79466</xdr:rowOff>
    </xdr:from>
    <xdr:to>
      <xdr:col>15</xdr:col>
      <xdr:colOff>149225</xdr:colOff>
      <xdr:row>75</xdr:row>
      <xdr:rowOff>9616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19793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27215</xdr:rowOff>
    </xdr:from>
    <xdr:to>
      <xdr:col>6</xdr:col>
      <xdr:colOff>171450</xdr:colOff>
      <xdr:row>74</xdr:row>
      <xdr:rowOff>128815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138992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総体的に国・都補助金の増収に伴い大きく柔軟化しているが、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小規模団体ゆえ変動要因に鑑みた財政運営に努める。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72136</xdr:rowOff>
    </xdr:from>
    <xdr:to>
      <xdr:col>82</xdr:col>
      <xdr:colOff>107950</xdr:colOff>
      <xdr:row>75</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587986"/>
          <a:ext cx="838200" cy="4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149861</xdr:rowOff>
    </xdr:from>
    <xdr:to>
      <xdr:col>78</xdr:col>
      <xdr:colOff>69850</xdr:colOff>
      <xdr:row>78</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08611"/>
          <a:ext cx="889000" cy="50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78</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74904"/>
          <a:ext cx="889000" cy="4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21336</xdr:rowOff>
    </xdr:from>
    <xdr:to>
      <xdr:col>82</xdr:col>
      <xdr:colOff>158750</xdr:colOff>
      <xdr:row>73</xdr:row>
      <xdr:rowOff>122936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101363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4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167682</xdr:rowOff>
    </xdr:from>
    <xdr:to>
      <xdr:col>29</xdr:col>
      <xdr:colOff>127000</xdr:colOff>
      <xdr:row>15</xdr:row>
      <xdr:rowOff>40925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615607"/>
          <a:ext cx="647700" cy="4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129700</xdr:rowOff>
    </xdr:from>
    <xdr:to>
      <xdr:col>26</xdr:col>
      <xdr:colOff>50800</xdr:colOff>
      <xdr:row>14</xdr:row>
      <xdr:rowOff>167682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577625"/>
          <a:ext cx="698500" cy="3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99347</xdr:rowOff>
    </xdr:from>
    <xdr:to>
      <xdr:col>22</xdr:col>
      <xdr:colOff>114300</xdr:colOff>
      <xdr:row>14</xdr:row>
      <xdr:rowOff>129700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375822"/>
          <a:ext cx="698500" cy="20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99347</xdr:rowOff>
    </xdr:from>
    <xdr:to>
      <xdr:col>18</xdr:col>
      <xdr:colOff>177800</xdr:colOff>
      <xdr:row>14</xdr:row>
      <xdr:rowOff>41750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75822"/>
          <a:ext cx="698500" cy="11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161575</xdr:rowOff>
    </xdr:from>
    <xdr:to>
      <xdr:col>29</xdr:col>
      <xdr:colOff>177800</xdr:colOff>
      <xdr:row>15</xdr:row>
      <xdr:rowOff>91725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6652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116882</xdr:rowOff>
    </xdr:from>
    <xdr:to>
      <xdr:col>26</xdr:col>
      <xdr:colOff>101600</xdr:colOff>
      <xdr:row>15</xdr:row>
      <xdr:rowOff>47032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57209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3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78900</xdr:rowOff>
    </xdr:from>
    <xdr:to>
      <xdr:col>22</xdr:col>
      <xdr:colOff>165100</xdr:colOff>
      <xdr:row>15</xdr:row>
      <xdr:rowOff>9050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2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19227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9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48547</xdr:rowOff>
    </xdr:from>
    <xdr:to>
      <xdr:col>19</xdr:col>
      <xdr:colOff>38100</xdr:colOff>
      <xdr:row>13</xdr:row>
      <xdr:rowOff>150147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2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160324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162400</xdr:rowOff>
    </xdr:from>
    <xdr:to>
      <xdr:col>15</xdr:col>
      <xdr:colOff>101600</xdr:colOff>
      <xdr:row>14</xdr:row>
      <xdr:rowOff>92550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3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102727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168605</xdr:rowOff>
    </xdr:from>
    <xdr:to>
      <xdr:col>29</xdr:col>
      <xdr:colOff>127000</xdr:colOff>
      <xdr:row>37</xdr:row>
      <xdr:rowOff>60689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21855"/>
          <a:ext cx="647700" cy="6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60689</xdr:rowOff>
    </xdr:from>
    <xdr:to>
      <xdr:col>26</xdr:col>
      <xdr:colOff>50800</xdr:colOff>
      <xdr:row>37</xdr:row>
      <xdr:rowOff>94619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85389"/>
          <a:ext cx="698500" cy="3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94619</xdr:rowOff>
    </xdr:from>
    <xdr:to>
      <xdr:col>22</xdr:col>
      <xdr:colOff>114300</xdr:colOff>
      <xdr:row>37</xdr:row>
      <xdr:rowOff>111004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19319"/>
          <a:ext cx="698500" cy="1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61278</xdr:rowOff>
    </xdr:from>
    <xdr:to>
      <xdr:col>18</xdr:col>
      <xdr:colOff>177800</xdr:colOff>
      <xdr:row>37</xdr:row>
      <xdr:rowOff>111004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5978"/>
          <a:ext cx="698500" cy="4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117805</xdr:rowOff>
    </xdr:from>
    <xdr:to>
      <xdr:col>29</xdr:col>
      <xdr:colOff>177800</xdr:colOff>
      <xdr:row>37</xdr:row>
      <xdr:rowOff>47955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89882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9889</xdr:rowOff>
    </xdr:from>
    <xdr:to>
      <xdr:col>26</xdr:col>
      <xdr:colOff>101600</xdr:colOff>
      <xdr:row>37</xdr:row>
      <xdr:rowOff>111489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3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96266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2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43819</xdr:rowOff>
    </xdr:from>
    <xdr:to>
      <xdr:col>22</xdr:col>
      <xdr:colOff>165100</xdr:colOff>
      <xdr:row>37</xdr:row>
      <xdr:rowOff>145419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6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130196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60204</xdr:rowOff>
    </xdr:from>
    <xdr:to>
      <xdr:col>19</xdr:col>
      <xdr:colOff>38100</xdr:colOff>
      <xdr:row>37</xdr:row>
      <xdr:rowOff>161804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146581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10478</xdr:rowOff>
    </xdr:from>
    <xdr:to>
      <xdr:col>15</xdr:col>
      <xdr:colOff>101600</xdr:colOff>
      <xdr:row>37</xdr:row>
      <xdr:rowOff>112078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96855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2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90446</xdr:rowOff>
    </xdr:from>
    <xdr:to>
      <xdr:col>24</xdr:col>
      <xdr:colOff>63500</xdr:colOff>
      <xdr:row>34</xdr:row>
      <xdr:rowOff>126041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919746"/>
          <a:ext cx="838200" cy="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68772</xdr:rowOff>
    </xdr:from>
    <xdr:to>
      <xdr:col>19</xdr:col>
      <xdr:colOff>177800</xdr:colOff>
      <xdr:row>34</xdr:row>
      <xdr:rowOff>90446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898072"/>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135561</xdr:rowOff>
    </xdr:from>
    <xdr:to>
      <xdr:col>15</xdr:col>
      <xdr:colOff>50800</xdr:colOff>
      <xdr:row>34</xdr:row>
      <xdr:rowOff>68772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793411"/>
          <a:ext cx="8890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128410</xdr:rowOff>
    </xdr:from>
    <xdr:to>
      <xdr:col>10</xdr:col>
      <xdr:colOff>114300</xdr:colOff>
      <xdr:row>33</xdr:row>
      <xdr:rowOff>135561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86260"/>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75241</xdr:rowOff>
    </xdr:from>
    <xdr:to>
      <xdr:col>24</xdr:col>
      <xdr:colOff>114300</xdr:colOff>
      <xdr:row>35</xdr:row>
      <xdr:rowOff>5391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98118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5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39646</xdr:rowOff>
    </xdr:from>
    <xdr:to>
      <xdr:col>20</xdr:col>
      <xdr:colOff>38100</xdr:colOff>
      <xdr:row>34</xdr:row>
      <xdr:rowOff>141246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157773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4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17972</xdr:rowOff>
    </xdr:from>
    <xdr:to>
      <xdr:col>15</xdr:col>
      <xdr:colOff>101600</xdr:colOff>
      <xdr:row>34</xdr:row>
      <xdr:rowOff>119572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136099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6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84761</xdr:rowOff>
    </xdr:from>
    <xdr:to>
      <xdr:col>10</xdr:col>
      <xdr:colOff>165100</xdr:colOff>
      <xdr:row>34</xdr:row>
      <xdr:rowOff>14911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31438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1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77610</xdr:rowOff>
    </xdr:from>
    <xdr:to>
      <xdr:col>6</xdr:col>
      <xdr:colOff>38100</xdr:colOff>
      <xdr:row>34</xdr:row>
      <xdr:rowOff>7760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24287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1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148916</xdr:rowOff>
    </xdr:from>
    <xdr:to>
      <xdr:col>24</xdr:col>
      <xdr:colOff>63500</xdr:colOff>
      <xdr:row>54</xdr:row>
      <xdr:rowOff>85827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35766"/>
          <a:ext cx="8382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85827</xdr:rowOff>
    </xdr:from>
    <xdr:to>
      <xdr:col>19</xdr:col>
      <xdr:colOff>177800</xdr:colOff>
      <xdr:row>54</xdr:row>
      <xdr:rowOff>89444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44127"/>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43118</xdr:rowOff>
    </xdr:from>
    <xdr:to>
      <xdr:col>15</xdr:col>
      <xdr:colOff>50800</xdr:colOff>
      <xdr:row>54</xdr:row>
      <xdr:rowOff>89444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01418"/>
          <a:ext cx="889000" cy="4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43118</xdr:rowOff>
    </xdr:from>
    <xdr:to>
      <xdr:col>10</xdr:col>
      <xdr:colOff>114300</xdr:colOff>
      <xdr:row>54</xdr:row>
      <xdr:rowOff>86875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01418"/>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98116</xdr:rowOff>
    </xdr:from>
    <xdr:to>
      <xdr:col>24</xdr:col>
      <xdr:colOff>114300</xdr:colOff>
      <xdr:row>54</xdr:row>
      <xdr:rowOff>28266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120993</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36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35027</xdr:rowOff>
    </xdr:from>
    <xdr:to>
      <xdr:col>20</xdr:col>
      <xdr:colOff>38100</xdr:colOff>
      <xdr:row>54</xdr:row>
      <xdr:rowOff>136627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153154</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9068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38644</xdr:rowOff>
    </xdr:from>
    <xdr:to>
      <xdr:col>15</xdr:col>
      <xdr:colOff>101600</xdr:colOff>
      <xdr:row>54</xdr:row>
      <xdr:rowOff>140244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156771</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9072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163768</xdr:rowOff>
    </xdr:from>
    <xdr:to>
      <xdr:col>10</xdr:col>
      <xdr:colOff>165100</xdr:colOff>
      <xdr:row>54</xdr:row>
      <xdr:rowOff>93918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5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110445</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9025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36075</xdr:rowOff>
    </xdr:from>
    <xdr:to>
      <xdr:col>6</xdr:col>
      <xdr:colOff>38100</xdr:colOff>
      <xdr:row>54</xdr:row>
      <xdr:rowOff>137675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154202</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9069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154989</xdr:rowOff>
    </xdr:from>
    <xdr:to>
      <xdr:col>24</xdr:col>
      <xdr:colOff>63500</xdr:colOff>
      <xdr:row>75</xdr:row>
      <xdr:rowOff>94597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42289"/>
          <a:ext cx="838200" cy="1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154989</xdr:rowOff>
    </xdr:from>
    <xdr:to>
      <xdr:col>19</xdr:col>
      <xdr:colOff>177800</xdr:colOff>
      <xdr:row>75</xdr:row>
      <xdr:rowOff>7153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42289"/>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7153</xdr:rowOff>
    </xdr:from>
    <xdr:to>
      <xdr:col>15</xdr:col>
      <xdr:colOff>50800</xdr:colOff>
      <xdr:row>75</xdr:row>
      <xdr:rowOff>46728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65903"/>
          <a:ext cx="889000" cy="3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114760</xdr:rowOff>
    </xdr:from>
    <xdr:to>
      <xdr:col>10</xdr:col>
      <xdr:colOff>114300</xdr:colOff>
      <xdr:row>75</xdr:row>
      <xdr:rowOff>46728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287710"/>
          <a:ext cx="889000" cy="6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43797</xdr:rowOff>
    </xdr:from>
    <xdr:to>
      <xdr:col>24</xdr:col>
      <xdr:colOff>114300</xdr:colOff>
      <xdr:row>75</xdr:row>
      <xdr:rowOff>145397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66674</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5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104189</xdr:rowOff>
    </xdr:from>
    <xdr:to>
      <xdr:col>20</xdr:col>
      <xdr:colOff>38100</xdr:colOff>
      <xdr:row>75</xdr:row>
      <xdr:rowOff>34339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50866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5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127803</xdr:rowOff>
    </xdr:from>
    <xdr:to>
      <xdr:col>15</xdr:col>
      <xdr:colOff>101600</xdr:colOff>
      <xdr:row>75</xdr:row>
      <xdr:rowOff>57953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74480</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5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167378</xdr:rowOff>
    </xdr:from>
    <xdr:to>
      <xdr:col>10</xdr:col>
      <xdr:colOff>165100</xdr:colOff>
      <xdr:row>75</xdr:row>
      <xdr:rowOff>97528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114055</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62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63960</xdr:rowOff>
    </xdr:from>
    <xdr:to>
      <xdr:col>6</xdr:col>
      <xdr:colOff>38100</xdr:colOff>
      <xdr:row>71</xdr:row>
      <xdr:rowOff>165560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2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10637</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0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10061</xdr:rowOff>
    </xdr:from>
    <xdr:to>
      <xdr:col>24</xdr:col>
      <xdr:colOff>63500</xdr:colOff>
      <xdr:row>96</xdr:row>
      <xdr:rowOff>70695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69261"/>
          <a:ext cx="8382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70695</xdr:rowOff>
    </xdr:from>
    <xdr:to>
      <xdr:col>19</xdr:col>
      <xdr:colOff>177800</xdr:colOff>
      <xdr:row>96</xdr:row>
      <xdr:rowOff>97148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29895"/>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156366</xdr:rowOff>
    </xdr:from>
    <xdr:to>
      <xdr:col>15</xdr:col>
      <xdr:colOff>50800</xdr:colOff>
      <xdr:row>96</xdr:row>
      <xdr:rowOff>97148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44116"/>
          <a:ext cx="889000" cy="1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156366</xdr:rowOff>
    </xdr:from>
    <xdr:to>
      <xdr:col>10</xdr:col>
      <xdr:colOff>114300</xdr:colOff>
      <xdr:row>96</xdr:row>
      <xdr:rowOff>25846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44116"/>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130711</xdr:rowOff>
    </xdr:from>
    <xdr:to>
      <xdr:col>24</xdr:col>
      <xdr:colOff>114300</xdr:colOff>
      <xdr:row>96</xdr:row>
      <xdr:rowOff>60861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109138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19895</xdr:rowOff>
    </xdr:from>
    <xdr:to>
      <xdr:col>20</xdr:col>
      <xdr:colOff>38100</xdr:colOff>
      <xdr:row>96</xdr:row>
      <xdr:rowOff>121495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46348</xdr:rowOff>
    </xdr:from>
    <xdr:to>
      <xdr:col>15</xdr:col>
      <xdr:colOff>101600</xdr:colOff>
      <xdr:row>96</xdr:row>
      <xdr:rowOff>147948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139075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105566</xdr:rowOff>
    </xdr:from>
    <xdr:to>
      <xdr:col>10</xdr:col>
      <xdr:colOff>165100</xdr:colOff>
      <xdr:row>96</xdr:row>
      <xdr:rowOff>35716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26843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146496</xdr:rowOff>
    </xdr:from>
    <xdr:to>
      <xdr:col>6</xdr:col>
      <xdr:colOff>38100</xdr:colOff>
      <xdr:row>96</xdr:row>
      <xdr:rowOff>76646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67773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57052</xdr:rowOff>
    </xdr:from>
    <xdr:to>
      <xdr:col>55</xdr:col>
      <xdr:colOff>0</xdr:colOff>
      <xdr:row>36</xdr:row>
      <xdr:rowOff>83975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29252"/>
          <a:ext cx="8382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57052</xdr:rowOff>
    </xdr:from>
    <xdr:to>
      <xdr:col>50</xdr:col>
      <xdr:colOff>114300</xdr:colOff>
      <xdr:row>36</xdr:row>
      <xdr:rowOff>109060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29252"/>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109060</xdr:rowOff>
    </xdr:from>
    <xdr:to>
      <xdr:col>45</xdr:col>
      <xdr:colOff>177800</xdr:colOff>
      <xdr:row>36</xdr:row>
      <xdr:rowOff>113125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8126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122652</xdr:rowOff>
    </xdr:from>
    <xdr:to>
      <xdr:col>41</xdr:col>
      <xdr:colOff>50800</xdr:colOff>
      <xdr:row>36</xdr:row>
      <xdr:rowOff>113125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23402"/>
          <a:ext cx="889000" cy="1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33175</xdr:rowOff>
    </xdr:from>
    <xdr:to>
      <xdr:col>55</xdr:col>
      <xdr:colOff>50800</xdr:colOff>
      <xdr:row>36</xdr:row>
      <xdr:rowOff>134775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56052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6252</xdr:rowOff>
    </xdr:from>
    <xdr:to>
      <xdr:col>50</xdr:col>
      <xdr:colOff>165100</xdr:colOff>
      <xdr:row>36</xdr:row>
      <xdr:rowOff>107852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124379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58260</xdr:rowOff>
    </xdr:from>
    <xdr:to>
      <xdr:col>46</xdr:col>
      <xdr:colOff>38100</xdr:colOff>
      <xdr:row>36</xdr:row>
      <xdr:rowOff>159860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4937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62325</xdr:rowOff>
    </xdr:from>
    <xdr:to>
      <xdr:col>41</xdr:col>
      <xdr:colOff>101600</xdr:colOff>
      <xdr:row>36</xdr:row>
      <xdr:rowOff>163925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9002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0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71852</xdr:rowOff>
    </xdr:from>
    <xdr:to>
      <xdr:col>36</xdr:col>
      <xdr:colOff>165100</xdr:colOff>
      <xdr:row>36</xdr:row>
      <xdr:rowOff>2002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18529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96869</xdr:rowOff>
    </xdr:from>
    <xdr:to>
      <xdr:col>55</xdr:col>
      <xdr:colOff>0</xdr:colOff>
      <xdr:row>56</xdr:row>
      <xdr:rowOff>116502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26619"/>
          <a:ext cx="838200" cy="19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96869</xdr:rowOff>
    </xdr:from>
    <xdr:to>
      <xdr:col>50</xdr:col>
      <xdr:colOff>114300</xdr:colOff>
      <xdr:row>55</xdr:row>
      <xdr:rowOff>97772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26619"/>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167149</xdr:rowOff>
    </xdr:from>
    <xdr:to>
      <xdr:col>45</xdr:col>
      <xdr:colOff>177800</xdr:colOff>
      <xdr:row>55</xdr:row>
      <xdr:rowOff>97772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739649"/>
          <a:ext cx="889000" cy="78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167149</xdr:rowOff>
    </xdr:from>
    <xdr:to>
      <xdr:col>41</xdr:col>
      <xdr:colOff>50800</xdr:colOff>
      <xdr:row>55</xdr:row>
      <xdr:rowOff>84728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739649"/>
          <a:ext cx="889000" cy="77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65702</xdr:rowOff>
    </xdr:from>
    <xdr:to>
      <xdr:col>55</xdr:col>
      <xdr:colOff>50800</xdr:colOff>
      <xdr:row>56</xdr:row>
      <xdr:rowOff>167302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88579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46069</xdr:rowOff>
    </xdr:from>
    <xdr:to>
      <xdr:col>50</xdr:col>
      <xdr:colOff>165100</xdr:colOff>
      <xdr:row>55</xdr:row>
      <xdr:rowOff>147669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164196</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251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46972</xdr:rowOff>
    </xdr:from>
    <xdr:to>
      <xdr:col>46</xdr:col>
      <xdr:colOff>38100</xdr:colOff>
      <xdr:row>55</xdr:row>
      <xdr:rowOff>148572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165099</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2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116349</xdr:rowOff>
    </xdr:from>
    <xdr:to>
      <xdr:col>41</xdr:col>
      <xdr:colOff>101600</xdr:colOff>
      <xdr:row>51</xdr:row>
      <xdr:rowOff>46499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6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63026</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84640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33928</xdr:rowOff>
    </xdr:from>
    <xdr:to>
      <xdr:col>36</xdr:col>
      <xdr:colOff>165100</xdr:colOff>
      <xdr:row>55</xdr:row>
      <xdr:rowOff>135528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152055</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238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21050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3051250"/>
          <a:ext cx="1270" cy="46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139176</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826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21050</xdr:rowOff>
    </xdr:from>
    <xdr:to>
      <xdr:col>55</xdr:col>
      <xdr:colOff>88900</xdr:colOff>
      <xdr:row>76</xdr:row>
      <xdr:rowOff>21050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0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5020</xdr:rowOff>
    </xdr:from>
    <xdr:to>
      <xdr:col>55</xdr:col>
      <xdr:colOff>0</xdr:colOff>
      <xdr:row>77</xdr:row>
      <xdr:rowOff>70625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035220"/>
          <a:ext cx="838200" cy="2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11386</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84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32959</xdr:rowOff>
    </xdr:from>
    <xdr:to>
      <xdr:col>55</xdr:col>
      <xdr:colOff>50800</xdr:colOff>
      <xdr:row>78</xdr:row>
      <xdr:rowOff>134559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148247</xdr:rowOff>
    </xdr:from>
    <xdr:to>
      <xdr:col>50</xdr:col>
      <xdr:colOff>114300</xdr:colOff>
      <xdr:row>76</xdr:row>
      <xdr:rowOff>5020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006997"/>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37295</xdr:rowOff>
    </xdr:from>
    <xdr:to>
      <xdr:col>50</xdr:col>
      <xdr:colOff>165100</xdr:colOff>
      <xdr:row>78</xdr:row>
      <xdr:rowOff>138895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130022</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78508</xdr:rowOff>
    </xdr:from>
    <xdr:to>
      <xdr:col>45</xdr:col>
      <xdr:colOff>177800</xdr:colOff>
      <xdr:row>75</xdr:row>
      <xdr:rowOff>148247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251458"/>
          <a:ext cx="889000" cy="7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32593</xdr:rowOff>
    </xdr:from>
    <xdr:to>
      <xdr:col>46</xdr:col>
      <xdr:colOff>38100</xdr:colOff>
      <xdr:row>78</xdr:row>
      <xdr:rowOff>134193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125320</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78508</xdr:rowOff>
    </xdr:from>
    <xdr:to>
      <xdr:col>41</xdr:col>
      <xdr:colOff>50800</xdr:colOff>
      <xdr:row>75</xdr:row>
      <xdr:rowOff>115947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251458"/>
          <a:ext cx="889000" cy="7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34170</xdr:rowOff>
    </xdr:from>
    <xdr:to>
      <xdr:col>41</xdr:col>
      <xdr:colOff>101600</xdr:colOff>
      <xdr:row>78</xdr:row>
      <xdr:rowOff>135770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126897</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9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32522</xdr:rowOff>
    </xdr:from>
    <xdr:to>
      <xdr:col>36</xdr:col>
      <xdr:colOff>165100</xdr:colOff>
      <xdr:row>78</xdr:row>
      <xdr:rowOff>134122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125249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19825</xdr:rowOff>
    </xdr:from>
    <xdr:to>
      <xdr:col>55</xdr:col>
      <xdr:colOff>50800</xdr:colOff>
      <xdr:row>77</xdr:row>
      <xdr:rowOff>121425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42702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7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125669</xdr:rowOff>
    </xdr:from>
    <xdr:to>
      <xdr:col>50</xdr:col>
      <xdr:colOff>165100</xdr:colOff>
      <xdr:row>76</xdr:row>
      <xdr:rowOff>55820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984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74</xdr:row>
      <xdr:rowOff>72346</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294205" y="12759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97447</xdr:rowOff>
    </xdr:from>
    <xdr:to>
      <xdr:col>46</xdr:col>
      <xdr:colOff>38100</xdr:colOff>
      <xdr:row>76</xdr:row>
      <xdr:rowOff>27597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74</xdr:row>
      <xdr:rowOff>44124</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05205" y="12731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27708</xdr:rowOff>
    </xdr:from>
    <xdr:to>
      <xdr:col>41</xdr:col>
      <xdr:colOff>101600</xdr:colOff>
      <xdr:row>71</xdr:row>
      <xdr:rowOff>129308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2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145835</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1975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65147</xdr:rowOff>
    </xdr:from>
    <xdr:to>
      <xdr:col>36</xdr:col>
      <xdr:colOff>165100</xdr:colOff>
      <xdr:row>75</xdr:row>
      <xdr:rowOff>166746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23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74</xdr:row>
      <xdr:rowOff>11824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699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58007</xdr:rowOff>
    </xdr:from>
    <xdr:to>
      <xdr:col>55</xdr:col>
      <xdr:colOff>0</xdr:colOff>
      <xdr:row>98</xdr:row>
      <xdr:rowOff>67207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60107"/>
          <a:ext cx="838200" cy="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67207</xdr:rowOff>
    </xdr:from>
    <xdr:to>
      <xdr:col>50</xdr:col>
      <xdr:colOff>114300</xdr:colOff>
      <xdr:row>98</xdr:row>
      <xdr:rowOff>94642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69307"/>
          <a:ext cx="8890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71287</xdr:rowOff>
    </xdr:from>
    <xdr:to>
      <xdr:col>45</xdr:col>
      <xdr:colOff>177800</xdr:colOff>
      <xdr:row>98</xdr:row>
      <xdr:rowOff>94642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3387"/>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71287</xdr:rowOff>
    </xdr:from>
    <xdr:to>
      <xdr:col>41</xdr:col>
      <xdr:colOff>50800</xdr:colOff>
      <xdr:row>98</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3387"/>
          <a:ext cx="889000" cy="6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7207</xdr:rowOff>
    </xdr:from>
    <xdr:to>
      <xdr:col>55</xdr:col>
      <xdr:colOff>50800</xdr:colOff>
      <xdr:row>98</xdr:row>
      <xdr:rowOff>108807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138034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16407</xdr:rowOff>
    </xdr:from>
    <xdr:to>
      <xdr:col>50</xdr:col>
      <xdr:colOff>165100</xdr:colOff>
      <xdr:row>98</xdr:row>
      <xdr:rowOff>118007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134534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9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43842</xdr:rowOff>
    </xdr:from>
    <xdr:to>
      <xdr:col>46</xdr:col>
      <xdr:colOff>38100</xdr:colOff>
      <xdr:row>98</xdr:row>
      <xdr:rowOff>145442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20487</xdr:rowOff>
    </xdr:from>
    <xdr:to>
      <xdr:col>41</xdr:col>
      <xdr:colOff>101600</xdr:colOff>
      <xdr:row>98</xdr:row>
      <xdr:rowOff>122087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113214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1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46679</xdr:rowOff>
    </xdr:from>
    <xdr:to>
      <xdr:col>85</xdr:col>
      <xdr:colOff>127000</xdr:colOff>
      <xdr:row>77</xdr:row>
      <xdr:rowOff>105608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48329"/>
          <a:ext cx="8382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95431</xdr:rowOff>
    </xdr:from>
    <xdr:to>
      <xdr:col>81</xdr:col>
      <xdr:colOff>50800</xdr:colOff>
      <xdr:row>77</xdr:row>
      <xdr:rowOff>105608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97081"/>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78243</xdr:rowOff>
    </xdr:from>
    <xdr:to>
      <xdr:col>76</xdr:col>
      <xdr:colOff>114300</xdr:colOff>
      <xdr:row>77</xdr:row>
      <xdr:rowOff>95431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79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78243</xdr:rowOff>
    </xdr:from>
    <xdr:to>
      <xdr:col>71</xdr:col>
      <xdr:colOff>177800</xdr:colOff>
      <xdr:row>77</xdr:row>
      <xdr:rowOff>98597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79893"/>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167329</xdr:rowOff>
    </xdr:from>
    <xdr:to>
      <xdr:col>85</xdr:col>
      <xdr:colOff>177800</xdr:colOff>
      <xdr:row>77</xdr:row>
      <xdr:rowOff>97479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18756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54808</xdr:rowOff>
    </xdr:from>
    <xdr:to>
      <xdr:col>81</xdr:col>
      <xdr:colOff>101600</xdr:colOff>
      <xdr:row>77</xdr:row>
      <xdr:rowOff>156408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147535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44631</xdr:rowOff>
    </xdr:from>
    <xdr:to>
      <xdr:col>76</xdr:col>
      <xdr:colOff>165100</xdr:colOff>
      <xdr:row>77</xdr:row>
      <xdr:rowOff>146231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137358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27443</xdr:rowOff>
    </xdr:from>
    <xdr:to>
      <xdr:col>72</xdr:col>
      <xdr:colOff>38100</xdr:colOff>
      <xdr:row>77</xdr:row>
      <xdr:rowOff>129043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145570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47797</xdr:rowOff>
    </xdr:from>
    <xdr:to>
      <xdr:col>67</xdr:col>
      <xdr:colOff>101600</xdr:colOff>
      <xdr:row>77</xdr:row>
      <xdr:rowOff>149397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165924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45670</xdr:rowOff>
    </xdr:from>
    <xdr:to>
      <xdr:col>85</xdr:col>
      <xdr:colOff>127000</xdr:colOff>
      <xdr:row>91</xdr:row>
      <xdr:rowOff>87480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5476170"/>
          <a:ext cx="838200" cy="2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87480</xdr:rowOff>
    </xdr:from>
    <xdr:to>
      <xdr:col>81</xdr:col>
      <xdr:colOff>50800</xdr:colOff>
      <xdr:row>94</xdr:row>
      <xdr:rowOff>145783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5689430"/>
          <a:ext cx="889000" cy="57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149740</xdr:rowOff>
    </xdr:from>
    <xdr:to>
      <xdr:col>76</xdr:col>
      <xdr:colOff>114300</xdr:colOff>
      <xdr:row>94</xdr:row>
      <xdr:rowOff>145783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5923140"/>
          <a:ext cx="889000" cy="3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149740</xdr:rowOff>
    </xdr:from>
    <xdr:to>
      <xdr:col>71</xdr:col>
      <xdr:colOff>177800</xdr:colOff>
      <xdr:row>95</xdr:row>
      <xdr:rowOff>118218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5923140"/>
          <a:ext cx="889000" cy="4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166320</xdr:rowOff>
    </xdr:from>
    <xdr:to>
      <xdr:col>85</xdr:col>
      <xdr:colOff>177800</xdr:colOff>
      <xdr:row>90</xdr:row>
      <xdr:rowOff>96470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54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119347</xdr:rowOff>
    </xdr:from>
    <xdr:ext cx="690189"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537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36680</xdr:rowOff>
    </xdr:from>
    <xdr:to>
      <xdr:col>81</xdr:col>
      <xdr:colOff>101600</xdr:colOff>
      <xdr:row>91</xdr:row>
      <xdr:rowOff>138280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56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154807</xdr:rowOff>
    </xdr:from>
    <xdr:ext cx="690189"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36205" y="15413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94983</xdr:rowOff>
    </xdr:from>
    <xdr:to>
      <xdr:col>76</xdr:col>
      <xdr:colOff>165100</xdr:colOff>
      <xdr:row>95</xdr:row>
      <xdr:rowOff>25133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2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41660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598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98940</xdr:rowOff>
    </xdr:from>
    <xdr:to>
      <xdr:col>72</xdr:col>
      <xdr:colOff>38100</xdr:colOff>
      <xdr:row>93</xdr:row>
      <xdr:rowOff>29090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58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45617</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358205" y="15647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67418</xdr:rowOff>
    </xdr:from>
    <xdr:to>
      <xdr:col>67</xdr:col>
      <xdr:colOff>101600</xdr:colOff>
      <xdr:row>95</xdr:row>
      <xdr:rowOff>169018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3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14095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1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113823</xdr:rowOff>
    </xdr:from>
    <xdr:to>
      <xdr:col>116</xdr:col>
      <xdr:colOff>63500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57923"/>
          <a:ext cx="8382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88265</xdr:rowOff>
    </xdr:from>
    <xdr:to>
      <xdr:col>111</xdr:col>
      <xdr:colOff>177800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323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85385</xdr:rowOff>
    </xdr:from>
    <xdr:to>
      <xdr:col>107</xdr:col>
      <xdr:colOff>50800</xdr:colOff>
      <xdr:row>58</xdr:row>
      <xdr:rowOff>88265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29485"/>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85385</xdr:rowOff>
    </xdr:from>
    <xdr:to>
      <xdr:col>102</xdr:col>
      <xdr:colOff>114300</xdr:colOff>
      <xdr:row>58</xdr:row>
      <xdr:rowOff>113502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29485"/>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63023</xdr:rowOff>
    </xdr:from>
    <xdr:to>
      <xdr:col>116</xdr:col>
      <xdr:colOff>114300</xdr:colOff>
      <xdr:row>58</xdr:row>
      <xdr:rowOff>164623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149400</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37465</xdr:rowOff>
    </xdr:from>
    <xdr:to>
      <xdr:col>107</xdr:col>
      <xdr:colOff>101600</xdr:colOff>
      <xdr:row>58</xdr:row>
      <xdr:rowOff>139065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130192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34585</xdr:rowOff>
    </xdr:from>
    <xdr:to>
      <xdr:col>102</xdr:col>
      <xdr:colOff>165100</xdr:colOff>
      <xdr:row>58</xdr:row>
      <xdr:rowOff>136185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127312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7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62702</xdr:rowOff>
    </xdr:from>
    <xdr:to>
      <xdr:col>98</xdr:col>
      <xdr:colOff>38100</xdr:colOff>
      <xdr:row>58</xdr:row>
      <xdr:rowOff>164302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155429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110959</xdr:rowOff>
    </xdr:from>
    <xdr:to>
      <xdr:col>116</xdr:col>
      <xdr:colOff>63500</xdr:colOff>
      <xdr:row>77</xdr:row>
      <xdr:rowOff>112660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141159"/>
          <a:ext cx="838200" cy="1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110959</xdr:rowOff>
    </xdr:from>
    <xdr:to>
      <xdr:col>111</xdr:col>
      <xdr:colOff>177800</xdr:colOff>
      <xdr:row>77</xdr:row>
      <xdr:rowOff>78660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141159"/>
          <a:ext cx="889000" cy="1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78660</xdr:rowOff>
    </xdr:from>
    <xdr:to>
      <xdr:col>107</xdr:col>
      <xdr:colOff>50800</xdr:colOff>
      <xdr:row>77</xdr:row>
      <xdr:rowOff>129563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280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58713</xdr:rowOff>
    </xdr:from>
    <xdr:to>
      <xdr:col>102</xdr:col>
      <xdr:colOff>114300</xdr:colOff>
      <xdr:row>77</xdr:row>
      <xdr:rowOff>129563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17463"/>
          <a:ext cx="889000" cy="4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61860</xdr:rowOff>
    </xdr:from>
    <xdr:to>
      <xdr:col>116</xdr:col>
      <xdr:colOff>114300</xdr:colOff>
      <xdr:row>77</xdr:row>
      <xdr:rowOff>163460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40287</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4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60159</xdr:rowOff>
    </xdr:from>
    <xdr:to>
      <xdr:col>112</xdr:col>
      <xdr:colOff>38100</xdr:colOff>
      <xdr:row>76</xdr:row>
      <xdr:rowOff>161759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6835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86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27860</xdr:rowOff>
    </xdr:from>
    <xdr:to>
      <xdr:col>107</xdr:col>
      <xdr:colOff>101600</xdr:colOff>
      <xdr:row>77</xdr:row>
      <xdr:rowOff>129460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2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120587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3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78763</xdr:rowOff>
    </xdr:from>
    <xdr:to>
      <xdr:col>102</xdr:col>
      <xdr:colOff>165100</xdr:colOff>
      <xdr:row>78</xdr:row>
      <xdr:rowOff>8913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7913</xdr:rowOff>
    </xdr:from>
    <xdr:to>
      <xdr:col>98</xdr:col>
      <xdr:colOff>38100</xdr:colOff>
      <xdr:row>75</xdr:row>
      <xdr:rowOff>109513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126040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56795" y="126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当村のような小離島</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現在人口３１８人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においては、多少の人口の増減によっても大きく変動する要因がある。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人件費・物件費が類似団体を大きく上回っている。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また老朽化が進む公共施設につき維持補修費の割合も高い。今後維持補修費および更新に伴う普通建設事業費の増加が見込まれる。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
317
20.54
1,599,696
1,536,770
53,509
361,167
663,528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126047</xdr:rowOff>
    </xdr:from>
    <xdr:to>
      <xdr:col>24</xdr:col>
      <xdr:colOff>63500</xdr:colOff>
      <xdr:row>35</xdr:row>
      <xdr:rowOff>171094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26797"/>
          <a:ext cx="8382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131763</xdr:rowOff>
    </xdr:from>
    <xdr:to>
      <xdr:col>19</xdr:col>
      <xdr:colOff>177800</xdr:colOff>
      <xdr:row>35</xdr:row>
      <xdr:rowOff>171094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32513"/>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92151</xdr:rowOff>
    </xdr:from>
    <xdr:to>
      <xdr:col>15</xdr:col>
      <xdr:colOff>50800</xdr:colOff>
      <xdr:row>35</xdr:row>
      <xdr:rowOff>131763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92901"/>
          <a:ext cx="8890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1257</xdr:rowOff>
    </xdr:from>
    <xdr:to>
      <xdr:col>10</xdr:col>
      <xdr:colOff>114300</xdr:colOff>
      <xdr:row>35</xdr:row>
      <xdr:rowOff>92151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02007"/>
          <a:ext cx="8890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75247</xdr:rowOff>
    </xdr:from>
    <xdr:to>
      <xdr:col>24</xdr:col>
      <xdr:colOff>114300</xdr:colOff>
      <xdr:row>36</xdr:row>
      <xdr:rowOff>5397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98124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120294</xdr:rowOff>
    </xdr:from>
    <xdr:to>
      <xdr:col>20</xdr:col>
      <xdr:colOff>38100</xdr:colOff>
      <xdr:row>36</xdr:row>
      <xdr:rowOff>50444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66971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80963</xdr:rowOff>
    </xdr:from>
    <xdr:to>
      <xdr:col>15</xdr:col>
      <xdr:colOff>101600</xdr:colOff>
      <xdr:row>36</xdr:row>
      <xdr:rowOff>11113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27640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41351</xdr:rowOff>
    </xdr:from>
    <xdr:to>
      <xdr:col>10</xdr:col>
      <xdr:colOff>165100</xdr:colOff>
      <xdr:row>35</xdr:row>
      <xdr:rowOff>142951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159478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121907</xdr:rowOff>
    </xdr:from>
    <xdr:to>
      <xdr:col>6</xdr:col>
      <xdr:colOff>38100</xdr:colOff>
      <xdr:row>35</xdr:row>
      <xdr:rowOff>52057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68584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136720</xdr:rowOff>
    </xdr:from>
    <xdr:to>
      <xdr:col>24</xdr:col>
      <xdr:colOff>62865</xdr:colOff>
      <xdr:row>59</xdr:row>
      <xdr:rowOff>68475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223570"/>
          <a:ext cx="1270" cy="960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72302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68475</xdr:rowOff>
    </xdr:from>
    <xdr:to>
      <xdr:col>24</xdr:col>
      <xdr:colOff>152400</xdr:colOff>
      <xdr:row>59</xdr:row>
      <xdr:rowOff>68475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83397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9987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136720</xdr:rowOff>
    </xdr:from>
    <xdr:to>
      <xdr:col>24</xdr:col>
      <xdr:colOff>152400</xdr:colOff>
      <xdr:row>53</xdr:row>
      <xdr:rowOff>136720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107354</xdr:rowOff>
    </xdr:from>
    <xdr:to>
      <xdr:col>24</xdr:col>
      <xdr:colOff>63500</xdr:colOff>
      <xdr:row>54</xdr:row>
      <xdr:rowOff>79496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94204"/>
          <a:ext cx="838200" cy="1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89742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33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111315</xdr:rowOff>
    </xdr:from>
    <xdr:to>
      <xdr:col>24</xdr:col>
      <xdr:colOff>114300</xdr:colOff>
      <xdr:row>59</xdr:row>
      <xdr:rowOff>41465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100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107354</xdr:rowOff>
    </xdr:from>
    <xdr:to>
      <xdr:col>19</xdr:col>
      <xdr:colOff>177800</xdr:colOff>
      <xdr:row>54</xdr:row>
      <xdr:rowOff>154911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94204"/>
          <a:ext cx="889000" cy="2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108673</xdr:rowOff>
    </xdr:from>
    <xdr:to>
      <xdr:col>20</xdr:col>
      <xdr:colOff>38100</xdr:colOff>
      <xdr:row>59</xdr:row>
      <xdr:rowOff>38823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29950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4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31150</xdr:rowOff>
    </xdr:from>
    <xdr:to>
      <xdr:col>15</xdr:col>
      <xdr:colOff>50800</xdr:colOff>
      <xdr:row>54</xdr:row>
      <xdr:rowOff>154911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775100"/>
          <a:ext cx="889000" cy="6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108852</xdr:rowOff>
    </xdr:from>
    <xdr:to>
      <xdr:col>15</xdr:col>
      <xdr:colOff>101600</xdr:colOff>
      <xdr:row>59</xdr:row>
      <xdr:rowOff>39002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30129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4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31150</xdr:rowOff>
    </xdr:from>
    <xdr:to>
      <xdr:col>10</xdr:col>
      <xdr:colOff>114300</xdr:colOff>
      <xdr:row>55</xdr:row>
      <xdr:rowOff>45948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775100"/>
          <a:ext cx="889000" cy="70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102029</xdr:rowOff>
    </xdr:from>
    <xdr:to>
      <xdr:col>10</xdr:col>
      <xdr:colOff>165100</xdr:colOff>
      <xdr:row>59</xdr:row>
      <xdr:rowOff>32179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23306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3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91546</xdr:rowOff>
    </xdr:from>
    <xdr:to>
      <xdr:col>6</xdr:col>
      <xdr:colOff>38100</xdr:colOff>
      <xdr:row>59</xdr:row>
      <xdr:rowOff>21696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12823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28696</xdr:rowOff>
    </xdr:from>
    <xdr:to>
      <xdr:col>24</xdr:col>
      <xdr:colOff>114300</xdr:colOff>
      <xdr:row>54</xdr:row>
      <xdr:rowOff>130296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115073</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01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56554</xdr:rowOff>
    </xdr:from>
    <xdr:to>
      <xdr:col>20</xdr:col>
      <xdr:colOff>38100</xdr:colOff>
      <xdr:row>53</xdr:row>
      <xdr:rowOff>158154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3231</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89186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104111</xdr:rowOff>
    </xdr:from>
    <xdr:to>
      <xdr:col>15</xdr:col>
      <xdr:colOff>101600</xdr:colOff>
      <xdr:row>55</xdr:row>
      <xdr:rowOff>34261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50788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9137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151800</xdr:rowOff>
    </xdr:from>
    <xdr:to>
      <xdr:col>10</xdr:col>
      <xdr:colOff>165100</xdr:colOff>
      <xdr:row>51</xdr:row>
      <xdr:rowOff>81950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98477</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84995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166598</xdr:rowOff>
    </xdr:from>
    <xdr:to>
      <xdr:col>6</xdr:col>
      <xdr:colOff>38100</xdr:colOff>
      <xdr:row>55</xdr:row>
      <xdr:rowOff>96748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113275</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85205" y="9200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155496</xdr:rowOff>
    </xdr:from>
    <xdr:to>
      <xdr:col>24</xdr:col>
      <xdr:colOff>63500</xdr:colOff>
      <xdr:row>76</xdr:row>
      <xdr:rowOff>8057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4246"/>
          <a:ext cx="8382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8057</xdr:rowOff>
    </xdr:from>
    <xdr:to>
      <xdr:col>19</xdr:col>
      <xdr:colOff>177800</xdr:colOff>
      <xdr:row>76</xdr:row>
      <xdr:rowOff>55987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8257"/>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92829</xdr:rowOff>
    </xdr:from>
    <xdr:to>
      <xdr:col>15</xdr:col>
      <xdr:colOff>50800</xdr:colOff>
      <xdr:row>76</xdr:row>
      <xdr:rowOff>55987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51579"/>
          <a:ext cx="8890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92829</xdr:rowOff>
    </xdr:from>
    <xdr:to>
      <xdr:col>10</xdr:col>
      <xdr:colOff>114300</xdr:colOff>
      <xdr:row>75</xdr:row>
      <xdr:rowOff>151385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1579"/>
          <a:ext cx="889000" cy="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104696</xdr:rowOff>
    </xdr:from>
    <xdr:to>
      <xdr:col>24</xdr:col>
      <xdr:colOff>114300</xdr:colOff>
      <xdr:row>76</xdr:row>
      <xdr:rowOff>34846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127573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128707</xdr:rowOff>
    </xdr:from>
    <xdr:to>
      <xdr:col>20</xdr:col>
      <xdr:colOff>38100</xdr:colOff>
      <xdr:row>76</xdr:row>
      <xdr:rowOff>58857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75384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5187</xdr:rowOff>
    </xdr:from>
    <xdr:to>
      <xdr:col>15</xdr:col>
      <xdr:colOff>101600</xdr:colOff>
      <xdr:row>76</xdr:row>
      <xdr:rowOff>106787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123314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42029</xdr:rowOff>
    </xdr:from>
    <xdr:to>
      <xdr:col>10</xdr:col>
      <xdr:colOff>165100</xdr:colOff>
      <xdr:row>75</xdr:row>
      <xdr:rowOff>143629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160156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100585</xdr:rowOff>
    </xdr:from>
    <xdr:to>
      <xdr:col>6</xdr:col>
      <xdr:colOff>38100</xdr:colOff>
      <xdr:row>76</xdr:row>
      <xdr:rowOff>30736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9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47262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90191</xdr:rowOff>
    </xdr:from>
    <xdr:to>
      <xdr:col>24</xdr:col>
      <xdr:colOff>63500</xdr:colOff>
      <xdr:row>94</xdr:row>
      <xdr:rowOff>99208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06491"/>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84170</xdr:rowOff>
    </xdr:from>
    <xdr:to>
      <xdr:col>19</xdr:col>
      <xdr:colOff>177800</xdr:colOff>
      <xdr:row>94</xdr:row>
      <xdr:rowOff>99208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00470"/>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95180</xdr:rowOff>
    </xdr:from>
    <xdr:to>
      <xdr:col>15</xdr:col>
      <xdr:colOff>50800</xdr:colOff>
      <xdr:row>94</xdr:row>
      <xdr:rowOff>84170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697130"/>
          <a:ext cx="889000" cy="50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95180</xdr:rowOff>
    </xdr:from>
    <xdr:to>
      <xdr:col>10</xdr:col>
      <xdr:colOff>114300</xdr:colOff>
      <xdr:row>92</xdr:row>
      <xdr:rowOff>112872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697130"/>
          <a:ext cx="889000" cy="18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39391</xdr:rowOff>
    </xdr:from>
    <xdr:to>
      <xdr:col>24</xdr:col>
      <xdr:colOff>114300</xdr:colOff>
      <xdr:row>94</xdr:row>
      <xdr:rowOff>140991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62268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48408</xdr:rowOff>
    </xdr:from>
    <xdr:to>
      <xdr:col>20</xdr:col>
      <xdr:colOff>38100</xdr:colOff>
      <xdr:row>94</xdr:row>
      <xdr:rowOff>150008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166535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33370</xdr:rowOff>
    </xdr:from>
    <xdr:to>
      <xdr:col>15</xdr:col>
      <xdr:colOff>101600</xdr:colOff>
      <xdr:row>94</xdr:row>
      <xdr:rowOff>134970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151497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2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44380</xdr:rowOff>
    </xdr:from>
    <xdr:to>
      <xdr:col>10</xdr:col>
      <xdr:colOff>165100</xdr:colOff>
      <xdr:row>91</xdr:row>
      <xdr:rowOff>145980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6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162507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42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62072</xdr:rowOff>
    </xdr:from>
    <xdr:to>
      <xdr:col>6</xdr:col>
      <xdr:colOff>38100</xdr:colOff>
      <xdr:row>92</xdr:row>
      <xdr:rowOff>163672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8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8749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61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120630</xdr:rowOff>
    </xdr:from>
    <xdr:to>
      <xdr:col>55</xdr:col>
      <xdr:colOff>0</xdr:colOff>
      <xdr:row>58</xdr:row>
      <xdr:rowOff>10874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21830"/>
          <a:ext cx="838200" cy="2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10874</xdr:rowOff>
    </xdr:from>
    <xdr:to>
      <xdr:col>50</xdr:col>
      <xdr:colOff>114300</xdr:colOff>
      <xdr:row>58</xdr:row>
      <xdr:rowOff>14945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4974"/>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14945</xdr:rowOff>
    </xdr:from>
    <xdr:to>
      <xdr:col>45</xdr:col>
      <xdr:colOff>177800</xdr:colOff>
      <xdr:row>58</xdr:row>
      <xdr:rowOff>20377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9045"/>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153679</xdr:rowOff>
    </xdr:from>
    <xdr:to>
      <xdr:col>41</xdr:col>
      <xdr:colOff>50800</xdr:colOff>
      <xdr:row>58</xdr:row>
      <xdr:rowOff>20377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6329"/>
          <a:ext cx="889000" cy="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69830</xdr:rowOff>
    </xdr:from>
    <xdr:to>
      <xdr:col>55</xdr:col>
      <xdr:colOff>50800</xdr:colOff>
      <xdr:row>56</xdr:row>
      <xdr:rowOff>171430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92707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131524</xdr:rowOff>
    </xdr:from>
    <xdr:to>
      <xdr:col>50</xdr:col>
      <xdr:colOff>165100</xdr:colOff>
      <xdr:row>58</xdr:row>
      <xdr:rowOff>61674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78201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135595</xdr:rowOff>
    </xdr:from>
    <xdr:to>
      <xdr:col>46</xdr:col>
      <xdr:colOff>38100</xdr:colOff>
      <xdr:row>58</xdr:row>
      <xdr:rowOff>65745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82272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8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141027</xdr:rowOff>
    </xdr:from>
    <xdr:to>
      <xdr:col>41</xdr:col>
      <xdr:colOff>101600</xdr:colOff>
      <xdr:row>58</xdr:row>
      <xdr:rowOff>71177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87704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102879</xdr:rowOff>
    </xdr:from>
    <xdr:to>
      <xdr:col>36</xdr:col>
      <xdr:colOff>165100</xdr:colOff>
      <xdr:row>58</xdr:row>
      <xdr:rowOff>33029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49556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5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147428</xdr:rowOff>
    </xdr:from>
    <xdr:to>
      <xdr:col>55</xdr:col>
      <xdr:colOff>0</xdr:colOff>
      <xdr:row>76</xdr:row>
      <xdr:rowOff>19624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06178"/>
          <a:ext cx="838200" cy="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19624</xdr:rowOff>
    </xdr:from>
    <xdr:to>
      <xdr:col>50</xdr:col>
      <xdr:colOff>114300</xdr:colOff>
      <xdr:row>76</xdr:row>
      <xdr:rowOff>100045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49824"/>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100045</xdr:rowOff>
    </xdr:from>
    <xdr:to>
      <xdr:col>45</xdr:col>
      <xdr:colOff>177800</xdr:colOff>
      <xdr:row>76</xdr:row>
      <xdr:rowOff>126617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30245"/>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128394</xdr:rowOff>
    </xdr:from>
    <xdr:to>
      <xdr:col>41</xdr:col>
      <xdr:colOff>50800</xdr:colOff>
      <xdr:row>76</xdr:row>
      <xdr:rowOff>126617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15694"/>
          <a:ext cx="889000" cy="3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96629</xdr:rowOff>
    </xdr:from>
    <xdr:to>
      <xdr:col>55</xdr:col>
      <xdr:colOff>50800</xdr:colOff>
      <xdr:row>76</xdr:row>
      <xdr:rowOff>26780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55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119506</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140274</xdr:rowOff>
    </xdr:from>
    <xdr:to>
      <xdr:col>50</xdr:col>
      <xdr:colOff>165100</xdr:colOff>
      <xdr:row>76</xdr:row>
      <xdr:rowOff>70424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86951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7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49245</xdr:rowOff>
    </xdr:from>
    <xdr:to>
      <xdr:col>46</xdr:col>
      <xdr:colOff>38100</xdr:colOff>
      <xdr:row>76</xdr:row>
      <xdr:rowOff>150845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167372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85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75817</xdr:rowOff>
    </xdr:from>
    <xdr:to>
      <xdr:col>41</xdr:col>
      <xdr:colOff>101600</xdr:colOff>
      <xdr:row>77</xdr:row>
      <xdr:rowOff>5967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22494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88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77594</xdr:rowOff>
    </xdr:from>
    <xdr:to>
      <xdr:col>36</xdr:col>
      <xdr:colOff>165100</xdr:colOff>
      <xdr:row>75</xdr:row>
      <xdr:rowOff>7744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24271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54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13847</xdr:rowOff>
    </xdr:from>
    <xdr:to>
      <xdr:col>55</xdr:col>
      <xdr:colOff>0</xdr:colOff>
      <xdr:row>96</xdr:row>
      <xdr:rowOff>10664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01597"/>
          <a:ext cx="838200" cy="1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10664</xdr:rowOff>
    </xdr:from>
    <xdr:to>
      <xdr:col>50</xdr:col>
      <xdr:colOff>114300</xdr:colOff>
      <xdr:row>96</xdr:row>
      <xdr:rowOff>35401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69864"/>
          <a:ext cx="889000" cy="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35401</xdr:rowOff>
    </xdr:from>
    <xdr:to>
      <xdr:col>45</xdr:col>
      <xdr:colOff>177800</xdr:colOff>
      <xdr:row>96</xdr:row>
      <xdr:rowOff>85161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94601"/>
          <a:ext cx="8890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70300</xdr:rowOff>
    </xdr:from>
    <xdr:to>
      <xdr:col>41</xdr:col>
      <xdr:colOff>50800</xdr:colOff>
      <xdr:row>96</xdr:row>
      <xdr:rowOff>85161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58050"/>
          <a:ext cx="889000" cy="1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134497</xdr:rowOff>
    </xdr:from>
    <xdr:to>
      <xdr:col>55</xdr:col>
      <xdr:colOff>50800</xdr:colOff>
      <xdr:row>95</xdr:row>
      <xdr:rowOff>64647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157374</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0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131314</xdr:rowOff>
    </xdr:from>
    <xdr:to>
      <xdr:col>50</xdr:col>
      <xdr:colOff>165100</xdr:colOff>
      <xdr:row>96</xdr:row>
      <xdr:rowOff>61464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77991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9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156051</xdr:rowOff>
    </xdr:from>
    <xdr:to>
      <xdr:col>46</xdr:col>
      <xdr:colOff>38100</xdr:colOff>
      <xdr:row>96</xdr:row>
      <xdr:rowOff>86201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102728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21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34361</xdr:rowOff>
    </xdr:from>
    <xdr:to>
      <xdr:col>41</xdr:col>
      <xdr:colOff>101600</xdr:colOff>
      <xdr:row>96</xdr:row>
      <xdr:rowOff>135961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152488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26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19500</xdr:rowOff>
    </xdr:from>
    <xdr:to>
      <xdr:col>36</xdr:col>
      <xdr:colOff>165100</xdr:colOff>
      <xdr:row>95</xdr:row>
      <xdr:rowOff>121100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137627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8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5518</xdr:rowOff>
    </xdr:from>
    <xdr:to>
      <xdr:col>85</xdr:col>
      <xdr:colOff>127000</xdr:colOff>
      <xdr:row>39</xdr:row>
      <xdr:rowOff>32852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92068"/>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23042</xdr:rowOff>
    </xdr:from>
    <xdr:to>
      <xdr:col>81</xdr:col>
      <xdr:colOff>50800</xdr:colOff>
      <xdr:row>39</xdr:row>
      <xdr:rowOff>32852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38142"/>
          <a:ext cx="889000" cy="18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23042</xdr:rowOff>
    </xdr:from>
    <xdr:to>
      <xdr:col>76</xdr:col>
      <xdr:colOff>114300</xdr:colOff>
      <xdr:row>38</xdr:row>
      <xdr:rowOff>160813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38142"/>
          <a:ext cx="889000" cy="1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38253</xdr:rowOff>
    </xdr:from>
    <xdr:to>
      <xdr:col>71</xdr:col>
      <xdr:colOff>177800</xdr:colOff>
      <xdr:row>38</xdr:row>
      <xdr:rowOff>160813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53353"/>
          <a:ext cx="889000" cy="1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126168</xdr:rowOff>
    </xdr:from>
    <xdr:to>
      <xdr:col>85</xdr:col>
      <xdr:colOff>177800</xdr:colOff>
      <xdr:row>39</xdr:row>
      <xdr:rowOff>56318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41095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153502</xdr:rowOff>
    </xdr:from>
    <xdr:to>
      <xdr:col>81</xdr:col>
      <xdr:colOff>101600</xdr:colOff>
      <xdr:row>39</xdr:row>
      <xdr:rowOff>83652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74779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6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143692</xdr:rowOff>
    </xdr:from>
    <xdr:to>
      <xdr:col>76</xdr:col>
      <xdr:colOff>165100</xdr:colOff>
      <xdr:row>38</xdr:row>
      <xdr:rowOff>73842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110013</xdr:rowOff>
    </xdr:from>
    <xdr:to>
      <xdr:col>72</xdr:col>
      <xdr:colOff>38100</xdr:colOff>
      <xdr:row>39</xdr:row>
      <xdr:rowOff>40163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31290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158903</xdr:rowOff>
    </xdr:from>
    <xdr:to>
      <xdr:col>67</xdr:col>
      <xdr:colOff>101600</xdr:colOff>
      <xdr:row>38</xdr:row>
      <xdr:rowOff>89053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105581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91205</xdr:rowOff>
    </xdr:from>
    <xdr:to>
      <xdr:col>85</xdr:col>
      <xdr:colOff>127000</xdr:colOff>
      <xdr:row>57</xdr:row>
      <xdr:rowOff>143777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63855"/>
          <a:ext cx="838200" cy="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91205</xdr:rowOff>
    </xdr:from>
    <xdr:to>
      <xdr:col>81</xdr:col>
      <xdr:colOff>50800</xdr:colOff>
      <xdr:row>57</xdr:row>
      <xdr:rowOff>102975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63855"/>
          <a:ext cx="8890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19262</xdr:rowOff>
    </xdr:from>
    <xdr:to>
      <xdr:col>76</xdr:col>
      <xdr:colOff>114300</xdr:colOff>
      <xdr:row>57</xdr:row>
      <xdr:rowOff>102975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91912"/>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19262</xdr:rowOff>
    </xdr:from>
    <xdr:to>
      <xdr:col>71</xdr:col>
      <xdr:colOff>177800</xdr:colOff>
      <xdr:row>57</xdr:row>
      <xdr:rowOff>83205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1912"/>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92977</xdr:rowOff>
    </xdr:from>
    <xdr:to>
      <xdr:col>85</xdr:col>
      <xdr:colOff>177800</xdr:colOff>
      <xdr:row>58</xdr:row>
      <xdr:rowOff>23127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115854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40405</xdr:rowOff>
    </xdr:from>
    <xdr:to>
      <xdr:col>81</xdr:col>
      <xdr:colOff>101600</xdr:colOff>
      <xdr:row>57</xdr:row>
      <xdr:rowOff>142005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158532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5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52175</xdr:rowOff>
    </xdr:from>
    <xdr:to>
      <xdr:col>76</xdr:col>
      <xdr:colOff>165100</xdr:colOff>
      <xdr:row>57</xdr:row>
      <xdr:rowOff>153775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170302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60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139912</xdr:rowOff>
    </xdr:from>
    <xdr:to>
      <xdr:col>72</xdr:col>
      <xdr:colOff>38100</xdr:colOff>
      <xdr:row>57</xdr:row>
      <xdr:rowOff>70062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86589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51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32405</xdr:rowOff>
    </xdr:from>
    <xdr:to>
      <xdr:col>67</xdr:col>
      <xdr:colOff>101600</xdr:colOff>
      <xdr:row>57</xdr:row>
      <xdr:rowOff>134005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150532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58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46679</xdr:rowOff>
    </xdr:from>
    <xdr:to>
      <xdr:col>85</xdr:col>
      <xdr:colOff>127000</xdr:colOff>
      <xdr:row>97</xdr:row>
      <xdr:rowOff>105608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77329"/>
          <a:ext cx="8382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95431</xdr:rowOff>
    </xdr:from>
    <xdr:to>
      <xdr:col>81</xdr:col>
      <xdr:colOff>50800</xdr:colOff>
      <xdr:row>97</xdr:row>
      <xdr:rowOff>105608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26081"/>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78243</xdr:rowOff>
    </xdr:from>
    <xdr:to>
      <xdr:col>76</xdr:col>
      <xdr:colOff>114300</xdr:colOff>
      <xdr:row>97</xdr:row>
      <xdr:rowOff>95431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08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78243</xdr:rowOff>
    </xdr:from>
    <xdr:to>
      <xdr:col>71</xdr:col>
      <xdr:colOff>177800</xdr:colOff>
      <xdr:row>97</xdr:row>
      <xdr:rowOff>98597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08893"/>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167329</xdr:rowOff>
    </xdr:from>
    <xdr:to>
      <xdr:col>85</xdr:col>
      <xdr:colOff>177800</xdr:colOff>
      <xdr:row>97</xdr:row>
      <xdr:rowOff>97479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18756</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54808</xdr:rowOff>
    </xdr:from>
    <xdr:to>
      <xdr:col>81</xdr:col>
      <xdr:colOff>101600</xdr:colOff>
      <xdr:row>97</xdr:row>
      <xdr:rowOff>156408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147535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77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44631</xdr:rowOff>
    </xdr:from>
    <xdr:to>
      <xdr:col>76</xdr:col>
      <xdr:colOff>165100</xdr:colOff>
      <xdr:row>97</xdr:row>
      <xdr:rowOff>146231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137358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7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27443</xdr:rowOff>
    </xdr:from>
    <xdr:to>
      <xdr:col>72</xdr:col>
      <xdr:colOff>38100</xdr:colOff>
      <xdr:row>97</xdr:row>
      <xdr:rowOff>129043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145570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4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47797</xdr:rowOff>
    </xdr:from>
    <xdr:to>
      <xdr:col>67</xdr:col>
      <xdr:colOff>101600</xdr:colOff>
      <xdr:row>97</xdr:row>
      <xdr:rowOff>149397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165924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45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構造上の大きな変化は見られないが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依然総務費の割合が高い。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財政調整交付金の残額が、標準財政規模比</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％と高い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割合になっている。老朽化が進む公共施設の維持補修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および更新に係る普通建設事業費が大きな負担となる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ため、減少が見込まれる。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実質赤字はないため、今後も１０％程度の黒字の継続を図る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120" zoomScaleNormal="12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1599696</v>
      </c>
      <c r="BO4" s="431"/>
      <c r="BP4" s="431"/>
      <c r="BQ4" s="431"/>
      <c r="BR4" s="431"/>
      <c r="BS4" s="431"/>
      <c r="BT4" s="431"/>
      <c r="BU4" s="432"/>
      <c r="BV4" s="430">
        <v>
1615576</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14.8</v>
      </c>
      <c r="CU4" s="437"/>
      <c r="CV4" s="437"/>
      <c r="CW4" s="437"/>
      <c r="CX4" s="437"/>
      <c r="CY4" s="437"/>
      <c r="CZ4" s="437"/>
      <c r="DA4" s="438"/>
      <c r="DB4" s="436">
        <v>
10.8</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1536770</v>
      </c>
      <c r="BO5" s="468"/>
      <c r="BP5" s="468"/>
      <c r="BQ5" s="468"/>
      <c r="BR5" s="468"/>
      <c r="BS5" s="468"/>
      <c r="BT5" s="468"/>
      <c r="BU5" s="469"/>
      <c r="BV5" s="467">
        <v>
1569382</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55.3</v>
      </c>
      <c r="CU5" s="465"/>
      <c r="CV5" s="465"/>
      <c r="CW5" s="465"/>
      <c r="CX5" s="465"/>
      <c r="CY5" s="465"/>
      <c r="CZ5" s="465"/>
      <c r="DA5" s="466"/>
      <c r="DB5" s="464">
        <v>
71</v>
      </c>
      <c r="DC5" s="465"/>
      <c r="DD5" s="465"/>
      <c r="DE5" s="465"/>
      <c r="DF5" s="465"/>
      <c r="DG5" s="465"/>
      <c r="DH5" s="465"/>
      <c r="DI5" s="466"/>
      <c r="DJ5" s="186"/>
      <c r="DK5" s="186"/>
      <c r="DL5" s="186"/>
      <c r="DM5" s="186"/>
      <c r="DN5" s="186"/>
      <c r="DO5" s="186"/>
    </row>
    <row r="6" spans="1:119" ht="18.75" customHeight="1" x14ac:dyDescent="0.2">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102</v>
      </c>
      <c r="AV6" s="500"/>
      <c r="AW6" s="500"/>
      <c r="AX6" s="500"/>
      <c r="AY6" s="501" t="s">
        <v>
103</v>
      </c>
      <c r="AZ6" s="502"/>
      <c r="BA6" s="502"/>
      <c r="BB6" s="502"/>
      <c r="BC6" s="502"/>
      <c r="BD6" s="502"/>
      <c r="BE6" s="502"/>
      <c r="BF6" s="502"/>
      <c r="BG6" s="502"/>
      <c r="BH6" s="502"/>
      <c r="BI6" s="502"/>
      <c r="BJ6" s="502"/>
      <c r="BK6" s="502"/>
      <c r="BL6" s="502"/>
      <c r="BM6" s="503"/>
      <c r="BN6" s="467">
        <v>
62926</v>
      </c>
      <c r="BO6" s="468"/>
      <c r="BP6" s="468"/>
      <c r="BQ6" s="468"/>
      <c r="BR6" s="468"/>
      <c r="BS6" s="468"/>
      <c r="BT6" s="468"/>
      <c r="BU6" s="469"/>
      <c r="BV6" s="467">
        <v>
46194</v>
      </c>
      <c r="BW6" s="468"/>
      <c r="BX6" s="468"/>
      <c r="BY6" s="468"/>
      <c r="BZ6" s="468"/>
      <c r="CA6" s="468"/>
      <c r="CB6" s="468"/>
      <c r="CC6" s="469"/>
      <c r="CD6" s="470" t="s">
        <v>
104</v>
      </c>
      <c r="CE6" s="471"/>
      <c r="CF6" s="471"/>
      <c r="CG6" s="471"/>
      <c r="CH6" s="471"/>
      <c r="CI6" s="471"/>
      <c r="CJ6" s="471"/>
      <c r="CK6" s="471"/>
      <c r="CL6" s="471"/>
      <c r="CM6" s="471"/>
      <c r="CN6" s="471"/>
      <c r="CO6" s="471"/>
      <c r="CP6" s="471"/>
      <c r="CQ6" s="471"/>
      <c r="CR6" s="471"/>
      <c r="CS6" s="472"/>
      <c r="CT6" s="504">
        <v>
56.7</v>
      </c>
      <c r="CU6" s="505"/>
      <c r="CV6" s="505"/>
      <c r="CW6" s="505"/>
      <c r="CX6" s="505"/>
      <c r="CY6" s="505"/>
      <c r="CZ6" s="505"/>
      <c r="DA6" s="506"/>
      <c r="DB6" s="504">
        <v>
73.400000000000006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105</v>
      </c>
      <c r="AN7" s="497"/>
      <c r="AO7" s="497"/>
      <c r="AP7" s="497"/>
      <c r="AQ7" s="497"/>
      <c r="AR7" s="497"/>
      <c r="AS7" s="497"/>
      <c r="AT7" s="498"/>
      <c r="AU7" s="499" t="s">
        <v>
106</v>
      </c>
      <c r="AV7" s="500"/>
      <c r="AW7" s="500"/>
      <c r="AX7" s="500"/>
      <c r="AY7" s="501" t="s">
        <v>
107</v>
      </c>
      <c r="AZ7" s="502"/>
      <c r="BA7" s="502"/>
      <c r="BB7" s="502"/>
      <c r="BC7" s="502"/>
      <c r="BD7" s="502"/>
      <c r="BE7" s="502"/>
      <c r="BF7" s="502"/>
      <c r="BG7" s="502"/>
      <c r="BH7" s="502"/>
      <c r="BI7" s="502"/>
      <c r="BJ7" s="502"/>
      <c r="BK7" s="502"/>
      <c r="BL7" s="502"/>
      <c r="BM7" s="503"/>
      <c r="BN7" s="467">
        <v>
9417</v>
      </c>
      <c r="BO7" s="468"/>
      <c r="BP7" s="468"/>
      <c r="BQ7" s="468"/>
      <c r="BR7" s="468"/>
      <c r="BS7" s="468"/>
      <c r="BT7" s="468"/>
      <c r="BU7" s="469"/>
      <c r="BV7" s="467">
        <v>
7196</v>
      </c>
      <c r="BW7" s="468"/>
      <c r="BX7" s="468"/>
      <c r="BY7" s="468"/>
      <c r="BZ7" s="468"/>
      <c r="CA7" s="468"/>
      <c r="CB7" s="468"/>
      <c r="CC7" s="469"/>
      <c r="CD7" s="470" t="s">
        <v>
108</v>
      </c>
      <c r="CE7" s="471"/>
      <c r="CF7" s="471"/>
      <c r="CG7" s="471"/>
      <c r="CH7" s="471"/>
      <c r="CI7" s="471"/>
      <c r="CJ7" s="471"/>
      <c r="CK7" s="471"/>
      <c r="CL7" s="471"/>
      <c r="CM7" s="471"/>
      <c r="CN7" s="471"/>
      <c r="CO7" s="471"/>
      <c r="CP7" s="471"/>
      <c r="CQ7" s="471"/>
      <c r="CR7" s="471"/>
      <c r="CS7" s="472"/>
      <c r="CT7" s="467">
        <v>
361167</v>
      </c>
      <c r="CU7" s="468"/>
      <c r="CV7" s="468"/>
      <c r="CW7" s="468"/>
      <c r="CX7" s="468"/>
      <c r="CY7" s="468"/>
      <c r="CZ7" s="468"/>
      <c r="DA7" s="469"/>
      <c r="DB7" s="467">
        <v>
360114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109</v>
      </c>
      <c r="AN8" s="497"/>
      <c r="AO8" s="497"/>
      <c r="AP8" s="497"/>
      <c r="AQ8" s="497"/>
      <c r="AR8" s="497"/>
      <c r="AS8" s="497"/>
      <c r="AT8" s="498"/>
      <c r="AU8" s="499" t="s">
        <v>
102</v>
      </c>
      <c r="AV8" s="500"/>
      <c r="AW8" s="500"/>
      <c r="AX8" s="500"/>
      <c r="AY8" s="501" t="s">
        <v>
110</v>
      </c>
      <c r="AZ8" s="502"/>
      <c r="BA8" s="502"/>
      <c r="BB8" s="502"/>
      <c r="BC8" s="502"/>
      <c r="BD8" s="502"/>
      <c r="BE8" s="502"/>
      <c r="BF8" s="502"/>
      <c r="BG8" s="502"/>
      <c r="BH8" s="502"/>
      <c r="BI8" s="502"/>
      <c r="BJ8" s="502"/>
      <c r="BK8" s="502"/>
      <c r="BL8" s="502"/>
      <c r="BM8" s="503"/>
      <c r="BN8" s="467">
        <v>
53509</v>
      </c>
      <c r="BO8" s="468"/>
      <c r="BP8" s="468"/>
      <c r="BQ8" s="468"/>
      <c r="BR8" s="468"/>
      <c r="BS8" s="468"/>
      <c r="BT8" s="468"/>
      <c r="BU8" s="469"/>
      <c r="BV8" s="467">
        <v>
38998</v>
      </c>
      <c r="BW8" s="468"/>
      <c r="BX8" s="468"/>
      <c r="BY8" s="468"/>
      <c r="BZ8" s="468"/>
      <c r="CA8" s="468"/>
      <c r="CB8" s="468"/>
      <c r="CC8" s="469"/>
      <c r="CD8" s="470" t="s">
        <v>
111</v>
      </c>
      <c r="CE8" s="471"/>
      <c r="CF8" s="471"/>
      <c r="CG8" s="471"/>
      <c r="CH8" s="471"/>
      <c r="CI8" s="471"/>
      <c r="CJ8" s="471"/>
      <c r="CK8" s="471"/>
      <c r="CL8" s="471"/>
      <c r="CM8" s="471"/>
      <c r="CN8" s="471"/>
      <c r="CO8" s="471"/>
      <c r="CP8" s="471"/>
      <c r="CQ8" s="471"/>
      <c r="CR8" s="471"/>
      <c r="CS8" s="472"/>
      <c r="CT8" s="507">
        <v>
0.13</v>
      </c>
      <c r="CU8" s="508"/>
      <c r="CV8" s="508"/>
      <c r="CW8" s="508"/>
      <c r="CX8" s="508"/>
      <c r="CY8" s="508"/>
      <c r="CZ8" s="508"/>
      <c r="DA8" s="509"/>
      <c r="DB8" s="507">
        <v>
0.12</v>
      </c>
      <c r="DC8" s="508"/>
      <c r="DD8" s="508"/>
      <c r="DE8" s="508"/>
      <c r="DF8" s="508"/>
      <c r="DG8" s="508"/>
      <c r="DH8" s="508"/>
      <c r="DI8" s="509"/>
      <c r="DJ8" s="186"/>
      <c r="DK8" s="186"/>
      <c r="DL8" s="186"/>
      <c r="DM8" s="186"/>
      <c r="DN8" s="186"/>
      <c r="DO8" s="186"/>
    </row>
    <row r="9" spans="1:119" ht="18.75" customHeight="1" thickBot="1" x14ac:dyDescent="0.25">
      <c r="A9" s="187"/>
      <c r="B9" s="461" t="s">
        <v>
112</v>
      </c>
      <c r="C9" s="462"/>
      <c r="D9" s="462"/>
      <c r="E9" s="462"/>
      <c r="F9" s="462"/>
      <c r="G9" s="462"/>
      <c r="H9" s="462"/>
      <c r="I9" s="462"/>
      <c r="J9" s="462"/>
      <c r="K9" s="510"/>
      <c r="L9" s="511" t="s">
        <v>
113</v>
      </c>
      <c r="M9" s="512"/>
      <c r="N9" s="512"/>
      <c r="O9" s="512"/>
      <c r="P9" s="512"/>
      <c r="Q9" s="513"/>
      <c r="R9" s="514">
        <v>
335</v>
      </c>
      <c r="S9" s="515"/>
      <c r="T9" s="515"/>
      <c r="U9" s="515"/>
      <c r="V9" s="516"/>
      <c r="W9" s="424" t="s">
        <v>
114</v>
      </c>
      <c r="X9" s="425"/>
      <c r="Y9" s="425"/>
      <c r="Z9" s="425"/>
      <c r="AA9" s="425"/>
      <c r="AB9" s="425"/>
      <c r="AC9" s="425"/>
      <c r="AD9" s="425"/>
      <c r="AE9" s="425"/>
      <c r="AF9" s="425"/>
      <c r="AG9" s="425"/>
      <c r="AH9" s="425"/>
      <c r="AI9" s="425"/>
      <c r="AJ9" s="425"/>
      <c r="AK9" s="425"/>
      <c r="AL9" s="426"/>
      <c r="AM9" s="496" t="s">
        <v>
115</v>
      </c>
      <c r="AN9" s="497"/>
      <c r="AO9" s="497"/>
      <c r="AP9" s="497"/>
      <c r="AQ9" s="497"/>
      <c r="AR9" s="497"/>
      <c r="AS9" s="497"/>
      <c r="AT9" s="498"/>
      <c r="AU9" s="499" t="s">
        <v>
102</v>
      </c>
      <c r="AV9" s="500"/>
      <c r="AW9" s="500"/>
      <c r="AX9" s="500"/>
      <c r="AY9" s="501" t="s">
        <v>
116</v>
      </c>
      <c r="AZ9" s="502"/>
      <c r="BA9" s="502"/>
      <c r="BB9" s="502"/>
      <c r="BC9" s="502"/>
      <c r="BD9" s="502"/>
      <c r="BE9" s="502"/>
      <c r="BF9" s="502"/>
      <c r="BG9" s="502"/>
      <c r="BH9" s="502"/>
      <c r="BI9" s="502"/>
      <c r="BJ9" s="502"/>
      <c r="BK9" s="502"/>
      <c r="BL9" s="502"/>
      <c r="BM9" s="503"/>
      <c r="BN9" s="467">
        <v>
14511</v>
      </c>
      <c r="BO9" s="468"/>
      <c r="BP9" s="468"/>
      <c r="BQ9" s="468"/>
      <c r="BR9" s="468"/>
      <c r="BS9" s="468"/>
      <c r="BT9" s="468"/>
      <c r="BU9" s="469"/>
      <c r="BV9" s="467">
        <v>
3808</v>
      </c>
      <c r="BW9" s="468"/>
      <c r="BX9" s="468"/>
      <c r="BY9" s="468"/>
      <c r="BZ9" s="468"/>
      <c r="CA9" s="468"/>
      <c r="CB9" s="468"/>
      <c r="CC9" s="469"/>
      <c r="CD9" s="470" t="s">
        <v>
117</v>
      </c>
      <c r="CE9" s="471"/>
      <c r="CF9" s="471"/>
      <c r="CG9" s="471"/>
      <c r="CH9" s="471"/>
      <c r="CI9" s="471"/>
      <c r="CJ9" s="471"/>
      <c r="CK9" s="471"/>
      <c r="CL9" s="471"/>
      <c r="CM9" s="471"/>
      <c r="CN9" s="471"/>
      <c r="CO9" s="471"/>
      <c r="CP9" s="471"/>
      <c r="CQ9" s="471"/>
      <c r="CR9" s="471"/>
      <c r="CS9" s="472"/>
      <c r="CT9" s="464">
        <v>
7</v>
      </c>
      <c r="CU9" s="465"/>
      <c r="CV9" s="465"/>
      <c r="CW9" s="465"/>
      <c r="CX9" s="465"/>
      <c r="CY9" s="465"/>
      <c r="CZ9" s="465"/>
      <c r="DA9" s="466"/>
      <c r="DB9" s="464">
        <v>
5.5</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
118</v>
      </c>
      <c r="M10" s="497"/>
      <c r="N10" s="497"/>
      <c r="O10" s="497"/>
      <c r="P10" s="497"/>
      <c r="Q10" s="498"/>
      <c r="R10" s="518">
        <v>
348</v>
      </c>
      <c r="S10" s="519"/>
      <c r="T10" s="519"/>
      <c r="U10" s="519"/>
      <c r="V10" s="520"/>
      <c r="W10" s="455"/>
      <c r="X10" s="456"/>
      <c r="Y10" s="456"/>
      <c r="Z10" s="456"/>
      <c r="AA10" s="456"/>
      <c r="AB10" s="456"/>
      <c r="AC10" s="456"/>
      <c r="AD10" s="456"/>
      <c r="AE10" s="456"/>
      <c r="AF10" s="456"/>
      <c r="AG10" s="456"/>
      <c r="AH10" s="456"/>
      <c r="AI10" s="456"/>
      <c r="AJ10" s="456"/>
      <c r="AK10" s="456"/>
      <c r="AL10" s="459"/>
      <c r="AM10" s="496" t="s">
        <v>
119</v>
      </c>
      <c r="AN10" s="497"/>
      <c r="AO10" s="497"/>
      <c r="AP10" s="497"/>
      <c r="AQ10" s="497"/>
      <c r="AR10" s="497"/>
      <c r="AS10" s="497"/>
      <c r="AT10" s="498"/>
      <c r="AU10" s="499" t="s">
        <v>
120</v>
      </c>
      <c r="AV10" s="500"/>
      <c r="AW10" s="500"/>
      <c r="AX10" s="500"/>
      <c r="AY10" s="501" t="s">
        <v>
121</v>
      </c>
      <c r="AZ10" s="502"/>
      <c r="BA10" s="502"/>
      <c r="BB10" s="502"/>
      <c r="BC10" s="502"/>
      <c r="BD10" s="502"/>
      <c r="BE10" s="502"/>
      <c r="BF10" s="502"/>
      <c r="BG10" s="502"/>
      <c r="BH10" s="502"/>
      <c r="BI10" s="502"/>
      <c r="BJ10" s="502"/>
      <c r="BK10" s="502"/>
      <c r="BL10" s="502"/>
      <c r="BM10" s="503"/>
      <c r="BN10" s="467">
        <v>
507653</v>
      </c>
      <c r="BO10" s="468"/>
      <c r="BP10" s="468"/>
      <c r="BQ10" s="468"/>
      <c r="BR10" s="468"/>
      <c r="BS10" s="468"/>
      <c r="BT10" s="468"/>
      <c r="BU10" s="469"/>
      <c r="BV10" s="467">
        <v>
402896</v>
      </c>
      <c r="BW10" s="468"/>
      <c r="BX10" s="468"/>
      <c r="BY10" s="468"/>
      <c r="BZ10" s="468"/>
      <c r="CA10" s="468"/>
      <c r="CB10" s="468"/>
      <c r="CC10" s="469"/>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
123</v>
      </c>
      <c r="M11" s="522"/>
      <c r="N11" s="522"/>
      <c r="O11" s="522"/>
      <c r="P11" s="522"/>
      <c r="Q11" s="523"/>
      <c r="R11" s="524" t="s">
        <v>
124</v>
      </c>
      <c r="S11" s="525"/>
      <c r="T11" s="525"/>
      <c r="U11" s="525"/>
      <c r="V11" s="526"/>
      <c r="W11" s="455"/>
      <c r="X11" s="456"/>
      <c r="Y11" s="456"/>
      <c r="Z11" s="456"/>
      <c r="AA11" s="456"/>
      <c r="AB11" s="456"/>
      <c r="AC11" s="456"/>
      <c r="AD11" s="456"/>
      <c r="AE11" s="456"/>
      <c r="AF11" s="456"/>
      <c r="AG11" s="456"/>
      <c r="AH11" s="456"/>
      <c r="AI11" s="456"/>
      <c r="AJ11" s="456"/>
      <c r="AK11" s="456"/>
      <c r="AL11" s="459"/>
      <c r="AM11" s="496" t="s">
        <v>
125</v>
      </c>
      <c r="AN11" s="497"/>
      <c r="AO11" s="497"/>
      <c r="AP11" s="497"/>
      <c r="AQ11" s="497"/>
      <c r="AR11" s="497"/>
      <c r="AS11" s="497"/>
      <c r="AT11" s="498"/>
      <c r="AU11" s="499" t="s">
        <v>
102</v>
      </c>
      <c r="AV11" s="500"/>
      <c r="AW11" s="500"/>
      <c r="AX11" s="500"/>
      <c r="AY11" s="501" t="s">
        <v>
126</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127</v>
      </c>
      <c r="CE11" s="471"/>
      <c r="CF11" s="471"/>
      <c r="CG11" s="471"/>
      <c r="CH11" s="471"/>
      <c r="CI11" s="471"/>
      <c r="CJ11" s="471"/>
      <c r="CK11" s="471"/>
      <c r="CL11" s="471"/>
      <c r="CM11" s="471"/>
      <c r="CN11" s="471"/>
      <c r="CO11" s="471"/>
      <c r="CP11" s="471"/>
      <c r="CQ11" s="471"/>
      <c r="CR11" s="471"/>
      <c r="CS11" s="472"/>
      <c r="CT11" s="507" t="s">
        <v>
128</v>
      </c>
      <c r="CU11" s="508"/>
      <c r="CV11" s="508"/>
      <c r="CW11" s="508"/>
      <c r="CX11" s="508"/>
      <c r="CY11" s="508"/>
      <c r="CZ11" s="508"/>
      <c r="DA11" s="509"/>
      <c r="DB11" s="507" t="s">
        <v>
129</v>
      </c>
      <c r="DC11" s="508"/>
      <c r="DD11" s="508"/>
      <c r="DE11" s="508"/>
      <c r="DF11" s="508"/>
      <c r="DG11" s="508"/>
      <c r="DH11" s="508"/>
      <c r="DI11" s="509"/>
      <c r="DJ11" s="186"/>
      <c r="DK11" s="186"/>
      <c r="DL11" s="186"/>
      <c r="DM11" s="186"/>
      <c r="DN11" s="186"/>
      <c r="DO11" s="186"/>
    </row>
    <row r="12" spans="1:119" ht="18.75" customHeight="1" x14ac:dyDescent="0.2">
      <c r="A12" s="187"/>
      <c r="B12" s="527" t="s">
        <v>
130</v>
      </c>
      <c r="C12" s="528"/>
      <c r="D12" s="528"/>
      <c r="E12" s="528"/>
      <c r="F12" s="528"/>
      <c r="G12" s="528"/>
      <c r="H12" s="528"/>
      <c r="I12" s="528"/>
      <c r="J12" s="528"/>
      <c r="K12" s="529"/>
      <c r="L12" s="536" t="s">
        <v>
131</v>
      </c>
      <c r="M12" s="537"/>
      <c r="N12" s="537"/>
      <c r="O12" s="537"/>
      <c r="P12" s="537"/>
      <c r="Q12" s="538"/>
      <c r="R12" s="539">
        <v>
318</v>
      </c>
      <c r="S12" s="540"/>
      <c r="T12" s="540"/>
      <c r="U12" s="540"/>
      <c r="V12" s="541"/>
      <c r="W12" s="542" t="s">
        <v>
1</v>
      </c>
      <c r="X12" s="500"/>
      <c r="Y12" s="500"/>
      <c r="Z12" s="500"/>
      <c r="AA12" s="500"/>
      <c r="AB12" s="543"/>
      <c r="AC12" s="544" t="s">
        <v>
132</v>
      </c>
      <c r="AD12" s="545"/>
      <c r="AE12" s="545"/>
      <c r="AF12" s="545"/>
      <c r="AG12" s="546"/>
      <c r="AH12" s="544" t="s">
        <v>
133</v>
      </c>
      <c r="AI12" s="545"/>
      <c r="AJ12" s="545"/>
      <c r="AK12" s="545"/>
      <c r="AL12" s="547"/>
      <c r="AM12" s="496" t="s">
        <v>
134</v>
      </c>
      <c r="AN12" s="497"/>
      <c r="AO12" s="497"/>
      <c r="AP12" s="497"/>
      <c r="AQ12" s="497"/>
      <c r="AR12" s="497"/>
      <c r="AS12" s="497"/>
      <c r="AT12" s="498"/>
      <c r="AU12" s="499" t="s">
        <v>
102</v>
      </c>
      <c r="AV12" s="500"/>
      <c r="AW12" s="500"/>
      <c r="AX12" s="500"/>
      <c r="AY12" s="501" t="s">
        <v>
135</v>
      </c>
      <c r="AZ12" s="502"/>
      <c r="BA12" s="502"/>
      <c r="BB12" s="502"/>
      <c r="BC12" s="502"/>
      <c r="BD12" s="502"/>
      <c r="BE12" s="502"/>
      <c r="BF12" s="502"/>
      <c r="BG12" s="502"/>
      <c r="BH12" s="502"/>
      <c r="BI12" s="502"/>
      <c r="BJ12" s="502"/>
      <c r="BK12" s="502"/>
      <c r="BL12" s="502"/>
      <c r="BM12" s="503"/>
      <c r="BN12" s="467">
        <v>
183000</v>
      </c>
      <c r="BO12" s="468"/>
      <c r="BP12" s="468"/>
      <c r="BQ12" s="468"/>
      <c r="BR12" s="468"/>
      <c r="BS12" s="468"/>
      <c r="BT12" s="468"/>
      <c r="BU12" s="469"/>
      <c r="BV12" s="467">
        <v>
247000</v>
      </c>
      <c r="BW12" s="468"/>
      <c r="BX12" s="468"/>
      <c r="BY12" s="468"/>
      <c r="BZ12" s="468"/>
      <c r="CA12" s="468"/>
      <c r="CB12" s="468"/>
      <c r="CC12" s="469"/>
      <c r="CD12" s="470" t="s">
        <v>
136</v>
      </c>
      <c r="CE12" s="471"/>
      <c r="CF12" s="471"/>
      <c r="CG12" s="471"/>
      <c r="CH12" s="471"/>
      <c r="CI12" s="471"/>
      <c r="CJ12" s="471"/>
      <c r="CK12" s="471"/>
      <c r="CL12" s="471"/>
      <c r="CM12" s="471"/>
      <c r="CN12" s="471"/>
      <c r="CO12" s="471"/>
      <c r="CP12" s="471"/>
      <c r="CQ12" s="471"/>
      <c r="CR12" s="471"/>
      <c r="CS12" s="472"/>
      <c r="CT12" s="507" t="s">
        <v>
128</v>
      </c>
      <c r="CU12" s="508"/>
      <c r="CV12" s="508"/>
      <c r="CW12" s="508"/>
      <c r="CX12" s="508"/>
      <c r="CY12" s="508"/>
      <c r="CZ12" s="508"/>
      <c r="DA12" s="509"/>
      <c r="DB12" s="507" t="s">
        <v>
129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
137</v>
      </c>
      <c r="N13" s="559"/>
      <c r="O13" s="559"/>
      <c r="P13" s="559"/>
      <c r="Q13" s="560"/>
      <c r="R13" s="551">
        <v>
317</v>
      </c>
      <c r="S13" s="552"/>
      <c r="T13" s="552"/>
      <c r="U13" s="552"/>
      <c r="V13" s="553"/>
      <c r="W13" s="483" t="s">
        <v>
138</v>
      </c>
      <c r="X13" s="484"/>
      <c r="Y13" s="484"/>
      <c r="Z13" s="484"/>
      <c r="AA13" s="484"/>
      <c r="AB13" s="474"/>
      <c r="AC13" s="518">
        <v>
4</v>
      </c>
      <c r="AD13" s="519"/>
      <c r="AE13" s="519"/>
      <c r="AF13" s="519"/>
      <c r="AG13" s="561"/>
      <c r="AH13" s="518">
        <v>
6</v>
      </c>
      <c r="AI13" s="519"/>
      <c r="AJ13" s="519"/>
      <c r="AK13" s="519"/>
      <c r="AL13" s="520"/>
      <c r="AM13" s="496" t="s">
        <v>
139</v>
      </c>
      <c r="AN13" s="497"/>
      <c r="AO13" s="497"/>
      <c r="AP13" s="497"/>
      <c r="AQ13" s="497"/>
      <c r="AR13" s="497"/>
      <c r="AS13" s="497"/>
      <c r="AT13" s="498"/>
      <c r="AU13" s="499" t="s">
        <v>
140</v>
      </c>
      <c r="AV13" s="500"/>
      <c r="AW13" s="500"/>
      <c r="AX13" s="500"/>
      <c r="AY13" s="501" t="s">
        <v>
141</v>
      </c>
      <c r="AZ13" s="502"/>
      <c r="BA13" s="502"/>
      <c r="BB13" s="502"/>
      <c r="BC13" s="502"/>
      <c r="BD13" s="502"/>
      <c r="BE13" s="502"/>
      <c r="BF13" s="502"/>
      <c r="BG13" s="502"/>
      <c r="BH13" s="502"/>
      <c r="BI13" s="502"/>
      <c r="BJ13" s="502"/>
      <c r="BK13" s="502"/>
      <c r="BL13" s="502"/>
      <c r="BM13" s="503"/>
      <c r="BN13" s="467">
        <v>
339164</v>
      </c>
      <c r="BO13" s="468"/>
      <c r="BP13" s="468"/>
      <c r="BQ13" s="468"/>
      <c r="BR13" s="468"/>
      <c r="BS13" s="468"/>
      <c r="BT13" s="468"/>
      <c r="BU13" s="469"/>
      <c r="BV13" s="467">
        <v>
159704</v>
      </c>
      <c r="BW13" s="468"/>
      <c r="BX13" s="468"/>
      <c r="BY13" s="468"/>
      <c r="BZ13" s="468"/>
      <c r="CA13" s="468"/>
      <c r="CB13" s="468"/>
      <c r="CC13" s="469"/>
      <c r="CD13" s="470" t="s">
        <v>
142</v>
      </c>
      <c r="CE13" s="471"/>
      <c r="CF13" s="471"/>
      <c r="CG13" s="471"/>
      <c r="CH13" s="471"/>
      <c r="CI13" s="471"/>
      <c r="CJ13" s="471"/>
      <c r="CK13" s="471"/>
      <c r="CL13" s="471"/>
      <c r="CM13" s="471"/>
      <c r="CN13" s="471"/>
      <c r="CO13" s="471"/>
      <c r="CP13" s="471"/>
      <c r="CQ13" s="471"/>
      <c r="CR13" s="471"/>
      <c r="CS13" s="472"/>
      <c r="CT13" s="464">
        <v>
3.3</v>
      </c>
      <c r="CU13" s="465"/>
      <c r="CV13" s="465"/>
      <c r="CW13" s="465"/>
      <c r="CX13" s="465"/>
      <c r="CY13" s="465"/>
      <c r="CZ13" s="465"/>
      <c r="DA13" s="466"/>
      <c r="DB13" s="464">
        <v>
2.4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
143</v>
      </c>
      <c r="M14" s="549"/>
      <c r="N14" s="549"/>
      <c r="O14" s="549"/>
      <c r="P14" s="549"/>
      <c r="Q14" s="550"/>
      <c r="R14" s="551">
        <v>
317</v>
      </c>
      <c r="S14" s="552"/>
      <c r="T14" s="552"/>
      <c r="U14" s="552"/>
      <c r="V14" s="553"/>
      <c r="W14" s="457"/>
      <c r="X14" s="458"/>
      <c r="Y14" s="458"/>
      <c r="Z14" s="458"/>
      <c r="AA14" s="458"/>
      <c r="AB14" s="447"/>
      <c r="AC14" s="554">
        <v>
1.8</v>
      </c>
      <c r="AD14" s="555"/>
      <c r="AE14" s="555"/>
      <c r="AF14" s="555"/>
      <c r="AG14" s="556"/>
      <c r="AH14" s="554">
        <v>
2.7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144</v>
      </c>
      <c r="CE14" s="563"/>
      <c r="CF14" s="563"/>
      <c r="CG14" s="563"/>
      <c r="CH14" s="563"/>
      <c r="CI14" s="563"/>
      <c r="CJ14" s="563"/>
      <c r="CK14" s="563"/>
      <c r="CL14" s="563"/>
      <c r="CM14" s="563"/>
      <c r="CN14" s="563"/>
      <c r="CO14" s="563"/>
      <c r="CP14" s="563"/>
      <c r="CQ14" s="563"/>
      <c r="CR14" s="563"/>
      <c r="CS14" s="564"/>
      <c r="CT14" s="565" t="s">
        <v>
128</v>
      </c>
      <c r="CU14" s="566"/>
      <c r="CV14" s="566"/>
      <c r="CW14" s="566"/>
      <c r="CX14" s="566"/>
      <c r="CY14" s="566"/>
      <c r="CZ14" s="566"/>
      <c r="DA14" s="567"/>
      <c r="DB14" s="565" t="s">
        <v>
145</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
146</v>
      </c>
      <c r="N15" s="559"/>
      <c r="O15" s="559"/>
      <c r="P15" s="559"/>
      <c r="Q15" s="560"/>
      <c r="R15" s="551">
        <v>
316</v>
      </c>
      <c r="S15" s="552"/>
      <c r="T15" s="552"/>
      <c r="U15" s="552"/>
      <c r="V15" s="553"/>
      <c r="W15" s="483" t="s">
        <v>
147</v>
      </c>
      <c r="X15" s="484"/>
      <c r="Y15" s="484"/>
      <c r="Z15" s="484"/>
      <c r="AA15" s="484"/>
      <c r="AB15" s="474"/>
      <c r="AC15" s="518">
        <v>
51</v>
      </c>
      <c r="AD15" s="519"/>
      <c r="AE15" s="519"/>
      <c r="AF15" s="519"/>
      <c r="AG15" s="561"/>
      <c r="AH15" s="518">
        <v>
69</v>
      </c>
      <c r="AI15" s="519"/>
      <c r="AJ15" s="519"/>
      <c r="AK15" s="519"/>
      <c r="AL15" s="520"/>
      <c r="AM15" s="496"/>
      <c r="AN15" s="497"/>
      <c r="AO15" s="497"/>
      <c r="AP15" s="497"/>
      <c r="AQ15" s="497"/>
      <c r="AR15" s="497"/>
      <c r="AS15" s="497"/>
      <c r="AT15" s="498"/>
      <c r="AU15" s="499"/>
      <c r="AV15" s="500"/>
      <c r="AW15" s="500"/>
      <c r="AX15" s="500"/>
      <c r="AY15" s="427" t="s">
        <v>
148</v>
      </c>
      <c r="AZ15" s="428"/>
      <c r="BA15" s="428"/>
      <c r="BB15" s="428"/>
      <c r="BC15" s="428"/>
      <c r="BD15" s="428"/>
      <c r="BE15" s="428"/>
      <c r="BF15" s="428"/>
      <c r="BG15" s="428"/>
      <c r="BH15" s="428"/>
      <c r="BI15" s="428"/>
      <c r="BJ15" s="428"/>
      <c r="BK15" s="428"/>
      <c r="BL15" s="428"/>
      <c r="BM15" s="429"/>
      <c r="BN15" s="430">
        <v>
44085</v>
      </c>
      <c r="BO15" s="431"/>
      <c r="BP15" s="431"/>
      <c r="BQ15" s="431"/>
      <c r="BR15" s="431"/>
      <c r="BS15" s="431"/>
      <c r="BT15" s="431"/>
      <c r="BU15" s="432"/>
      <c r="BV15" s="430">
        <v>
44488</v>
      </c>
      <c r="BW15" s="431"/>
      <c r="BX15" s="431"/>
      <c r="BY15" s="431"/>
      <c r="BZ15" s="431"/>
      <c r="CA15" s="431"/>
      <c r="CB15" s="431"/>
      <c r="CC15" s="432"/>
      <c r="CD15" s="568" t="s">
        <v>
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
150</v>
      </c>
      <c r="M16" s="579"/>
      <c r="N16" s="579"/>
      <c r="O16" s="579"/>
      <c r="P16" s="579"/>
      <c r="Q16" s="580"/>
      <c r="R16" s="571" t="s">
        <v>
151</v>
      </c>
      <c r="S16" s="572"/>
      <c r="T16" s="572"/>
      <c r="U16" s="572"/>
      <c r="V16" s="573"/>
      <c r="W16" s="457"/>
      <c r="X16" s="458"/>
      <c r="Y16" s="458"/>
      <c r="Z16" s="458"/>
      <c r="AA16" s="458"/>
      <c r="AB16" s="447"/>
      <c r="AC16" s="554">
        <v>
23.5</v>
      </c>
      <c r="AD16" s="555"/>
      <c r="AE16" s="555"/>
      <c r="AF16" s="555"/>
      <c r="AG16" s="556"/>
      <c r="AH16" s="554">
        <v>
30.8</v>
      </c>
      <c r="AI16" s="555"/>
      <c r="AJ16" s="555"/>
      <c r="AK16" s="555"/>
      <c r="AL16" s="557"/>
      <c r="AM16" s="496"/>
      <c r="AN16" s="497"/>
      <c r="AO16" s="497"/>
      <c r="AP16" s="497"/>
      <c r="AQ16" s="497"/>
      <c r="AR16" s="497"/>
      <c r="AS16" s="497"/>
      <c r="AT16" s="498"/>
      <c r="AU16" s="499"/>
      <c r="AV16" s="500"/>
      <c r="AW16" s="500"/>
      <c r="AX16" s="500"/>
      <c r="AY16" s="501" t="s">
        <v>
152</v>
      </c>
      <c r="AZ16" s="502"/>
      <c r="BA16" s="502"/>
      <c r="BB16" s="502"/>
      <c r="BC16" s="502"/>
      <c r="BD16" s="502"/>
      <c r="BE16" s="502"/>
      <c r="BF16" s="502"/>
      <c r="BG16" s="502"/>
      <c r="BH16" s="502"/>
      <c r="BI16" s="502"/>
      <c r="BJ16" s="502"/>
      <c r="BK16" s="502"/>
      <c r="BL16" s="502"/>
      <c r="BM16" s="503"/>
      <c r="BN16" s="467">
        <v>
341189</v>
      </c>
      <c r="BO16" s="468"/>
      <c r="BP16" s="468"/>
      <c r="BQ16" s="468"/>
      <c r="BR16" s="468"/>
      <c r="BS16" s="468"/>
      <c r="BT16" s="468"/>
      <c r="BU16" s="469"/>
      <c r="BV16" s="467">
        <v>
335426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
153</v>
      </c>
      <c r="N17" s="575"/>
      <c r="O17" s="575"/>
      <c r="P17" s="575"/>
      <c r="Q17" s="576"/>
      <c r="R17" s="571" t="s">
        <v>
154</v>
      </c>
      <c r="S17" s="572"/>
      <c r="T17" s="572"/>
      <c r="U17" s="572"/>
      <c r="V17" s="573"/>
      <c r="W17" s="483" t="s">
        <v>
155</v>
      </c>
      <c r="X17" s="484"/>
      <c r="Y17" s="484"/>
      <c r="Z17" s="484"/>
      <c r="AA17" s="484"/>
      <c r="AB17" s="474"/>
      <c r="AC17" s="518">
        <v>
162</v>
      </c>
      <c r="AD17" s="519"/>
      <c r="AE17" s="519"/>
      <c r="AF17" s="519"/>
      <c r="AG17" s="561"/>
      <c r="AH17" s="518">
        <v>
149</v>
      </c>
      <c r="AI17" s="519"/>
      <c r="AJ17" s="519"/>
      <c r="AK17" s="519"/>
      <c r="AL17" s="520"/>
      <c r="AM17" s="496"/>
      <c r="AN17" s="497"/>
      <c r="AO17" s="497"/>
      <c r="AP17" s="497"/>
      <c r="AQ17" s="497"/>
      <c r="AR17" s="497"/>
      <c r="AS17" s="497"/>
      <c r="AT17" s="498"/>
      <c r="AU17" s="499"/>
      <c r="AV17" s="500"/>
      <c r="AW17" s="500"/>
      <c r="AX17" s="500"/>
      <c r="AY17" s="501" t="s">
        <v>
156</v>
      </c>
      <c r="AZ17" s="502"/>
      <c r="BA17" s="502"/>
      <c r="BB17" s="502"/>
      <c r="BC17" s="502"/>
      <c r="BD17" s="502"/>
      <c r="BE17" s="502"/>
      <c r="BF17" s="502"/>
      <c r="BG17" s="502"/>
      <c r="BH17" s="502"/>
      <c r="BI17" s="502"/>
      <c r="BJ17" s="502"/>
      <c r="BK17" s="502"/>
      <c r="BL17" s="502"/>
      <c r="BM17" s="503"/>
      <c r="BN17" s="467">
        <v>
55816</v>
      </c>
      <c r="BO17" s="468"/>
      <c r="BP17" s="468"/>
      <c r="BQ17" s="468"/>
      <c r="BR17" s="468"/>
      <c r="BS17" s="468"/>
      <c r="BT17" s="468"/>
      <c r="BU17" s="469"/>
      <c r="BV17" s="467">
        <v>
56404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
157</v>
      </c>
      <c r="C18" s="510"/>
      <c r="D18" s="510"/>
      <c r="E18" s="582"/>
      <c r="F18" s="582"/>
      <c r="G18" s="582"/>
      <c r="H18" s="582"/>
      <c r="I18" s="582"/>
      <c r="J18" s="582"/>
      <c r="K18" s="582"/>
      <c r="L18" s="583">
        <v>
20.54</v>
      </c>
      <c r="M18" s="583"/>
      <c r="N18" s="583"/>
      <c r="O18" s="583"/>
      <c r="P18" s="583"/>
      <c r="Q18" s="583"/>
      <c r="R18" s="584"/>
      <c r="S18" s="584"/>
      <c r="T18" s="584"/>
      <c r="U18" s="584"/>
      <c r="V18" s="585"/>
      <c r="W18" s="485"/>
      <c r="X18" s="486"/>
      <c r="Y18" s="486"/>
      <c r="Z18" s="486"/>
      <c r="AA18" s="486"/>
      <c r="AB18" s="477"/>
      <c r="AC18" s="586">
        <v>
74.7</v>
      </c>
      <c r="AD18" s="587"/>
      <c r="AE18" s="587"/>
      <c r="AF18" s="587"/>
      <c r="AG18" s="588"/>
      <c r="AH18" s="586">
        <v>
66.5</v>
      </c>
      <c r="AI18" s="587"/>
      <c r="AJ18" s="587"/>
      <c r="AK18" s="587"/>
      <c r="AL18" s="589"/>
      <c r="AM18" s="496"/>
      <c r="AN18" s="497"/>
      <c r="AO18" s="497"/>
      <c r="AP18" s="497"/>
      <c r="AQ18" s="497"/>
      <c r="AR18" s="497"/>
      <c r="AS18" s="497"/>
      <c r="AT18" s="498"/>
      <c r="AU18" s="499"/>
      <c r="AV18" s="500"/>
      <c r="AW18" s="500"/>
      <c r="AX18" s="500"/>
      <c r="AY18" s="501" t="s">
        <v>
158</v>
      </c>
      <c r="AZ18" s="502"/>
      <c r="BA18" s="502"/>
      <c r="BB18" s="502"/>
      <c r="BC18" s="502"/>
      <c r="BD18" s="502"/>
      <c r="BE18" s="502"/>
      <c r="BF18" s="502"/>
      <c r="BG18" s="502"/>
      <c r="BH18" s="502"/>
      <c r="BI18" s="502"/>
      <c r="BJ18" s="502"/>
      <c r="BK18" s="502"/>
      <c r="BL18" s="502"/>
      <c r="BM18" s="503"/>
      <c r="BN18" s="467">
        <v>
199286</v>
      </c>
      <c r="BO18" s="468"/>
      <c r="BP18" s="468"/>
      <c r="BQ18" s="468"/>
      <c r="BR18" s="468"/>
      <c r="BS18" s="468"/>
      <c r="BT18" s="468"/>
      <c r="BU18" s="469"/>
      <c r="BV18" s="467">
        <v>
255277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
159</v>
      </c>
      <c r="C19" s="510"/>
      <c r="D19" s="510"/>
      <c r="E19" s="582"/>
      <c r="F19" s="582"/>
      <c r="G19" s="582"/>
      <c r="H19" s="582"/>
      <c r="I19" s="582"/>
      <c r="J19" s="582"/>
      <c r="K19" s="582"/>
      <c r="L19" s="590">
        <v>
16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160</v>
      </c>
      <c r="AZ19" s="502"/>
      <c r="BA19" s="502"/>
      <c r="BB19" s="502"/>
      <c r="BC19" s="502"/>
      <c r="BD19" s="502"/>
      <c r="BE19" s="502"/>
      <c r="BF19" s="502"/>
      <c r="BG19" s="502"/>
      <c r="BH19" s="502"/>
      <c r="BI19" s="502"/>
      <c r="BJ19" s="502"/>
      <c r="BK19" s="502"/>
      <c r="BL19" s="502"/>
      <c r="BM19" s="503"/>
      <c r="BN19" s="467">
        <v>
784977</v>
      </c>
      <c r="BO19" s="468"/>
      <c r="BP19" s="468"/>
      <c r="BQ19" s="468"/>
      <c r="BR19" s="468"/>
      <c r="BS19" s="468"/>
      <c r="BT19" s="468"/>
      <c r="BU19" s="469"/>
      <c r="BV19" s="467">
        <v>
811212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
161</v>
      </c>
      <c r="C20" s="510"/>
      <c r="D20" s="510"/>
      <c r="E20" s="582"/>
      <c r="F20" s="582"/>
      <c r="G20" s="582"/>
      <c r="H20" s="582"/>
      <c r="I20" s="582"/>
      <c r="J20" s="582"/>
      <c r="K20" s="582"/>
      <c r="L20" s="590">
        <v>
194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
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
163</v>
      </c>
      <c r="C22" s="605"/>
      <c r="D22" s="606"/>
      <c r="E22" s="479" t="s">
        <v>
1</v>
      </c>
      <c r="F22" s="484"/>
      <c r="G22" s="484"/>
      <c r="H22" s="484"/>
      <c r="I22" s="484"/>
      <c r="J22" s="484"/>
      <c r="K22" s="474"/>
      <c r="L22" s="479" t="s">
        <v>
164</v>
      </c>
      <c r="M22" s="484"/>
      <c r="N22" s="484"/>
      <c r="O22" s="484"/>
      <c r="P22" s="474"/>
      <c r="Q22" s="613" t="s">
        <v>
165</v>
      </c>
      <c r="R22" s="614"/>
      <c r="S22" s="614"/>
      <c r="T22" s="614"/>
      <c r="U22" s="614"/>
      <c r="V22" s="615"/>
      <c r="W22" s="619" t="s">
        <v>
166</v>
      </c>
      <c r="X22" s="605"/>
      <c r="Y22" s="606"/>
      <c r="Z22" s="479" t="s">
        <v>
1</v>
      </c>
      <c r="AA22" s="484"/>
      <c r="AB22" s="484"/>
      <c r="AC22" s="484"/>
      <c r="AD22" s="484"/>
      <c r="AE22" s="484"/>
      <c r="AF22" s="484"/>
      <c r="AG22" s="474"/>
      <c r="AH22" s="632" t="s">
        <v>
167</v>
      </c>
      <c r="AI22" s="484"/>
      <c r="AJ22" s="484"/>
      <c r="AK22" s="484"/>
      <c r="AL22" s="474"/>
      <c r="AM22" s="632" t="s">
        <v>
168</v>
      </c>
      <c r="AN22" s="633"/>
      <c r="AO22" s="633"/>
      <c r="AP22" s="633"/>
      <c r="AQ22" s="633"/>
      <c r="AR22" s="634"/>
      <c r="AS22" s="613" t="s">
        <v>
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169</v>
      </c>
      <c r="AZ23" s="428"/>
      <c r="BA23" s="428"/>
      <c r="BB23" s="428"/>
      <c r="BC23" s="428"/>
      <c r="BD23" s="428"/>
      <c r="BE23" s="428"/>
      <c r="BF23" s="428"/>
      <c r="BG23" s="428"/>
      <c r="BH23" s="428"/>
      <c r="BI23" s="428"/>
      <c r="BJ23" s="428"/>
      <c r="BK23" s="428"/>
      <c r="BL23" s="428"/>
      <c r="BM23" s="429"/>
      <c r="BN23" s="467">
        <v>
663528</v>
      </c>
      <c r="BO23" s="468"/>
      <c r="BP23" s="468"/>
      <c r="BQ23" s="468"/>
      <c r="BR23" s="468"/>
      <c r="BS23" s="468"/>
      <c r="BT23" s="468"/>
      <c r="BU23" s="469"/>
      <c r="BV23" s="467">
        <v>
707845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
170</v>
      </c>
      <c r="F24" s="497"/>
      <c r="G24" s="497"/>
      <c r="H24" s="497"/>
      <c r="I24" s="497"/>
      <c r="J24" s="497"/>
      <c r="K24" s="498"/>
      <c r="L24" s="518">
        <v>
1</v>
      </c>
      <c r="M24" s="519"/>
      <c r="N24" s="519"/>
      <c r="O24" s="519"/>
      <c r="P24" s="561"/>
      <c r="Q24" s="518">
        <v>
6000</v>
      </c>
      <c r="R24" s="519"/>
      <c r="S24" s="519"/>
      <c r="T24" s="519"/>
      <c r="U24" s="519"/>
      <c r="V24" s="561"/>
      <c r="W24" s="620"/>
      <c r="X24" s="608"/>
      <c r="Y24" s="609"/>
      <c r="Z24" s="517" t="s">
        <v>
171</v>
      </c>
      <c r="AA24" s="497"/>
      <c r="AB24" s="497"/>
      <c r="AC24" s="497"/>
      <c r="AD24" s="497"/>
      <c r="AE24" s="497"/>
      <c r="AF24" s="497"/>
      <c r="AG24" s="498"/>
      <c r="AH24" s="518">
        <v>
18</v>
      </c>
      <c r="AI24" s="519"/>
      <c r="AJ24" s="519"/>
      <c r="AK24" s="519"/>
      <c r="AL24" s="561"/>
      <c r="AM24" s="518">
        <v>
48114</v>
      </c>
      <c r="AN24" s="519"/>
      <c r="AO24" s="519"/>
      <c r="AP24" s="519"/>
      <c r="AQ24" s="519"/>
      <c r="AR24" s="561"/>
      <c r="AS24" s="518">
        <v>
2673</v>
      </c>
      <c r="AT24" s="519"/>
      <c r="AU24" s="519"/>
      <c r="AV24" s="519"/>
      <c r="AW24" s="519"/>
      <c r="AX24" s="520"/>
      <c r="AY24" s="640" t="s">
        <v>
172</v>
      </c>
      <c r="AZ24" s="641"/>
      <c r="BA24" s="641"/>
      <c r="BB24" s="641"/>
      <c r="BC24" s="641"/>
      <c r="BD24" s="641"/>
      <c r="BE24" s="641"/>
      <c r="BF24" s="641"/>
      <c r="BG24" s="641"/>
      <c r="BH24" s="641"/>
      <c r="BI24" s="641"/>
      <c r="BJ24" s="641"/>
      <c r="BK24" s="641"/>
      <c r="BL24" s="641"/>
      <c r="BM24" s="642"/>
      <c r="BN24" s="467">
        <v>
649076</v>
      </c>
      <c r="BO24" s="468"/>
      <c r="BP24" s="468"/>
      <c r="BQ24" s="468"/>
      <c r="BR24" s="468"/>
      <c r="BS24" s="468"/>
      <c r="BT24" s="468"/>
      <c r="BU24" s="469"/>
      <c r="BV24" s="467">
        <v>
690217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
173</v>
      </c>
      <c r="F25" s="497"/>
      <c r="G25" s="497"/>
      <c r="H25" s="497"/>
      <c r="I25" s="497"/>
      <c r="J25" s="497"/>
      <c r="K25" s="498"/>
      <c r="L25" s="518">
        <v>
1</v>
      </c>
      <c r="M25" s="519"/>
      <c r="N25" s="519"/>
      <c r="O25" s="519"/>
      <c r="P25" s="561"/>
      <c r="Q25" s="518">
        <v>
5000</v>
      </c>
      <c r="R25" s="519"/>
      <c r="S25" s="519"/>
      <c r="T25" s="519"/>
      <c r="U25" s="519"/>
      <c r="V25" s="561"/>
      <c r="W25" s="620"/>
      <c r="X25" s="608"/>
      <c r="Y25" s="609"/>
      <c r="Z25" s="517" t="s">
        <v>
174</v>
      </c>
      <c r="AA25" s="497"/>
      <c r="AB25" s="497"/>
      <c r="AC25" s="497"/>
      <c r="AD25" s="497"/>
      <c r="AE25" s="497"/>
      <c r="AF25" s="497"/>
      <c r="AG25" s="498"/>
      <c r="AH25" s="518" t="s">
        <v>
175</v>
      </c>
      <c r="AI25" s="519"/>
      <c r="AJ25" s="519"/>
      <c r="AK25" s="519"/>
      <c r="AL25" s="561"/>
      <c r="AM25" s="518" t="s">
        <v>
175</v>
      </c>
      <c r="AN25" s="519"/>
      <c r="AO25" s="519"/>
      <c r="AP25" s="519"/>
      <c r="AQ25" s="519"/>
      <c r="AR25" s="561"/>
      <c r="AS25" s="518" t="s">
        <v>
175</v>
      </c>
      <c r="AT25" s="519"/>
      <c r="AU25" s="519"/>
      <c r="AV25" s="519"/>
      <c r="AW25" s="519"/>
      <c r="AX25" s="520"/>
      <c r="AY25" s="427" t="s">
        <v>
176</v>
      </c>
      <c r="AZ25" s="428"/>
      <c r="BA25" s="428"/>
      <c r="BB25" s="428"/>
      <c r="BC25" s="428"/>
      <c r="BD25" s="428"/>
      <c r="BE25" s="428"/>
      <c r="BF25" s="428"/>
      <c r="BG25" s="428"/>
      <c r="BH25" s="428"/>
      <c r="BI25" s="428"/>
      <c r="BJ25" s="428"/>
      <c r="BK25" s="428"/>
      <c r="BL25" s="428"/>
      <c r="BM25" s="429"/>
      <c r="BN25" s="430" t="s">
        <v>
175</v>
      </c>
      <c r="BO25" s="431"/>
      <c r="BP25" s="431"/>
      <c r="BQ25" s="431"/>
      <c r="BR25" s="431"/>
      <c r="BS25" s="431"/>
      <c r="BT25" s="431"/>
      <c r="BU25" s="432"/>
      <c r="BV25" s="430" t="s">
        <v>
175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
177</v>
      </c>
      <c r="F26" s="497"/>
      <c r="G26" s="497"/>
      <c r="H26" s="497"/>
      <c r="I26" s="497"/>
      <c r="J26" s="497"/>
      <c r="K26" s="498"/>
      <c r="L26" s="518">
        <v>
1</v>
      </c>
      <c r="M26" s="519"/>
      <c r="N26" s="519"/>
      <c r="O26" s="519"/>
      <c r="P26" s="561"/>
      <c r="Q26" s="518">
        <v>
5000</v>
      </c>
      <c r="R26" s="519"/>
      <c r="S26" s="519"/>
      <c r="T26" s="519"/>
      <c r="U26" s="519"/>
      <c r="V26" s="561"/>
      <c r="W26" s="620"/>
      <c r="X26" s="608"/>
      <c r="Y26" s="609"/>
      <c r="Z26" s="517" t="s">
        <v>
178</v>
      </c>
      <c r="AA26" s="630"/>
      <c r="AB26" s="630"/>
      <c r="AC26" s="630"/>
      <c r="AD26" s="630"/>
      <c r="AE26" s="630"/>
      <c r="AF26" s="630"/>
      <c r="AG26" s="631"/>
      <c r="AH26" s="518">
        <v>
6</v>
      </c>
      <c r="AI26" s="519"/>
      <c r="AJ26" s="519"/>
      <c r="AK26" s="519"/>
      <c r="AL26" s="561"/>
      <c r="AM26" s="518">
        <v>
13902</v>
      </c>
      <c r="AN26" s="519"/>
      <c r="AO26" s="519"/>
      <c r="AP26" s="519"/>
      <c r="AQ26" s="519"/>
      <c r="AR26" s="561"/>
      <c r="AS26" s="518">
        <v>
2317</v>
      </c>
      <c r="AT26" s="519"/>
      <c r="AU26" s="519"/>
      <c r="AV26" s="519"/>
      <c r="AW26" s="519"/>
      <c r="AX26" s="520"/>
      <c r="AY26" s="470" t="s">
        <v>
179</v>
      </c>
      <c r="AZ26" s="471"/>
      <c r="BA26" s="471"/>
      <c r="BB26" s="471"/>
      <c r="BC26" s="471"/>
      <c r="BD26" s="471"/>
      <c r="BE26" s="471"/>
      <c r="BF26" s="471"/>
      <c r="BG26" s="471"/>
      <c r="BH26" s="471"/>
      <c r="BI26" s="471"/>
      <c r="BJ26" s="471"/>
      <c r="BK26" s="471"/>
      <c r="BL26" s="471"/>
      <c r="BM26" s="472"/>
      <c r="BN26" s="467" t="s">
        <v>
175</v>
      </c>
      <c r="BO26" s="468"/>
      <c r="BP26" s="468"/>
      <c r="BQ26" s="468"/>
      <c r="BR26" s="468"/>
      <c r="BS26" s="468"/>
      <c r="BT26" s="468"/>
      <c r="BU26" s="469"/>
      <c r="BV26" s="467" t="s">
        <v>
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
180</v>
      </c>
      <c r="F27" s="497"/>
      <c r="G27" s="497"/>
      <c r="H27" s="497"/>
      <c r="I27" s="497"/>
      <c r="J27" s="497"/>
      <c r="K27" s="498"/>
      <c r="L27" s="518">
        <v>
1</v>
      </c>
      <c r="M27" s="519"/>
      <c r="N27" s="519"/>
      <c r="O27" s="519"/>
      <c r="P27" s="561"/>
      <c r="Q27" s="518">
        <v>
1400</v>
      </c>
      <c r="R27" s="519"/>
      <c r="S27" s="519"/>
      <c r="T27" s="519"/>
      <c r="U27" s="519"/>
      <c r="V27" s="561"/>
      <c r="W27" s="620"/>
      <c r="X27" s="608"/>
      <c r="Y27" s="609"/>
      <c r="Z27" s="517" t="s">
        <v>
181</v>
      </c>
      <c r="AA27" s="497"/>
      <c r="AB27" s="497"/>
      <c r="AC27" s="497"/>
      <c r="AD27" s="497"/>
      <c r="AE27" s="497"/>
      <c r="AF27" s="497"/>
      <c r="AG27" s="498"/>
      <c r="AH27" s="518" t="s">
        <v>
175</v>
      </c>
      <c r="AI27" s="519"/>
      <c r="AJ27" s="519"/>
      <c r="AK27" s="519"/>
      <c r="AL27" s="561"/>
      <c r="AM27" s="518" t="s">
        <v>
175</v>
      </c>
      <c r="AN27" s="519"/>
      <c r="AO27" s="519"/>
      <c r="AP27" s="519"/>
      <c r="AQ27" s="519"/>
      <c r="AR27" s="561"/>
      <c r="AS27" s="518" t="s">
        <v>
145</v>
      </c>
      <c r="AT27" s="519"/>
      <c r="AU27" s="519"/>
      <c r="AV27" s="519"/>
      <c r="AW27" s="519"/>
      <c r="AX27" s="520"/>
      <c r="AY27" s="562" t="s">
        <v>
182</v>
      </c>
      <c r="AZ27" s="563"/>
      <c r="BA27" s="563"/>
      <c r="BB27" s="563"/>
      <c r="BC27" s="563"/>
      <c r="BD27" s="563"/>
      <c r="BE27" s="563"/>
      <c r="BF27" s="563"/>
      <c r="BG27" s="563"/>
      <c r="BH27" s="563"/>
      <c r="BI27" s="563"/>
      <c r="BJ27" s="563"/>
      <c r="BK27" s="563"/>
      <c r="BL27" s="563"/>
      <c r="BM27" s="564"/>
      <c r="BN27" s="643" t="s">
        <v>
183</v>
      </c>
      <c r="BO27" s="644"/>
      <c r="BP27" s="644"/>
      <c r="BQ27" s="644"/>
      <c r="BR27" s="644"/>
      <c r="BS27" s="644"/>
      <c r="BT27" s="644"/>
      <c r="BU27" s="645"/>
      <c r="BV27" s="643" t="s">
        <v>
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
184</v>
      </c>
      <c r="F28" s="497"/>
      <c r="G28" s="497"/>
      <c r="H28" s="497"/>
      <c r="I28" s="497"/>
      <c r="J28" s="497"/>
      <c r="K28" s="498"/>
      <c r="L28" s="518">
        <v>
1</v>
      </c>
      <c r="M28" s="519"/>
      <c r="N28" s="519"/>
      <c r="O28" s="519"/>
      <c r="P28" s="561"/>
      <c r="Q28" s="518">
        <v>
1150</v>
      </c>
      <c r="R28" s="519"/>
      <c r="S28" s="519"/>
      <c r="T28" s="519"/>
      <c r="U28" s="519"/>
      <c r="V28" s="561"/>
      <c r="W28" s="620"/>
      <c r="X28" s="608"/>
      <c r="Y28" s="609"/>
      <c r="Z28" s="517" t="s">
        <v>
185</v>
      </c>
      <c r="AA28" s="497"/>
      <c r="AB28" s="497"/>
      <c r="AC28" s="497"/>
      <c r="AD28" s="497"/>
      <c r="AE28" s="497"/>
      <c r="AF28" s="497"/>
      <c r="AG28" s="498"/>
      <c r="AH28" s="518" t="s">
        <v>
175</v>
      </c>
      <c r="AI28" s="519"/>
      <c r="AJ28" s="519"/>
      <c r="AK28" s="519"/>
      <c r="AL28" s="561"/>
      <c r="AM28" s="518" t="s">
        <v>
145</v>
      </c>
      <c r="AN28" s="519"/>
      <c r="AO28" s="519"/>
      <c r="AP28" s="519"/>
      <c r="AQ28" s="519"/>
      <c r="AR28" s="561"/>
      <c r="AS28" s="518" t="s">
        <v>
175</v>
      </c>
      <c r="AT28" s="519"/>
      <c r="AU28" s="519"/>
      <c r="AV28" s="519"/>
      <c r="AW28" s="519"/>
      <c r="AX28" s="520"/>
      <c r="AY28" s="646" t="s">
        <v>
186</v>
      </c>
      <c r="AZ28" s="647"/>
      <c r="BA28" s="647"/>
      <c r="BB28" s="648"/>
      <c r="BC28" s="427" t="s">
        <v>
48</v>
      </c>
      <c r="BD28" s="428"/>
      <c r="BE28" s="428"/>
      <c r="BF28" s="428"/>
      <c r="BG28" s="428"/>
      <c r="BH28" s="428"/>
      <c r="BI28" s="428"/>
      <c r="BJ28" s="428"/>
      <c r="BK28" s="428"/>
      <c r="BL28" s="428"/>
      <c r="BM28" s="429"/>
      <c r="BN28" s="430">
        <v>
1504092</v>
      </c>
      <c r="BO28" s="431"/>
      <c r="BP28" s="431"/>
      <c r="BQ28" s="431"/>
      <c r="BR28" s="431"/>
      <c r="BS28" s="431"/>
      <c r="BT28" s="431"/>
      <c r="BU28" s="432"/>
      <c r="BV28" s="430">
        <v>
1179439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
187</v>
      </c>
      <c r="F29" s="497"/>
      <c r="G29" s="497"/>
      <c r="H29" s="497"/>
      <c r="I29" s="497"/>
      <c r="J29" s="497"/>
      <c r="K29" s="498"/>
      <c r="L29" s="518">
        <v>
4</v>
      </c>
      <c r="M29" s="519"/>
      <c r="N29" s="519"/>
      <c r="O29" s="519"/>
      <c r="P29" s="561"/>
      <c r="Q29" s="518">
        <v>
1000</v>
      </c>
      <c r="R29" s="519"/>
      <c r="S29" s="519"/>
      <c r="T29" s="519"/>
      <c r="U29" s="519"/>
      <c r="V29" s="561"/>
      <c r="W29" s="621"/>
      <c r="X29" s="622"/>
      <c r="Y29" s="623"/>
      <c r="Z29" s="517" t="s">
        <v>
188</v>
      </c>
      <c r="AA29" s="497"/>
      <c r="AB29" s="497"/>
      <c r="AC29" s="497"/>
      <c r="AD29" s="497"/>
      <c r="AE29" s="497"/>
      <c r="AF29" s="497"/>
      <c r="AG29" s="498"/>
      <c r="AH29" s="518">
        <v>
18</v>
      </c>
      <c r="AI29" s="519"/>
      <c r="AJ29" s="519"/>
      <c r="AK29" s="519"/>
      <c r="AL29" s="561"/>
      <c r="AM29" s="518">
        <v>
48114</v>
      </c>
      <c r="AN29" s="519"/>
      <c r="AO29" s="519"/>
      <c r="AP29" s="519"/>
      <c r="AQ29" s="519"/>
      <c r="AR29" s="561"/>
      <c r="AS29" s="518">
        <v>
2673</v>
      </c>
      <c r="AT29" s="519"/>
      <c r="AU29" s="519"/>
      <c r="AV29" s="519"/>
      <c r="AW29" s="519"/>
      <c r="AX29" s="520"/>
      <c r="AY29" s="649"/>
      <c r="AZ29" s="650"/>
      <c r="BA29" s="650"/>
      <c r="BB29" s="651"/>
      <c r="BC29" s="501" t="s">
        <v>
189</v>
      </c>
      <c r="BD29" s="502"/>
      <c r="BE29" s="502"/>
      <c r="BF29" s="502"/>
      <c r="BG29" s="502"/>
      <c r="BH29" s="502"/>
      <c r="BI29" s="502"/>
      <c r="BJ29" s="502"/>
      <c r="BK29" s="502"/>
      <c r="BL29" s="502"/>
      <c r="BM29" s="503"/>
      <c r="BN29" s="467">
        <v>
20819</v>
      </c>
      <c r="BO29" s="468"/>
      <c r="BP29" s="468"/>
      <c r="BQ29" s="468"/>
      <c r="BR29" s="468"/>
      <c r="BS29" s="468"/>
      <c r="BT29" s="468"/>
      <c r="BU29" s="469"/>
      <c r="BV29" s="467">
        <v>
20719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190</v>
      </c>
      <c r="X30" s="628"/>
      <c r="Y30" s="628"/>
      <c r="Z30" s="628"/>
      <c r="AA30" s="628"/>
      <c r="AB30" s="628"/>
      <c r="AC30" s="628"/>
      <c r="AD30" s="628"/>
      <c r="AE30" s="628"/>
      <c r="AF30" s="628"/>
      <c r="AG30" s="629"/>
      <c r="AH30" s="586">
        <v>
75.099999999999994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1004838</v>
      </c>
      <c r="BO30" s="644"/>
      <c r="BP30" s="644"/>
      <c r="BQ30" s="644"/>
      <c r="BR30" s="644"/>
      <c r="BS30" s="644"/>
      <c r="BT30" s="644"/>
      <c r="BU30" s="645"/>
      <c r="BV30" s="643">
        <v>
1052890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
197</v>
      </c>
      <c r="D33" s="491"/>
      <c r="E33" s="456" t="s">
        <v>
198</v>
      </c>
      <c r="F33" s="456"/>
      <c r="G33" s="456"/>
      <c r="H33" s="456"/>
      <c r="I33" s="456"/>
      <c r="J33" s="456"/>
      <c r="K33" s="456"/>
      <c r="L33" s="456"/>
      <c r="M33" s="456"/>
      <c r="N33" s="456"/>
      <c r="O33" s="456"/>
      <c r="P33" s="456"/>
      <c r="Q33" s="456"/>
      <c r="R33" s="456"/>
      <c r="S33" s="456"/>
      <c r="T33" s="216"/>
      <c r="U33" s="491" t="s">
        <v>
199</v>
      </c>
      <c r="V33" s="491"/>
      <c r="W33" s="456" t="s">
        <v>
198</v>
      </c>
      <c r="X33" s="456"/>
      <c r="Y33" s="456"/>
      <c r="Z33" s="456"/>
      <c r="AA33" s="456"/>
      <c r="AB33" s="456"/>
      <c r="AC33" s="456"/>
      <c r="AD33" s="456"/>
      <c r="AE33" s="456"/>
      <c r="AF33" s="456"/>
      <c r="AG33" s="456"/>
      <c r="AH33" s="456"/>
      <c r="AI33" s="456"/>
      <c r="AJ33" s="456"/>
      <c r="AK33" s="456"/>
      <c r="AL33" s="216"/>
      <c r="AM33" s="491" t="s">
        <v>
197</v>
      </c>
      <c r="AN33" s="491"/>
      <c r="AO33" s="456" t="s">
        <v>
200</v>
      </c>
      <c r="AP33" s="456"/>
      <c r="AQ33" s="456"/>
      <c r="AR33" s="456"/>
      <c r="AS33" s="456"/>
      <c r="AT33" s="456"/>
      <c r="AU33" s="456"/>
      <c r="AV33" s="456"/>
      <c r="AW33" s="456"/>
      <c r="AX33" s="456"/>
      <c r="AY33" s="456"/>
      <c r="AZ33" s="456"/>
      <c r="BA33" s="456"/>
      <c r="BB33" s="456"/>
      <c r="BC33" s="456"/>
      <c r="BD33" s="217"/>
      <c r="BE33" s="456" t="s">
        <v>
201</v>
      </c>
      <c r="BF33" s="456"/>
      <c r="BG33" s="456" t="s">
        <v>
202</v>
      </c>
      <c r="BH33" s="456"/>
      <c r="BI33" s="456"/>
      <c r="BJ33" s="456"/>
      <c r="BK33" s="456"/>
      <c r="BL33" s="456"/>
      <c r="BM33" s="456"/>
      <c r="BN33" s="456"/>
      <c r="BO33" s="456"/>
      <c r="BP33" s="456"/>
      <c r="BQ33" s="456"/>
      <c r="BR33" s="456"/>
      <c r="BS33" s="456"/>
      <c r="BT33" s="456"/>
      <c r="BU33" s="456"/>
      <c r="BV33" s="217"/>
      <c r="BW33" s="491" t="s">
        <v>
201</v>
      </c>
      <c r="BX33" s="491"/>
      <c r="BY33" s="456" t="s">
        <v>
203</v>
      </c>
      <c r="BZ33" s="456"/>
      <c r="CA33" s="456"/>
      <c r="CB33" s="456"/>
      <c r="CC33" s="456"/>
      <c r="CD33" s="456"/>
      <c r="CE33" s="456"/>
      <c r="CF33" s="456"/>
      <c r="CG33" s="456"/>
      <c r="CH33" s="456"/>
      <c r="CI33" s="456"/>
      <c r="CJ33" s="456"/>
      <c r="CK33" s="456"/>
      <c r="CL33" s="456"/>
      <c r="CM33" s="456"/>
      <c r="CN33" s="216"/>
      <c r="CO33" s="491" t="s">
        <v>
197</v>
      </c>
      <c r="CP33" s="491"/>
      <c r="CQ33" s="456" t="s">
        <v>
204</v>
      </c>
      <c r="CR33" s="456"/>
      <c r="CS33" s="456"/>
      <c r="CT33" s="456"/>
      <c r="CU33" s="456"/>
      <c r="CV33" s="456"/>
      <c r="CW33" s="456"/>
      <c r="CX33" s="456"/>
      <c r="CY33" s="456"/>
      <c r="CZ33" s="456"/>
      <c r="DA33" s="456"/>
      <c r="DB33" s="456"/>
      <c r="DC33" s="456"/>
      <c r="DD33" s="456"/>
      <c r="DE33" s="456"/>
      <c r="DF33" s="216"/>
      <c r="DG33" s="655" t="s">
        <v>
205</v>
      </c>
      <c r="DH33" s="655"/>
      <c r="DI33" s="218"/>
      <c r="DJ33" s="186"/>
      <c r="DK33" s="186"/>
      <c r="DL33" s="186"/>
      <c r="DM33" s="186"/>
      <c r="DN33" s="186"/>
      <c r="DO33" s="186"/>
    </row>
    <row r="34" spans="1:119" ht="32.25" customHeight="1" x14ac:dyDescent="0.2">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4</v>
      </c>
      <c r="V34" s="656"/>
      <c r="W34" s="657" t="str">
        <f>
IF('各会計、関係団体の財政状況及び健全化判断比率'!B28="","",'各会計、関係団体の財政状況及び健全化判断比率'!B28)</f>
        <v>
国民健康保険運営事業会計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f>
IF(BG34="","",MAX(C34:D43,U34:V43,AM34:AN43)+1)</f>
        <v>
8</v>
      </c>
      <c r="BF34" s="656"/>
      <c r="BG34" s="657" t="str">
        <f>
IF('各会計、関係団体の財政状況及び健全化判断比率'!B32="","",'各会計、関係団体の財政状況及び健全化判断比率'!B32)</f>
        <v>
簡易水道事業会計</v>
      </c>
      <c r="BH34" s="657"/>
      <c r="BI34" s="657"/>
      <c r="BJ34" s="657"/>
      <c r="BK34" s="657"/>
      <c r="BL34" s="657"/>
      <c r="BM34" s="657"/>
      <c r="BN34" s="657"/>
      <c r="BO34" s="657"/>
      <c r="BP34" s="657"/>
      <c r="BQ34" s="657"/>
      <c r="BR34" s="657"/>
      <c r="BS34" s="657"/>
      <c r="BT34" s="657"/>
      <c r="BU34" s="657"/>
      <c r="BV34" s="214"/>
      <c r="BW34" s="656">
        <f>
IF(BY34="","",MAX(C34:D43,U34:V43,AM34:AN43,BE34:BF43)+1)</f>
        <v>
10</v>
      </c>
      <c r="BX34" s="656"/>
      <c r="BY34" s="657" t="str">
        <f>
IF('各会計、関係団体の財政状況及び健全化判断比率'!B68="","",'各会計、関係団体の財政状況及び健全化判断比率'!B68)</f>
        <v>
東京市町村総合事務組合(一般会計）</v>
      </c>
      <c r="BZ34" s="657"/>
      <c r="CA34" s="657"/>
      <c r="CB34" s="657"/>
      <c r="CC34" s="657"/>
      <c r="CD34" s="657"/>
      <c r="CE34" s="657"/>
      <c r="CF34" s="657"/>
      <c r="CG34" s="657"/>
      <c r="CH34" s="657"/>
      <c r="CI34" s="657"/>
      <c r="CJ34" s="657"/>
      <c r="CK34" s="657"/>
      <c r="CL34" s="657"/>
      <c r="CM34" s="657"/>
      <c r="CN34" s="214"/>
      <c r="CO34" s="656" t="str">
        <f>
IF(CQ34="","",MAX(C34:D43,U34:V43,AM34:AN43,BE34:BF43,BW34:BX43)+1)</f>
        <v/>
      </c>
      <c r="CP34" s="656"/>
      <c r="CQ34" s="657" t="str">
        <f>
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
IF(E35="","",C34+1)</f>
        <v>
2</v>
      </c>
      <c r="D35" s="656"/>
      <c r="E35" s="657" t="str">
        <f>
IF('各会計、関係団体の財政状況及び健全化判断比率'!B8="","",'各会計、関係団体の財政状況及び健全化判断比率'!B8)</f>
        <v>
航路事業会計</v>
      </c>
      <c r="F35" s="657"/>
      <c r="G35" s="657"/>
      <c r="H35" s="657"/>
      <c r="I35" s="657"/>
      <c r="J35" s="657"/>
      <c r="K35" s="657"/>
      <c r="L35" s="657"/>
      <c r="M35" s="657"/>
      <c r="N35" s="657"/>
      <c r="O35" s="657"/>
      <c r="P35" s="657"/>
      <c r="Q35" s="657"/>
      <c r="R35" s="657"/>
      <c r="S35" s="657"/>
      <c r="T35" s="214"/>
      <c r="U35" s="656">
        <f>
IF(W35="","",U34+1)</f>
        <v>
5</v>
      </c>
      <c r="V35" s="656"/>
      <c r="W35" s="657" t="str">
        <f>
IF('各会計、関係団体の財政状況及び健全化判断比率'!B29="","",'各会計、関係団体の財政状況及び健全化判断比率'!B29)</f>
        <v>
介護保険事業会計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f t="shared" ref="BE35:BE43" si="1">
IF(BG35="","",BE34+1)</f>
        <v>
9</v>
      </c>
      <c r="BF35" s="656"/>
      <c r="BG35" s="657" t="str">
        <f>
IF('各会計、関係団体の財政状況及び健全化判断比率'!B33="","",'各会計、関係団体の財政状況及び健全化判断比率'!B33)</f>
        <v>
観光施設事業会計</v>
      </c>
      <c r="BH35" s="657"/>
      <c r="BI35" s="657"/>
      <c r="BJ35" s="657"/>
      <c r="BK35" s="657"/>
      <c r="BL35" s="657"/>
      <c r="BM35" s="657"/>
      <c r="BN35" s="657"/>
      <c r="BO35" s="657"/>
      <c r="BP35" s="657"/>
      <c r="BQ35" s="657"/>
      <c r="BR35" s="657"/>
      <c r="BS35" s="657"/>
      <c r="BT35" s="657"/>
      <c r="BU35" s="657"/>
      <c r="BV35" s="214"/>
      <c r="BW35" s="656">
        <f t="shared" ref="BW35:BW43" si="2">
IF(BY35="","",BW34+1)</f>
        <v>
11</v>
      </c>
      <c r="BX35" s="656"/>
      <c r="BY35" s="657" t="str">
        <f>
IF('各会計、関係団体の財政状況及び健全化判断比率'!B69="","",'各会計、関係団体の財政状況及び健全化判断比率'!B69)</f>
        <v>
東京市町村総合事務組合(交通災害共済事業）</v>
      </c>
      <c r="BZ35" s="657"/>
      <c r="CA35" s="657"/>
      <c r="CB35" s="657"/>
      <c r="CC35" s="657"/>
      <c r="CD35" s="657"/>
      <c r="CE35" s="657"/>
      <c r="CF35" s="657"/>
      <c r="CG35" s="657"/>
      <c r="CH35" s="657"/>
      <c r="CI35" s="657"/>
      <c r="CJ35" s="657"/>
      <c r="CK35" s="657"/>
      <c r="CL35" s="657"/>
      <c r="CM35" s="657"/>
      <c r="CN35" s="214"/>
      <c r="CO35" s="656" t="str">
        <f t="shared" ref="CO35:CO43" si="3">
IF(CQ35="","",CO34+1)</f>
        <v/>
      </c>
      <c r="CP35" s="656"/>
      <c r="CQ35" s="657" t="str">
        <f>
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
IF(E36="","",C35+1)</f>
        <v>
3</v>
      </c>
      <c r="D36" s="656"/>
      <c r="E36" s="657" t="str">
        <f>
IF('各会計、関係団体の財政状況及び健全化判断比率'!B9="","",'各会計、関係団体の財政状況及び健全化判断比率'!B9)</f>
        <v>
産業センター運営事業会計</v>
      </c>
      <c r="F36" s="657"/>
      <c r="G36" s="657"/>
      <c r="H36" s="657"/>
      <c r="I36" s="657"/>
      <c r="J36" s="657"/>
      <c r="K36" s="657"/>
      <c r="L36" s="657"/>
      <c r="M36" s="657"/>
      <c r="N36" s="657"/>
      <c r="O36" s="657"/>
      <c r="P36" s="657"/>
      <c r="Q36" s="657"/>
      <c r="R36" s="657"/>
      <c r="S36" s="657"/>
      <c r="T36" s="214"/>
      <c r="U36" s="656">
        <f t="shared" ref="U36:U43" si="4">
IF(W36="","",U35+1)</f>
        <v>
6</v>
      </c>
      <c r="V36" s="656"/>
      <c r="W36" s="657" t="str">
        <f>
IF('各会計、関係団体の財政状況及び健全化判断比率'!B30="","",'各会計、関係団体の財政状況及び健全化判断比率'!B30)</f>
        <v>
後期高齢者医療事業会計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12</v>
      </c>
      <c r="BX36" s="656"/>
      <c r="BY36" s="657" t="str">
        <f>
IF('各会計、関係団体の財政状況及び健全化判断比率'!B70="","",'各会計、関係団体の財政状況及び健全化判断比率'!B70)</f>
        <v>
東京都後期高齢者医療広域連合(一般会計）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
7</v>
      </c>
      <c r="V37" s="656"/>
      <c r="W37" s="657" t="str">
        <f>
IF('各会計、関係団体の財政状況及び健全化判断比率'!B31="","",'各会計、関係団体の財政状況及び健全化判断比率'!B31)</f>
        <v>
介護サービス事業会計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13</v>
      </c>
      <c r="BX37" s="656"/>
      <c r="BY37" s="657" t="str">
        <f>
IF('各会計、関係団体の財政状況及び健全化判断比率'!B71="","",'各会計、関係団体の財政状況及び健全化判断比率'!B71)</f>
        <v>
東京都後期高齢者医療広域連合(特別会計）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14</v>
      </c>
      <c r="BX38" s="656"/>
      <c r="BY38" s="657" t="str">
        <f>
IF('各会計、関係団体の財政状況及び健全化判断比率'!B72="","",'各会計、関係団体の財政状況及び健全化判断比率'!B72)</f>
        <v>
東京都市町村職員退職手当組合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15</v>
      </c>
      <c r="BX39" s="656"/>
      <c r="BY39" s="657" t="str">
        <f>
IF('各会計、関係団体の財政状況及び健全化判断比率'!B73="","",'各会計、関係団体の財政状況及び健全化判断比率'!B73)</f>
        <v>
東京都島嶼町村一部事務組合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16</v>
      </c>
      <c r="BX40" s="656"/>
      <c r="BY40" s="657" t="str">
        <f>
IF('各会計、関係団体の財政状況及び健全化判断比率'!B74="","",'各会計、関係団体の財政状況及び健全化判断比率'!B74)</f>
        <v>
東京都市町村議会議員公務災害補償等組合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
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
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206</v>
      </c>
      <c r="C46" s="186"/>
      <c r="D46" s="186"/>
      <c r="E46" s="186" t="s">
        <v>
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210</v>
      </c>
    </row>
    <row r="50" spans="5:5" x14ac:dyDescent="0.2">
      <c r="E50" s="188" t="s">
        <v>
211</v>
      </c>
    </row>
    <row r="51" spans="5:5" x14ac:dyDescent="0.2">
      <c r="E51" s="188" t="s">
        <v>
212</v>
      </c>
    </row>
    <row r="52" spans="5:5" x14ac:dyDescent="0.2">
      <c r="E52" s="188" t="s">
        <v>
213</v>
      </c>
    </row>
    <row r="53" spans="5:5" x14ac:dyDescent="0.2"/>
    <row r="54" spans="5:5" x14ac:dyDescent="0.2"/>
    <row r="55" spans="5:5" x14ac:dyDescent="0.2"/>
    <row r="56" spans="5:5" x14ac:dyDescent="0.2"/>
  </sheetData>
  <sheetProtection algorithmName="SHA-512" hashValue="6XtwXiINGAt+OGRVEtlM2ke6Ut94tVIWEo+vTkayw0J75fa05ePH5AUfYK0d0JE61wwGbpatfe+AnXbzO94abA==" saltValue="86MtwX88aFrhZdTPmUX/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557</v>
      </c>
      <c r="G33" s="29" t="s">
        <v>
558</v>
      </c>
      <c r="H33" s="29" t="s">
        <v>
559</v>
      </c>
      <c r="I33" s="29" t="s">
        <v>
560</v>
      </c>
      <c r="J33" s="30" t="s">
        <v>
561</v>
      </c>
      <c r="K33" s="22"/>
      <c r="L33" s="22"/>
      <c r="M33" s="22"/>
      <c r="N33" s="22"/>
      <c r="O33" s="22"/>
      <c r="P33" s="22"/>
    </row>
    <row r="34" spans="1:16" ht="39" customHeight="1" x14ac:dyDescent="0.2">
      <c r="A34" s="22"/>
      <c r="B34" s="31"/>
      <c r="C34" s="1248" t="s">
        <v>
563</v>
      </c>
      <c r="D34" s="1248"/>
      <c r="E34" s="1249"/>
      <c r="F34" s="32">
        <v>
5.94</v>
      </c>
      <c r="G34" s="33">
        <v>
10.78</v>
      </c>
      <c r="H34" s="33">
        <v>
8.81</v>
      </c>
      <c r="I34" s="33">
        <v>
10.63</v>
      </c>
      <c r="J34" s="34">
        <v>
14.07</v>
      </c>
      <c r="K34" s="22"/>
      <c r="L34" s="22"/>
      <c r="M34" s="22"/>
      <c r="N34" s="22"/>
      <c r="O34" s="22"/>
      <c r="P34" s="22"/>
    </row>
    <row r="35" spans="1:16" ht="39" customHeight="1" x14ac:dyDescent="0.2">
      <c r="A35" s="22"/>
      <c r="B35" s="35"/>
      <c r="C35" s="1242" t="s">
        <v>
564</v>
      </c>
      <c r="D35" s="1243"/>
      <c r="E35" s="1244"/>
      <c r="F35" s="36">
        <v>
1.66</v>
      </c>
      <c r="G35" s="37">
        <v>
4.29</v>
      </c>
      <c r="H35" s="37">
        <v>
5.09</v>
      </c>
      <c r="I35" s="37">
        <v>
3.87</v>
      </c>
      <c r="J35" s="38">
        <v>
3.91</v>
      </c>
      <c r="K35" s="22"/>
      <c r="L35" s="22"/>
      <c r="M35" s="22"/>
      <c r="N35" s="22"/>
      <c r="O35" s="22"/>
      <c r="P35" s="22"/>
    </row>
    <row r="36" spans="1:16" ht="39" customHeight="1" x14ac:dyDescent="0.2">
      <c r="A36" s="22"/>
      <c r="B36" s="35"/>
      <c r="C36" s="1242" t="s">
        <v>
565</v>
      </c>
      <c r="D36" s="1243"/>
      <c r="E36" s="1244"/>
      <c r="F36" s="36">
        <v>
0.4</v>
      </c>
      <c r="G36" s="37">
        <v>
0.31</v>
      </c>
      <c r="H36" s="37">
        <v>
0.49</v>
      </c>
      <c r="I36" s="37">
        <v>
0.56999999999999995</v>
      </c>
      <c r="J36" s="38">
        <v>
0.76</v>
      </c>
      <c r="K36" s="22"/>
      <c r="L36" s="22"/>
      <c r="M36" s="22"/>
      <c r="N36" s="22"/>
      <c r="O36" s="22"/>
      <c r="P36" s="22"/>
    </row>
    <row r="37" spans="1:16" ht="39" customHeight="1" x14ac:dyDescent="0.2">
      <c r="A37" s="22"/>
      <c r="B37" s="35"/>
      <c r="C37" s="1242" t="s">
        <v>
566</v>
      </c>
      <c r="D37" s="1243"/>
      <c r="E37" s="1244"/>
      <c r="F37" s="36">
        <v>
0.51</v>
      </c>
      <c r="G37" s="37">
        <v>
0</v>
      </c>
      <c r="H37" s="37">
        <v>
0.14000000000000001</v>
      </c>
      <c r="I37" s="37">
        <v>
0.11</v>
      </c>
      <c r="J37" s="38">
        <v>
0.57999999999999996</v>
      </c>
      <c r="K37" s="22"/>
      <c r="L37" s="22"/>
      <c r="M37" s="22"/>
      <c r="N37" s="22"/>
      <c r="O37" s="22"/>
      <c r="P37" s="22"/>
    </row>
    <row r="38" spans="1:16" ht="39" customHeight="1" x14ac:dyDescent="0.2">
      <c r="A38" s="22"/>
      <c r="B38" s="35"/>
      <c r="C38" s="1242" t="s">
        <v>
567</v>
      </c>
      <c r="D38" s="1243"/>
      <c r="E38" s="1244"/>
      <c r="F38" s="36">
        <v>
1.24</v>
      </c>
      <c r="G38" s="37">
        <v>
0.19</v>
      </c>
      <c r="H38" s="37">
        <v>
0.66</v>
      </c>
      <c r="I38" s="37">
        <v>
1.41</v>
      </c>
      <c r="J38" s="38">
        <v>
0.22</v>
      </c>
      <c r="K38" s="22"/>
      <c r="L38" s="22"/>
      <c r="M38" s="22"/>
      <c r="N38" s="22"/>
      <c r="O38" s="22"/>
      <c r="P38" s="22"/>
    </row>
    <row r="39" spans="1:16" ht="39" customHeight="1" x14ac:dyDescent="0.2">
      <c r="A39" s="22"/>
      <c r="B39" s="35"/>
      <c r="C39" s="1242" t="s">
        <v>
568</v>
      </c>
      <c r="D39" s="1243"/>
      <c r="E39" s="1244"/>
      <c r="F39" s="36">
        <v>
0.42</v>
      </c>
      <c r="G39" s="37">
        <v>
0.22</v>
      </c>
      <c r="H39" s="37">
        <v>
0.11</v>
      </c>
      <c r="I39" s="37">
        <v>
0.08</v>
      </c>
      <c r="J39" s="38">
        <v>
0.15</v>
      </c>
      <c r="K39" s="22"/>
      <c r="L39" s="22"/>
      <c r="M39" s="22"/>
      <c r="N39" s="22"/>
      <c r="O39" s="22"/>
      <c r="P39" s="22"/>
    </row>
    <row r="40" spans="1:16" ht="39" customHeight="1" x14ac:dyDescent="0.2">
      <c r="A40" s="22"/>
      <c r="B40" s="35"/>
      <c r="C40" s="1242" t="s">
        <v>
569</v>
      </c>
      <c r="D40" s="1243"/>
      <c r="E40" s="1244"/>
      <c r="F40" s="36">
        <v>
0.1</v>
      </c>
      <c r="G40" s="37">
        <v>
0.15</v>
      </c>
      <c r="H40" s="37">
        <v>
0.03</v>
      </c>
      <c r="I40" s="37">
        <v>
0.13</v>
      </c>
      <c r="J40" s="38">
        <v>
0.08</v>
      </c>
      <c r="K40" s="22"/>
      <c r="L40" s="22"/>
      <c r="M40" s="22"/>
      <c r="N40" s="22"/>
      <c r="O40" s="22"/>
      <c r="P40" s="22"/>
    </row>
    <row r="41" spans="1:16" ht="39" customHeight="1" x14ac:dyDescent="0.2">
      <c r="A41" s="22"/>
      <c r="B41" s="35"/>
      <c r="C41" s="1242" t="s">
        <v>
570</v>
      </c>
      <c r="D41" s="1243"/>
      <c r="E41" s="1244"/>
      <c r="F41" s="36">
        <v>
0.1</v>
      </c>
      <c r="G41" s="37">
        <v>
0.02</v>
      </c>
      <c r="H41" s="37">
        <v>
0.01</v>
      </c>
      <c r="I41" s="37">
        <v>
0.08</v>
      </c>
      <c r="J41" s="38">
        <v>
0</v>
      </c>
      <c r="K41" s="22"/>
      <c r="L41" s="22"/>
      <c r="M41" s="22"/>
      <c r="N41" s="22"/>
      <c r="O41" s="22"/>
      <c r="P41" s="22"/>
    </row>
    <row r="42" spans="1:16" ht="39" customHeight="1" x14ac:dyDescent="0.2">
      <c r="A42" s="22"/>
      <c r="B42" s="39"/>
      <c r="C42" s="1242" t="s">
        <v>
571</v>
      </c>
      <c r="D42" s="1243"/>
      <c r="E42" s="1244"/>
      <c r="F42" s="36" t="s">
        <v>
515</v>
      </c>
      <c r="G42" s="37" t="s">
        <v>
515</v>
      </c>
      <c r="H42" s="37" t="s">
        <v>
515</v>
      </c>
      <c r="I42" s="37" t="s">
        <v>
515</v>
      </c>
      <c r="J42" s="38" t="s">
        <v>
515</v>
      </c>
      <c r="K42" s="22"/>
      <c r="L42" s="22"/>
      <c r="M42" s="22"/>
      <c r="N42" s="22"/>
      <c r="O42" s="22"/>
      <c r="P42" s="22"/>
    </row>
    <row r="43" spans="1:16" ht="39" customHeight="1" thickBot="1" x14ac:dyDescent="0.25">
      <c r="A43" s="22"/>
      <c r="B43" s="40"/>
      <c r="C43" s="1245" t="s">
        <v>
572</v>
      </c>
      <c r="D43" s="1246"/>
      <c r="E43" s="1247"/>
      <c r="F43" s="41">
        <v>
0.02</v>
      </c>
      <c r="G43" s="42">
        <v>
0.02</v>
      </c>
      <c r="H43" s="42">
        <v>
0</v>
      </c>
      <c r="I43" s="42">
        <v>
0</v>
      </c>
      <c r="J43" s="43">
        <v>
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3AKXmR8VePSpyrUVO0f4AC2mp3lF6tJIlILIYr8mRLYYCBRrg0FWPG3cj1c0j9cttl7yT0hzeNfAhaIsTW8Fg==" saltValue="sWQqdcTxt0K0u1Fb9DlV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557</v>
      </c>
      <c r="L44" s="56" t="s">
        <v>
558</v>
      </c>
      <c r="M44" s="56" t="s">
        <v>
559</v>
      </c>
      <c r="N44" s="56" t="s">
        <v>
560</v>
      </c>
      <c r="O44" s="57" t="s">
        <v>
561</v>
      </c>
      <c r="P44" s="48"/>
      <c r="Q44" s="48"/>
      <c r="R44" s="48"/>
      <c r="S44" s="48"/>
      <c r="T44" s="48"/>
      <c r="U44" s="48"/>
    </row>
    <row r="45" spans="1:21" ht="30.75" customHeight="1" x14ac:dyDescent="0.2">
      <c r="A45" s="48"/>
      <c r="B45" s="1250" t="s">
        <v>
11</v>
      </c>
      <c r="C45" s="1251"/>
      <c r="D45" s="58"/>
      <c r="E45" s="1256" t="s">
        <v>
12</v>
      </c>
      <c r="F45" s="1256"/>
      <c r="G45" s="1256"/>
      <c r="H45" s="1256"/>
      <c r="I45" s="1256"/>
      <c r="J45" s="1257"/>
      <c r="K45" s="59">
        <v>
48</v>
      </c>
      <c r="L45" s="60">
        <v>
49</v>
      </c>
      <c r="M45" s="60">
        <v>
49</v>
      </c>
      <c r="N45" s="60">
        <v>
47</v>
      </c>
      <c r="O45" s="61">
        <v>
53</v>
      </c>
      <c r="P45" s="48"/>
      <c r="Q45" s="48"/>
      <c r="R45" s="48"/>
      <c r="S45" s="48"/>
      <c r="T45" s="48"/>
      <c r="U45" s="48"/>
    </row>
    <row r="46" spans="1:21" ht="30.75" customHeight="1" x14ac:dyDescent="0.2">
      <c r="A46" s="48"/>
      <c r="B46" s="1252"/>
      <c r="C46" s="1253"/>
      <c r="D46" s="62"/>
      <c r="E46" s="1258" t="s">
        <v>
13</v>
      </c>
      <c r="F46" s="1258"/>
      <c r="G46" s="1258"/>
      <c r="H46" s="1258"/>
      <c r="I46" s="1258"/>
      <c r="J46" s="1259"/>
      <c r="K46" s="63" t="s">
        <v>
515</v>
      </c>
      <c r="L46" s="64" t="s">
        <v>
515</v>
      </c>
      <c r="M46" s="64" t="s">
        <v>
515</v>
      </c>
      <c r="N46" s="64" t="s">
        <v>
515</v>
      </c>
      <c r="O46" s="65" t="s">
        <v>
515</v>
      </c>
      <c r="P46" s="48"/>
      <c r="Q46" s="48"/>
      <c r="R46" s="48"/>
      <c r="S46" s="48"/>
      <c r="T46" s="48"/>
      <c r="U46" s="48"/>
    </row>
    <row r="47" spans="1:21" ht="30.75" customHeight="1" x14ac:dyDescent="0.2">
      <c r="A47" s="48"/>
      <c r="B47" s="1252"/>
      <c r="C47" s="1253"/>
      <c r="D47" s="62"/>
      <c r="E47" s="1258" t="s">
        <v>
14</v>
      </c>
      <c r="F47" s="1258"/>
      <c r="G47" s="1258"/>
      <c r="H47" s="1258"/>
      <c r="I47" s="1258"/>
      <c r="J47" s="1259"/>
      <c r="K47" s="63" t="s">
        <v>
515</v>
      </c>
      <c r="L47" s="64" t="s">
        <v>
515</v>
      </c>
      <c r="M47" s="64" t="s">
        <v>
515</v>
      </c>
      <c r="N47" s="64" t="s">
        <v>
515</v>
      </c>
      <c r="O47" s="65" t="s">
        <v>
515</v>
      </c>
      <c r="P47" s="48"/>
      <c r="Q47" s="48"/>
      <c r="R47" s="48"/>
      <c r="S47" s="48"/>
      <c r="T47" s="48"/>
      <c r="U47" s="48"/>
    </row>
    <row r="48" spans="1:21" ht="30.75" customHeight="1" x14ac:dyDescent="0.2">
      <c r="A48" s="48"/>
      <c r="B48" s="1252"/>
      <c r="C48" s="1253"/>
      <c r="D48" s="62"/>
      <c r="E48" s="1258" t="s">
        <v>
15</v>
      </c>
      <c r="F48" s="1258"/>
      <c r="G48" s="1258"/>
      <c r="H48" s="1258"/>
      <c r="I48" s="1258"/>
      <c r="J48" s="1259"/>
      <c r="K48" s="63">
        <v>
5</v>
      </c>
      <c r="L48" s="64">
        <v>
2</v>
      </c>
      <c r="M48" s="64">
        <v>
3</v>
      </c>
      <c r="N48" s="64">
        <v>
3</v>
      </c>
      <c r="O48" s="65">
        <v>
3</v>
      </c>
      <c r="P48" s="48"/>
      <c r="Q48" s="48"/>
      <c r="R48" s="48"/>
      <c r="S48" s="48"/>
      <c r="T48" s="48"/>
      <c r="U48" s="48"/>
    </row>
    <row r="49" spans="1:21" ht="30.75" customHeight="1" x14ac:dyDescent="0.2">
      <c r="A49" s="48"/>
      <c r="B49" s="1252"/>
      <c r="C49" s="1253"/>
      <c r="D49" s="62"/>
      <c r="E49" s="1258" t="s">
        <v>
16</v>
      </c>
      <c r="F49" s="1258"/>
      <c r="G49" s="1258"/>
      <c r="H49" s="1258"/>
      <c r="I49" s="1258"/>
      <c r="J49" s="1259"/>
      <c r="K49" s="63">
        <v>
6</v>
      </c>
      <c r="L49" s="64">
        <v>
7</v>
      </c>
      <c r="M49" s="64">
        <v>
7</v>
      </c>
      <c r="N49" s="64">
        <v>
7</v>
      </c>
      <c r="O49" s="65">
        <v>
7</v>
      </c>
      <c r="P49" s="48"/>
      <c r="Q49" s="48"/>
      <c r="R49" s="48"/>
      <c r="S49" s="48"/>
      <c r="T49" s="48"/>
      <c r="U49" s="48"/>
    </row>
    <row r="50" spans="1:21" ht="30.75" customHeight="1" x14ac:dyDescent="0.2">
      <c r="A50" s="48"/>
      <c r="B50" s="1252"/>
      <c r="C50" s="1253"/>
      <c r="D50" s="62"/>
      <c r="E50" s="1258" t="s">
        <v>
17</v>
      </c>
      <c r="F50" s="1258"/>
      <c r="G50" s="1258"/>
      <c r="H50" s="1258"/>
      <c r="I50" s="1258"/>
      <c r="J50" s="1259"/>
      <c r="K50" s="63" t="s">
        <v>
515</v>
      </c>
      <c r="L50" s="64" t="s">
        <v>
515</v>
      </c>
      <c r="M50" s="64" t="s">
        <v>
515</v>
      </c>
      <c r="N50" s="64" t="s">
        <v>
515</v>
      </c>
      <c r="O50" s="65" t="s">
        <v>
515</v>
      </c>
      <c r="P50" s="48"/>
      <c r="Q50" s="48"/>
      <c r="R50" s="48"/>
      <c r="S50" s="48"/>
      <c r="T50" s="48"/>
      <c r="U50" s="48"/>
    </row>
    <row r="51" spans="1:21" ht="30.75" customHeight="1" x14ac:dyDescent="0.2">
      <c r="A51" s="48"/>
      <c r="B51" s="1254"/>
      <c r="C51" s="1255"/>
      <c r="D51" s="66"/>
      <c r="E51" s="1258" t="s">
        <v>
18</v>
      </c>
      <c r="F51" s="1258"/>
      <c r="G51" s="1258"/>
      <c r="H51" s="1258"/>
      <c r="I51" s="1258"/>
      <c r="J51" s="1259"/>
      <c r="K51" s="63" t="s">
        <v>
515</v>
      </c>
      <c r="L51" s="64" t="s">
        <v>
515</v>
      </c>
      <c r="M51" s="64" t="s">
        <v>
515</v>
      </c>
      <c r="N51" s="64" t="s">
        <v>
515</v>
      </c>
      <c r="O51" s="65" t="s">
        <v>
515</v>
      </c>
      <c r="P51" s="48"/>
      <c r="Q51" s="48"/>
      <c r="R51" s="48"/>
      <c r="S51" s="48"/>
      <c r="T51" s="48"/>
      <c r="U51" s="48"/>
    </row>
    <row r="52" spans="1:21" ht="30.75" customHeight="1" x14ac:dyDescent="0.2">
      <c r="A52" s="48"/>
      <c r="B52" s="1260" t="s">
        <v>
19</v>
      </c>
      <c r="C52" s="1261"/>
      <c r="D52" s="66"/>
      <c r="E52" s="1258" t="s">
        <v>
20</v>
      </c>
      <c r="F52" s="1258"/>
      <c r="G52" s="1258"/>
      <c r="H52" s="1258"/>
      <c r="I52" s="1258"/>
      <c r="J52" s="1259"/>
      <c r="K52" s="63">
        <v>
49</v>
      </c>
      <c r="L52" s="64">
        <v>
52</v>
      </c>
      <c r="M52" s="64">
        <v>
50</v>
      </c>
      <c r="N52" s="64">
        <v>
47</v>
      </c>
      <c r="O52" s="65">
        <v>
50</v>
      </c>
      <c r="P52" s="48"/>
      <c r="Q52" s="48"/>
      <c r="R52" s="48"/>
      <c r="S52" s="48"/>
      <c r="T52" s="48"/>
      <c r="U52" s="48"/>
    </row>
    <row r="53" spans="1:21" ht="30.75" customHeight="1" thickBot="1" x14ac:dyDescent="0.25">
      <c r="A53" s="48"/>
      <c r="B53" s="1262" t="s">
        <v>
21</v>
      </c>
      <c r="C53" s="1263"/>
      <c r="D53" s="67"/>
      <c r="E53" s="1264" t="s">
        <v>
22</v>
      </c>
      <c r="F53" s="1264"/>
      <c r="G53" s="1264"/>
      <c r="H53" s="1264"/>
      <c r="I53" s="1264"/>
      <c r="J53" s="1265"/>
      <c r="K53" s="68">
        <v>
10</v>
      </c>
      <c r="L53" s="69">
        <v>
6</v>
      </c>
      <c r="M53" s="69">
        <v>
9</v>
      </c>
      <c r="N53" s="69">
        <v>
10</v>
      </c>
      <c r="O53" s="70">
        <v>
13</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573</v>
      </c>
      <c r="P55" s="48"/>
      <c r="Q55" s="48"/>
      <c r="R55" s="48"/>
      <c r="S55" s="48"/>
      <c r="T55" s="48"/>
      <c r="U55" s="48"/>
    </row>
    <row r="56" spans="1:21" ht="31.5" customHeight="1" thickBot="1" x14ac:dyDescent="0.25">
      <c r="A56" s="48"/>
      <c r="B56" s="76"/>
      <c r="C56" s="77"/>
      <c r="D56" s="77"/>
      <c r="E56" s="78"/>
      <c r="F56" s="78"/>
      <c r="G56" s="78"/>
      <c r="H56" s="78"/>
      <c r="I56" s="78"/>
      <c r="J56" s="79" t="s">
        <v>
2</v>
      </c>
      <c r="K56" s="80" t="s">
        <v>
574</v>
      </c>
      <c r="L56" s="81" t="s">
        <v>
575</v>
      </c>
      <c r="M56" s="81" t="s">
        <v>
576</v>
      </c>
      <c r="N56" s="81" t="s">
        <v>
577</v>
      </c>
      <c r="O56" s="82" t="s">
        <v>
578</v>
      </c>
      <c r="P56" s="48"/>
      <c r="Q56" s="48"/>
      <c r="R56" s="48"/>
      <c r="S56" s="48"/>
      <c r="T56" s="48"/>
      <c r="U56" s="48"/>
    </row>
    <row r="57" spans="1:21" ht="31.5" customHeight="1" x14ac:dyDescent="0.2">
      <c r="B57" s="1266" t="s">
        <v>
25</v>
      </c>
      <c r="C57" s="1267"/>
      <c r="D57" s="1270" t="s">
        <v>
26</v>
      </c>
      <c r="E57" s="1271"/>
      <c r="F57" s="1271"/>
      <c r="G57" s="1271"/>
      <c r="H57" s="1271"/>
      <c r="I57" s="1271"/>
      <c r="J57" s="1272"/>
      <c r="K57" s="83"/>
      <c r="L57" s="84"/>
      <c r="M57" s="84"/>
      <c r="N57" s="84"/>
      <c r="O57" s="85"/>
    </row>
    <row r="58" spans="1:21" ht="31.5" customHeight="1" thickBot="1" x14ac:dyDescent="0.25">
      <c r="B58" s="1268"/>
      <c r="C58" s="1269"/>
      <c r="D58" s="1273" t="s">
        <v>
27</v>
      </c>
      <c r="E58" s="1274"/>
      <c r="F58" s="1274"/>
      <c r="G58" s="1274"/>
      <c r="H58" s="1274"/>
      <c r="I58" s="1274"/>
      <c r="J58" s="1275"/>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X+u4hBTV/sxuNrkPRhu6N6uh0Jiu+vpgKrmtryUhEJcqD5+9HpWEuPynszrRBFtedmDDXeqchhYbgF1+SfYw==" saltValue="63YUFiVoTnw/9Etet+eP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557</v>
      </c>
      <c r="J40" s="100" t="s">
        <v>
558</v>
      </c>
      <c r="K40" s="100" t="s">
        <v>
559</v>
      </c>
      <c r="L40" s="100" t="s">
        <v>
560</v>
      </c>
      <c r="M40" s="101" t="s">
        <v>
561</v>
      </c>
    </row>
    <row r="41" spans="2:13" ht="27.75" customHeight="1" x14ac:dyDescent="0.2">
      <c r="B41" s="1276" t="s">
        <v>
30</v>
      </c>
      <c r="C41" s="1277"/>
      <c r="D41" s="102"/>
      <c r="E41" s="1282" t="s">
        <v>
31</v>
      </c>
      <c r="F41" s="1282"/>
      <c r="G41" s="1282"/>
      <c r="H41" s="1283"/>
      <c r="I41" s="103">
        <v>
647</v>
      </c>
      <c r="J41" s="104">
        <v>
769</v>
      </c>
      <c r="K41" s="104">
        <v>
738</v>
      </c>
      <c r="L41" s="104">
        <v>
708</v>
      </c>
      <c r="M41" s="105">
        <v>
664</v>
      </c>
    </row>
    <row r="42" spans="2:13" ht="27.75" customHeight="1" x14ac:dyDescent="0.2">
      <c r="B42" s="1278"/>
      <c r="C42" s="1279"/>
      <c r="D42" s="106"/>
      <c r="E42" s="1284" t="s">
        <v>
32</v>
      </c>
      <c r="F42" s="1284"/>
      <c r="G42" s="1284"/>
      <c r="H42" s="1285"/>
      <c r="I42" s="107" t="s">
        <v>
515</v>
      </c>
      <c r="J42" s="108" t="s">
        <v>
515</v>
      </c>
      <c r="K42" s="108" t="s">
        <v>
515</v>
      </c>
      <c r="L42" s="108" t="s">
        <v>
515</v>
      </c>
      <c r="M42" s="109" t="s">
        <v>
515</v>
      </c>
    </row>
    <row r="43" spans="2:13" ht="27.75" customHeight="1" x14ac:dyDescent="0.2">
      <c r="B43" s="1278"/>
      <c r="C43" s="1279"/>
      <c r="D43" s="106"/>
      <c r="E43" s="1284" t="s">
        <v>
33</v>
      </c>
      <c r="F43" s="1284"/>
      <c r="G43" s="1284"/>
      <c r="H43" s="1285"/>
      <c r="I43" s="107">
        <v>
30</v>
      </c>
      <c r="J43" s="108">
        <v>
31</v>
      </c>
      <c r="K43" s="108">
        <v>
28</v>
      </c>
      <c r="L43" s="108">
        <v>
22</v>
      </c>
      <c r="M43" s="109">
        <v>
20</v>
      </c>
    </row>
    <row r="44" spans="2:13" ht="27.75" customHeight="1" x14ac:dyDescent="0.2">
      <c r="B44" s="1278"/>
      <c r="C44" s="1279"/>
      <c r="D44" s="106"/>
      <c r="E44" s="1284" t="s">
        <v>
34</v>
      </c>
      <c r="F44" s="1284"/>
      <c r="G44" s="1284"/>
      <c r="H44" s="1285"/>
      <c r="I44" s="107">
        <v>
56</v>
      </c>
      <c r="J44" s="108">
        <v>
50</v>
      </c>
      <c r="K44" s="108">
        <v>
43</v>
      </c>
      <c r="L44" s="108">
        <v>
37</v>
      </c>
      <c r="M44" s="109">
        <v>
30</v>
      </c>
    </row>
    <row r="45" spans="2:13" ht="27.75" customHeight="1" x14ac:dyDescent="0.2">
      <c r="B45" s="1278"/>
      <c r="C45" s="1279"/>
      <c r="D45" s="106"/>
      <c r="E45" s="1284" t="s">
        <v>
35</v>
      </c>
      <c r="F45" s="1284"/>
      <c r="G45" s="1284"/>
      <c r="H45" s="1285"/>
      <c r="I45" s="107">
        <v>
6</v>
      </c>
      <c r="J45" s="108" t="s">
        <v>
515</v>
      </c>
      <c r="K45" s="108" t="s">
        <v>
515</v>
      </c>
      <c r="L45" s="108" t="s">
        <v>
515</v>
      </c>
      <c r="M45" s="109" t="s">
        <v>
515</v>
      </c>
    </row>
    <row r="46" spans="2:13" ht="27.75" customHeight="1" x14ac:dyDescent="0.2">
      <c r="B46" s="1278"/>
      <c r="C46" s="1279"/>
      <c r="D46" s="110"/>
      <c r="E46" s="1284" t="s">
        <v>
36</v>
      </c>
      <c r="F46" s="1284"/>
      <c r="G46" s="1284"/>
      <c r="H46" s="1285"/>
      <c r="I46" s="107" t="s">
        <v>
515</v>
      </c>
      <c r="J46" s="108" t="s">
        <v>
515</v>
      </c>
      <c r="K46" s="108" t="s">
        <v>
515</v>
      </c>
      <c r="L46" s="108" t="s">
        <v>
515</v>
      </c>
      <c r="M46" s="109" t="s">
        <v>
515</v>
      </c>
    </row>
    <row r="47" spans="2:13" ht="27.75" customHeight="1" x14ac:dyDescent="0.2">
      <c r="B47" s="1278"/>
      <c r="C47" s="1279"/>
      <c r="D47" s="111"/>
      <c r="E47" s="1286" t="s">
        <v>
37</v>
      </c>
      <c r="F47" s="1287"/>
      <c r="G47" s="1287"/>
      <c r="H47" s="1288"/>
      <c r="I47" s="107" t="s">
        <v>
515</v>
      </c>
      <c r="J47" s="108" t="s">
        <v>
515</v>
      </c>
      <c r="K47" s="108" t="s">
        <v>
515</v>
      </c>
      <c r="L47" s="108" t="s">
        <v>
515</v>
      </c>
      <c r="M47" s="109" t="s">
        <v>
515</v>
      </c>
    </row>
    <row r="48" spans="2:13" ht="27.75" customHeight="1" x14ac:dyDescent="0.2">
      <c r="B48" s="1278"/>
      <c r="C48" s="1279"/>
      <c r="D48" s="106"/>
      <c r="E48" s="1284" t="s">
        <v>
38</v>
      </c>
      <c r="F48" s="1284"/>
      <c r="G48" s="1284"/>
      <c r="H48" s="1285"/>
      <c r="I48" s="107" t="s">
        <v>
515</v>
      </c>
      <c r="J48" s="108" t="s">
        <v>
515</v>
      </c>
      <c r="K48" s="108" t="s">
        <v>
515</v>
      </c>
      <c r="L48" s="108" t="s">
        <v>
515</v>
      </c>
      <c r="M48" s="109" t="s">
        <v>
515</v>
      </c>
    </row>
    <row r="49" spans="2:13" ht="27.75" customHeight="1" x14ac:dyDescent="0.2">
      <c r="B49" s="1280"/>
      <c r="C49" s="1281"/>
      <c r="D49" s="106"/>
      <c r="E49" s="1284" t="s">
        <v>
39</v>
      </c>
      <c r="F49" s="1284"/>
      <c r="G49" s="1284"/>
      <c r="H49" s="1285"/>
      <c r="I49" s="107" t="s">
        <v>
515</v>
      </c>
      <c r="J49" s="108" t="s">
        <v>
515</v>
      </c>
      <c r="K49" s="108" t="s">
        <v>
515</v>
      </c>
      <c r="L49" s="108" t="s">
        <v>
515</v>
      </c>
      <c r="M49" s="109" t="s">
        <v>
515</v>
      </c>
    </row>
    <row r="50" spans="2:13" ht="27.75" customHeight="1" x14ac:dyDescent="0.2">
      <c r="B50" s="1289" t="s">
        <v>
40</v>
      </c>
      <c r="C50" s="1290"/>
      <c r="D50" s="112"/>
      <c r="E50" s="1284" t="s">
        <v>
41</v>
      </c>
      <c r="F50" s="1284"/>
      <c r="G50" s="1284"/>
      <c r="H50" s="1285"/>
      <c r="I50" s="107">
        <v>
2081</v>
      </c>
      <c r="J50" s="108">
        <v>
2054</v>
      </c>
      <c r="K50" s="108">
        <v>
2096</v>
      </c>
      <c r="L50" s="108">
        <v>
2253</v>
      </c>
      <c r="M50" s="109">
        <v>
2530</v>
      </c>
    </row>
    <row r="51" spans="2:13" ht="27.75" customHeight="1" x14ac:dyDescent="0.2">
      <c r="B51" s="1278"/>
      <c r="C51" s="1279"/>
      <c r="D51" s="106"/>
      <c r="E51" s="1284" t="s">
        <v>
42</v>
      </c>
      <c r="F51" s="1284"/>
      <c r="G51" s="1284"/>
      <c r="H51" s="1285"/>
      <c r="I51" s="107">
        <v>
26</v>
      </c>
      <c r="J51" s="108">
        <v>
20</v>
      </c>
      <c r="K51" s="108">
        <v>
15</v>
      </c>
      <c r="L51" s="108">
        <v>
13</v>
      </c>
      <c r="M51" s="109">
        <v>
12</v>
      </c>
    </row>
    <row r="52" spans="2:13" ht="27.75" customHeight="1" x14ac:dyDescent="0.2">
      <c r="B52" s="1280"/>
      <c r="C52" s="1281"/>
      <c r="D52" s="106"/>
      <c r="E52" s="1284" t="s">
        <v>
43</v>
      </c>
      <c r="F52" s="1284"/>
      <c r="G52" s="1284"/>
      <c r="H52" s="1285"/>
      <c r="I52" s="107">
        <v>
541</v>
      </c>
      <c r="J52" s="108">
        <v>
621</v>
      </c>
      <c r="K52" s="108">
        <v>
595</v>
      </c>
      <c r="L52" s="108">
        <v>
568</v>
      </c>
      <c r="M52" s="109">
        <v>
534</v>
      </c>
    </row>
    <row r="53" spans="2:13" ht="27.75" customHeight="1" thickBot="1" x14ac:dyDescent="0.25">
      <c r="B53" s="1291" t="s">
        <v>
44</v>
      </c>
      <c r="C53" s="1292"/>
      <c r="D53" s="113"/>
      <c r="E53" s="1293" t="s">
        <v>
45</v>
      </c>
      <c r="F53" s="1293"/>
      <c r="G53" s="1293"/>
      <c r="H53" s="1294"/>
      <c r="I53" s="114">
        <v>
-1910</v>
      </c>
      <c r="J53" s="115">
        <v>
-1847</v>
      </c>
      <c r="K53" s="115">
        <v>
-1897</v>
      </c>
      <c r="L53" s="115">
        <v>
-2068</v>
      </c>
      <c r="M53" s="116">
        <v>
-2362</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Lal8QqV+954UYJjhHN2X/TLo57rwMDXXIizcjQ+zRHE451hK9NR2fClK1INAfTwVWaNbIwZn79MIzCHtkHgKw==" saltValue="2IYxwx4YL8K6YMIoZ0X/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559</v>
      </c>
      <c r="G54" s="125" t="s">
        <v>
560</v>
      </c>
      <c r="H54" s="126" t="s">
        <v>
561</v>
      </c>
    </row>
    <row r="55" spans="2:8" ht="52.5" customHeight="1" x14ac:dyDescent="0.2">
      <c r="B55" s="127"/>
      <c r="C55" s="1303" t="s">
        <v>
48</v>
      </c>
      <c r="D55" s="1303"/>
      <c r="E55" s="1304"/>
      <c r="F55" s="128">
        <v>
1024</v>
      </c>
      <c r="G55" s="128">
        <v>
1179</v>
      </c>
      <c r="H55" s="129">
        <v>
1504</v>
      </c>
    </row>
    <row r="56" spans="2:8" ht="52.5" customHeight="1" x14ac:dyDescent="0.2">
      <c r="B56" s="130"/>
      <c r="C56" s="1305" t="s">
        <v>
49</v>
      </c>
      <c r="D56" s="1305"/>
      <c r="E56" s="1306"/>
      <c r="F56" s="131">
        <v>
21</v>
      </c>
      <c r="G56" s="131">
        <v>
21</v>
      </c>
      <c r="H56" s="132">
        <v>
21</v>
      </c>
    </row>
    <row r="57" spans="2:8" ht="53.25" customHeight="1" x14ac:dyDescent="0.2">
      <c r="B57" s="130"/>
      <c r="C57" s="1307" t="s">
        <v>
50</v>
      </c>
      <c r="D57" s="1307"/>
      <c r="E57" s="1308"/>
      <c r="F57" s="133">
        <v>
1052</v>
      </c>
      <c r="G57" s="133">
        <v>
1053</v>
      </c>
      <c r="H57" s="134">
        <v>
1005</v>
      </c>
    </row>
    <row r="58" spans="2:8" ht="45.75" customHeight="1" x14ac:dyDescent="0.2">
      <c r="B58" s="135"/>
      <c r="C58" s="1295" t="s">
        <v>
587</v>
      </c>
      <c r="D58" s="1296"/>
      <c r="E58" s="1297"/>
      <c r="F58" s="136">
        <v>
481</v>
      </c>
      <c r="G58" s="136">
        <v>
482</v>
      </c>
      <c r="H58" s="137">
        <v>
452</v>
      </c>
    </row>
    <row r="59" spans="2:8" ht="45.75" customHeight="1" x14ac:dyDescent="0.2">
      <c r="B59" s="135"/>
      <c r="C59" s="1295" t="s">
        <v>
588</v>
      </c>
      <c r="D59" s="1296"/>
      <c r="E59" s="1297"/>
      <c r="F59" s="136">
        <v>
414</v>
      </c>
      <c r="G59" s="136">
        <v>
414</v>
      </c>
      <c r="H59" s="137">
        <v>
414</v>
      </c>
    </row>
    <row r="60" spans="2:8" ht="45.75" customHeight="1" x14ac:dyDescent="0.2">
      <c r="B60" s="135"/>
      <c r="C60" s="1295" t="s">
        <v>
589</v>
      </c>
      <c r="D60" s="1296"/>
      <c r="E60" s="1297"/>
      <c r="F60" s="136">
        <v>
58</v>
      </c>
      <c r="G60" s="136">
        <v>
58</v>
      </c>
      <c r="H60" s="137">
        <v>
58</v>
      </c>
    </row>
    <row r="61" spans="2:8" ht="45.75" customHeight="1" x14ac:dyDescent="0.2">
      <c r="B61" s="135"/>
      <c r="C61" s="1295" t="s">
        <v>
590</v>
      </c>
      <c r="D61" s="1296"/>
      <c r="E61" s="1297"/>
      <c r="F61" s="136">
        <v>
54</v>
      </c>
      <c r="G61" s="136">
        <v>
54</v>
      </c>
      <c r="H61" s="137">
        <v>
55</v>
      </c>
    </row>
    <row r="62" spans="2:8" ht="45.75" customHeight="1" thickBot="1" x14ac:dyDescent="0.25">
      <c r="B62" s="138"/>
      <c r="C62" s="1298" t="s">
        <v>
591</v>
      </c>
      <c r="D62" s="1299"/>
      <c r="E62" s="1300"/>
      <c r="F62" s="139">
        <v>
45</v>
      </c>
      <c r="G62" s="139">
        <v>
45</v>
      </c>
      <c r="H62" s="140">
        <v>
25</v>
      </c>
    </row>
    <row r="63" spans="2:8" ht="52.5" customHeight="1" thickBot="1" x14ac:dyDescent="0.25">
      <c r="B63" s="141"/>
      <c r="C63" s="1301" t="s">
        <v>
51</v>
      </c>
      <c r="D63" s="1301"/>
      <c r="E63" s="1302"/>
      <c r="F63" s="142">
        <v>
2096</v>
      </c>
      <c r="G63" s="142">
        <v>
2253</v>
      </c>
      <c r="H63" s="143">
        <v>
2530</v>
      </c>
    </row>
    <row r="64" spans="2:8" ht="15" customHeight="1" x14ac:dyDescent="0.2"/>
  </sheetData>
  <sheetProtection algorithmName="SHA-512" hashValue="aqZdRqQD9GHNvDLX9N13wgDYM+RVGuQfjRgXv9EqgCQXHXIJJIFjggUmJWWODmExW5HboOlj5RZkBpxFbKPGXg==" saltValue="msmpCY44wgMbT7d3S2H4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I62" zoomScaleNormal="100" zoomScaleSheetLayoutView="55" workbookViewId="0">
      <selection activeCell="Q43" sqref="Q43"/>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598</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598</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
601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602</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557</v>
      </c>
      <c r="BQ50" s="1322"/>
      <c r="BR50" s="1322"/>
      <c r="BS50" s="1322"/>
      <c r="BT50" s="1322"/>
      <c r="BU50" s="1322"/>
      <c r="BV50" s="1322"/>
      <c r="BW50" s="1322"/>
      <c r="BX50" s="1322" t="s">
        <v>
558</v>
      </c>
      <c r="BY50" s="1322"/>
      <c r="BZ50" s="1322"/>
      <c r="CA50" s="1322"/>
      <c r="CB50" s="1322"/>
      <c r="CC50" s="1322"/>
      <c r="CD50" s="1322"/>
      <c r="CE50" s="1322"/>
      <c r="CF50" s="1322" t="s">
        <v>
559</v>
      </c>
      <c r="CG50" s="1322"/>
      <c r="CH50" s="1322"/>
      <c r="CI50" s="1322"/>
      <c r="CJ50" s="1322"/>
      <c r="CK50" s="1322"/>
      <c r="CL50" s="1322"/>
      <c r="CM50" s="1322"/>
      <c r="CN50" s="1322" t="s">
        <v>
560</v>
      </c>
      <c r="CO50" s="1322"/>
      <c r="CP50" s="1322"/>
      <c r="CQ50" s="1322"/>
      <c r="CR50" s="1322"/>
      <c r="CS50" s="1322"/>
      <c r="CT50" s="1322"/>
      <c r="CU50" s="1322"/>
      <c r="CV50" s="1322" t="s">
        <v>
561</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
603</v>
      </c>
      <c r="AO51" s="1325"/>
      <c r="AP51" s="1325"/>
      <c r="AQ51" s="1325"/>
      <c r="AR51" s="1325"/>
      <c r="AS51" s="1325"/>
      <c r="AT51" s="1325"/>
      <c r="AU51" s="1325"/>
      <c r="AV51" s="1325"/>
      <c r="AW51" s="1325"/>
      <c r="AX51" s="1325"/>
      <c r="AY51" s="1325"/>
      <c r="AZ51" s="1325"/>
      <c r="BA51" s="1325"/>
      <c r="BB51" s="1325" t="s">
        <v>
604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
605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
44.2</v>
      </c>
      <c r="BY53" s="1323"/>
      <c r="BZ53" s="1323"/>
      <c r="CA53" s="1323"/>
      <c r="CB53" s="1323"/>
      <c r="CC53" s="1323"/>
      <c r="CD53" s="1323"/>
      <c r="CE53" s="1323"/>
      <c r="CF53" s="1323">
        <v>
46.1</v>
      </c>
      <c r="CG53" s="1323"/>
      <c r="CH53" s="1323"/>
      <c r="CI53" s="1323"/>
      <c r="CJ53" s="1323"/>
      <c r="CK53" s="1323"/>
      <c r="CL53" s="1323"/>
      <c r="CM53" s="1323"/>
      <c r="CN53" s="1323">
        <v>
35.700000000000003</v>
      </c>
      <c r="CO53" s="1323"/>
      <c r="CP53" s="1323"/>
      <c r="CQ53" s="1323"/>
      <c r="CR53" s="1323"/>
      <c r="CS53" s="1323"/>
      <c r="CT53" s="1323"/>
      <c r="CU53" s="1323"/>
      <c r="CV53" s="1323">
        <v>
37.9</v>
      </c>
      <c r="CW53" s="1323"/>
      <c r="CX53" s="1323"/>
      <c r="CY53" s="1323"/>
      <c r="CZ53" s="1323"/>
      <c r="DA53" s="1323"/>
      <c r="DB53" s="1323"/>
      <c r="DC53" s="1323"/>
    </row>
    <row r="54" spans="1:109" ht="13.2"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
606</v>
      </c>
      <c r="AO55" s="1322"/>
      <c r="AP55" s="1322"/>
      <c r="AQ55" s="1322"/>
      <c r="AR55" s="1322"/>
      <c r="AS55" s="1322"/>
      <c r="AT55" s="1322"/>
      <c r="AU55" s="1322"/>
      <c r="AV55" s="1322"/>
      <c r="AW55" s="1322"/>
      <c r="AX55" s="1322"/>
      <c r="AY55" s="1322"/>
      <c r="AZ55" s="1322"/>
      <c r="BA55" s="1322"/>
      <c r="BB55" s="1325" t="s">
        <v>
604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
0</v>
      </c>
      <c r="BY55" s="1323"/>
      <c r="BZ55" s="1323"/>
      <c r="CA55" s="1323"/>
      <c r="CB55" s="1323"/>
      <c r="CC55" s="1323"/>
      <c r="CD55" s="1323"/>
      <c r="CE55" s="1323"/>
      <c r="CF55" s="1323">
        <v>
0</v>
      </c>
      <c r="CG55" s="1323"/>
      <c r="CH55" s="1323"/>
      <c r="CI55" s="1323"/>
      <c r="CJ55" s="1323"/>
      <c r="CK55" s="1323"/>
      <c r="CL55" s="1323"/>
      <c r="CM55" s="1323"/>
      <c r="CN55" s="1323">
        <v>
0</v>
      </c>
      <c r="CO55" s="1323"/>
      <c r="CP55" s="1323"/>
      <c r="CQ55" s="1323"/>
      <c r="CR55" s="1323"/>
      <c r="CS55" s="1323"/>
      <c r="CT55" s="1323"/>
      <c r="CU55" s="1323"/>
      <c r="CV55" s="1323">
        <v>
0</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
605</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
57.9</v>
      </c>
      <c r="BY57" s="1323"/>
      <c r="BZ57" s="1323"/>
      <c r="CA57" s="1323"/>
      <c r="CB57" s="1323"/>
      <c r="CC57" s="1323"/>
      <c r="CD57" s="1323"/>
      <c r="CE57" s="1323"/>
      <c r="CF57" s="1323">
        <v>
58.2</v>
      </c>
      <c r="CG57" s="1323"/>
      <c r="CH57" s="1323"/>
      <c r="CI57" s="1323"/>
      <c r="CJ57" s="1323"/>
      <c r="CK57" s="1323"/>
      <c r="CL57" s="1323"/>
      <c r="CM57" s="1323"/>
      <c r="CN57" s="1323">
        <v>
59.4</v>
      </c>
      <c r="CO57" s="1323"/>
      <c r="CP57" s="1323"/>
      <c r="CQ57" s="1323"/>
      <c r="CR57" s="1323"/>
      <c r="CS57" s="1323"/>
      <c r="CT57" s="1323"/>
      <c r="CU57" s="1323"/>
      <c r="CV57" s="1323">
        <v>
60.3</v>
      </c>
      <c r="CW57" s="1323"/>
      <c r="CX57" s="1323"/>
      <c r="CY57" s="1323"/>
      <c r="CZ57" s="1323"/>
      <c r="DA57" s="1323"/>
      <c r="DB57" s="1323"/>
      <c r="DC57" s="1323"/>
      <c r="DD57" s="408"/>
      <c r="DE57" s="407"/>
    </row>
    <row r="58" spans="1:109" s="403" customFormat="1" ht="13.2"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607</v>
      </c>
    </row>
    <row r="64" spans="1:109" ht="13.2" x14ac:dyDescent="0.2">
      <c r="B64" s="395"/>
      <c r="G64" s="402"/>
      <c r="I64" s="415"/>
      <c r="J64" s="415"/>
      <c r="K64" s="415"/>
      <c r="L64" s="415"/>
      <c r="M64" s="415"/>
      <c r="N64" s="416"/>
      <c r="AM64" s="402"/>
      <c r="AN64" s="402" t="s">
        <v>
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
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602</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557</v>
      </c>
      <c r="BQ72" s="1322"/>
      <c r="BR72" s="1322"/>
      <c r="BS72" s="1322"/>
      <c r="BT72" s="1322"/>
      <c r="BU72" s="1322"/>
      <c r="BV72" s="1322"/>
      <c r="BW72" s="1322"/>
      <c r="BX72" s="1322" t="s">
        <v>
558</v>
      </c>
      <c r="BY72" s="1322"/>
      <c r="BZ72" s="1322"/>
      <c r="CA72" s="1322"/>
      <c r="CB72" s="1322"/>
      <c r="CC72" s="1322"/>
      <c r="CD72" s="1322"/>
      <c r="CE72" s="1322"/>
      <c r="CF72" s="1322" t="s">
        <v>
559</v>
      </c>
      <c r="CG72" s="1322"/>
      <c r="CH72" s="1322"/>
      <c r="CI72" s="1322"/>
      <c r="CJ72" s="1322"/>
      <c r="CK72" s="1322"/>
      <c r="CL72" s="1322"/>
      <c r="CM72" s="1322"/>
      <c r="CN72" s="1322" t="s">
        <v>
560</v>
      </c>
      <c r="CO72" s="1322"/>
      <c r="CP72" s="1322"/>
      <c r="CQ72" s="1322"/>
      <c r="CR72" s="1322"/>
      <c r="CS72" s="1322"/>
      <c r="CT72" s="1322"/>
      <c r="CU72" s="1322"/>
      <c r="CV72" s="1322" t="s">
        <v>
561</v>
      </c>
      <c r="CW72" s="1322"/>
      <c r="CX72" s="1322"/>
      <c r="CY72" s="1322"/>
      <c r="CZ72" s="1322"/>
      <c r="DA72" s="1322"/>
      <c r="DB72" s="1322"/>
      <c r="DC72" s="1322"/>
    </row>
    <row r="73" spans="2:107" ht="13.2" x14ac:dyDescent="0.2">
      <c r="B73" s="395"/>
      <c r="G73" s="1329"/>
      <c r="H73" s="1329"/>
      <c r="I73" s="1329"/>
      <c r="J73" s="1329"/>
      <c r="K73" s="1330"/>
      <c r="L73" s="1330"/>
      <c r="M73" s="1330"/>
      <c r="N73" s="1330"/>
      <c r="AM73" s="404"/>
      <c r="AN73" s="1325" t="s">
        <v>
603</v>
      </c>
      <c r="AO73" s="1325"/>
      <c r="AP73" s="1325"/>
      <c r="AQ73" s="1325"/>
      <c r="AR73" s="1325"/>
      <c r="AS73" s="1325"/>
      <c r="AT73" s="1325"/>
      <c r="AU73" s="1325"/>
      <c r="AV73" s="1325"/>
      <c r="AW73" s="1325"/>
      <c r="AX73" s="1325"/>
      <c r="AY73" s="1325"/>
      <c r="AZ73" s="1325"/>
      <c r="BA73" s="1325"/>
      <c r="BB73" s="1325" t="s">
        <v>
604</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
609</v>
      </c>
      <c r="BC75" s="1325"/>
      <c r="BD75" s="1325"/>
      <c r="BE75" s="1325"/>
      <c r="BF75" s="1325"/>
      <c r="BG75" s="1325"/>
      <c r="BH75" s="1325"/>
      <c r="BI75" s="1325"/>
      <c r="BJ75" s="1325"/>
      <c r="BK75" s="1325"/>
      <c r="BL75" s="1325"/>
      <c r="BM75" s="1325"/>
      <c r="BN75" s="1325"/>
      <c r="BO75" s="1325"/>
      <c r="BP75" s="1323">
        <v>
1.6</v>
      </c>
      <c r="BQ75" s="1323"/>
      <c r="BR75" s="1323"/>
      <c r="BS75" s="1323"/>
      <c r="BT75" s="1323"/>
      <c r="BU75" s="1323"/>
      <c r="BV75" s="1323"/>
      <c r="BW75" s="1323"/>
      <c r="BX75" s="1323">
        <v>
1.8</v>
      </c>
      <c r="BY75" s="1323"/>
      <c r="BZ75" s="1323"/>
      <c r="CA75" s="1323"/>
      <c r="CB75" s="1323"/>
      <c r="CC75" s="1323"/>
      <c r="CD75" s="1323"/>
      <c r="CE75" s="1323"/>
      <c r="CF75" s="1323">
        <v>
2.2000000000000002</v>
      </c>
      <c r="CG75" s="1323"/>
      <c r="CH75" s="1323"/>
      <c r="CI75" s="1323"/>
      <c r="CJ75" s="1323"/>
      <c r="CK75" s="1323"/>
      <c r="CL75" s="1323"/>
      <c r="CM75" s="1323"/>
      <c r="CN75" s="1323">
        <v>
2.4</v>
      </c>
      <c r="CO75" s="1323"/>
      <c r="CP75" s="1323"/>
      <c r="CQ75" s="1323"/>
      <c r="CR75" s="1323"/>
      <c r="CS75" s="1323"/>
      <c r="CT75" s="1323"/>
      <c r="CU75" s="1323"/>
      <c r="CV75" s="1323">
        <v>
3.3</v>
      </c>
      <c r="CW75" s="1323"/>
      <c r="CX75" s="1323"/>
      <c r="CY75" s="1323"/>
      <c r="CZ75" s="1323"/>
      <c r="DA75" s="1323"/>
      <c r="DB75" s="1323"/>
      <c r="DC75" s="1323"/>
    </row>
    <row r="76" spans="2:107" ht="13.2"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0"/>
      <c r="L77" s="1330"/>
      <c r="M77" s="1330"/>
      <c r="N77" s="1330"/>
      <c r="AN77" s="1322" t="s">
        <v>
606</v>
      </c>
      <c r="AO77" s="1322"/>
      <c r="AP77" s="1322"/>
      <c r="AQ77" s="1322"/>
      <c r="AR77" s="1322"/>
      <c r="AS77" s="1322"/>
      <c r="AT77" s="1322"/>
      <c r="AU77" s="1322"/>
      <c r="AV77" s="1322"/>
      <c r="AW77" s="1322"/>
      <c r="AX77" s="1322"/>
      <c r="AY77" s="1322"/>
      <c r="AZ77" s="1322"/>
      <c r="BA77" s="1322"/>
      <c r="BB77" s="1325" t="s">
        <v>
604</v>
      </c>
      <c r="BC77" s="1325"/>
      <c r="BD77" s="1325"/>
      <c r="BE77" s="1325"/>
      <c r="BF77" s="1325"/>
      <c r="BG77" s="1325"/>
      <c r="BH77" s="1325"/>
      <c r="BI77" s="1325"/>
      <c r="BJ77" s="1325"/>
      <c r="BK77" s="1325"/>
      <c r="BL77" s="1325"/>
      <c r="BM77" s="1325"/>
      <c r="BN77" s="1325"/>
      <c r="BO77" s="1325"/>
      <c r="BP77" s="1323">
        <v>
0</v>
      </c>
      <c r="BQ77" s="1323"/>
      <c r="BR77" s="1323"/>
      <c r="BS77" s="1323"/>
      <c r="BT77" s="1323"/>
      <c r="BU77" s="1323"/>
      <c r="BV77" s="1323"/>
      <c r="BW77" s="1323"/>
      <c r="BX77" s="1323">
        <v>
0</v>
      </c>
      <c r="BY77" s="1323"/>
      <c r="BZ77" s="1323"/>
      <c r="CA77" s="1323"/>
      <c r="CB77" s="1323"/>
      <c r="CC77" s="1323"/>
      <c r="CD77" s="1323"/>
      <c r="CE77" s="1323"/>
      <c r="CF77" s="1323">
        <v>
0</v>
      </c>
      <c r="CG77" s="1323"/>
      <c r="CH77" s="1323"/>
      <c r="CI77" s="1323"/>
      <c r="CJ77" s="1323"/>
      <c r="CK77" s="1323"/>
      <c r="CL77" s="1323"/>
      <c r="CM77" s="1323"/>
      <c r="CN77" s="1323">
        <v>
0</v>
      </c>
      <c r="CO77" s="1323"/>
      <c r="CP77" s="1323"/>
      <c r="CQ77" s="1323"/>
      <c r="CR77" s="1323"/>
      <c r="CS77" s="1323"/>
      <c r="CT77" s="1323"/>
      <c r="CU77" s="1323"/>
      <c r="CV77" s="1323">
        <v>
0</v>
      </c>
      <c r="CW77" s="1323"/>
      <c r="CX77" s="1323"/>
      <c r="CY77" s="1323"/>
      <c r="CZ77" s="1323"/>
      <c r="DA77" s="1323"/>
      <c r="DB77" s="1323"/>
      <c r="DC77" s="1323"/>
    </row>
    <row r="78" spans="2:107" ht="13.2"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
609</v>
      </c>
      <c r="BC79" s="1325"/>
      <c r="BD79" s="1325"/>
      <c r="BE79" s="1325"/>
      <c r="BF79" s="1325"/>
      <c r="BG79" s="1325"/>
      <c r="BH79" s="1325"/>
      <c r="BI79" s="1325"/>
      <c r="BJ79" s="1325"/>
      <c r="BK79" s="1325"/>
      <c r="BL79" s="1325"/>
      <c r="BM79" s="1325"/>
      <c r="BN79" s="1325"/>
      <c r="BO79" s="1325"/>
      <c r="BP79" s="1323">
        <v>
6.4</v>
      </c>
      <c r="BQ79" s="1323"/>
      <c r="BR79" s="1323"/>
      <c r="BS79" s="1323"/>
      <c r="BT79" s="1323"/>
      <c r="BU79" s="1323"/>
      <c r="BV79" s="1323"/>
      <c r="BW79" s="1323"/>
      <c r="BX79" s="1323">
        <v>
6.9</v>
      </c>
      <c r="BY79" s="1323"/>
      <c r="BZ79" s="1323"/>
      <c r="CA79" s="1323"/>
      <c r="CB79" s="1323"/>
      <c r="CC79" s="1323"/>
      <c r="CD79" s="1323"/>
      <c r="CE79" s="1323"/>
      <c r="CF79" s="1323">
        <v>
7.1</v>
      </c>
      <c r="CG79" s="1323"/>
      <c r="CH79" s="1323"/>
      <c r="CI79" s="1323"/>
      <c r="CJ79" s="1323"/>
      <c r="CK79" s="1323"/>
      <c r="CL79" s="1323"/>
      <c r="CM79" s="1323"/>
      <c r="CN79" s="1323">
        <v>
7.4</v>
      </c>
      <c r="CO79" s="1323"/>
      <c r="CP79" s="1323"/>
      <c r="CQ79" s="1323"/>
      <c r="CR79" s="1323"/>
      <c r="CS79" s="1323"/>
      <c r="CT79" s="1323"/>
      <c r="CU79" s="1323"/>
      <c r="CV79" s="1323">
        <v>
7.4</v>
      </c>
      <c r="CW79" s="1323"/>
      <c r="CX79" s="1323"/>
      <c r="CY79" s="1323"/>
      <c r="CZ79" s="1323"/>
      <c r="DA79" s="1323"/>
      <c r="DB79" s="1323"/>
      <c r="DC79" s="1323"/>
    </row>
    <row r="80" spans="2:107" ht="13.2"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3Eqr+A0029AY18ZKmpg79zi+KY1WS6Aikbec6HrQGnblHnfAZKTbAqX2+fwaCc/OH0HAIaqkwX1sSM5NL4Hj+w==" saltValue="Dviz02x0CJKRoFN1s8Bc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E104" sqref="AE10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503</v>
      </c>
    </row>
  </sheetData>
  <sheetProtection algorithmName="SHA-512" hashValue="gZbo36qHJQeJJCcDUV7t0BWNu4D31rM+y7dZtkqmKh1A+DxDLljq/Km6P1DneHq1juyT/aUOwC2AuUS8Wqknpg==" saltValue="Loyp/+k4JlXKTjZRyp9W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2" sqref="A2"/>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503</v>
      </c>
    </row>
  </sheetData>
  <sheetProtection algorithmName="SHA-512" hashValue="ajLebnK5niqn3RcO2k3uTigRNOuIQ4mTdVIdd9AD+30RDkn3zbvCtj2/4JgtYet6zAnIDHdfUnaHa1q3QtDX5Q==" saltValue="mo/hpRTHYkbM6tCXOOAaS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554</v>
      </c>
      <c r="G2" s="157"/>
      <c r="H2" s="158"/>
    </row>
    <row r="3" spans="1:8" x14ac:dyDescent="0.2">
      <c r="A3" s="154" t="s">
        <v>
547</v>
      </c>
      <c r="B3" s="159"/>
      <c r="C3" s="160"/>
      <c r="D3" s="161">
        <v>
1245236</v>
      </c>
      <c r="E3" s="162"/>
      <c r="F3" s="163">
        <v>
287914</v>
      </c>
      <c r="G3" s="164"/>
      <c r="H3" s="165"/>
    </row>
    <row r="4" spans="1:8" x14ac:dyDescent="0.2">
      <c r="A4" s="166"/>
      <c r="B4" s="167"/>
      <c r="C4" s="168"/>
      <c r="D4" s="169">
        <v>
594567</v>
      </c>
      <c r="E4" s="170"/>
      <c r="F4" s="171">
        <v>
146531</v>
      </c>
      <c r="G4" s="172"/>
      <c r="H4" s="173"/>
    </row>
    <row r="5" spans="1:8" x14ac:dyDescent="0.2">
      <c r="A5" s="154" t="s">
        <v>
549</v>
      </c>
      <c r="B5" s="159"/>
      <c r="C5" s="160"/>
      <c r="D5" s="161">
        <v>
2939964</v>
      </c>
      <c r="E5" s="162"/>
      <c r="F5" s="163">
        <v>
310300</v>
      </c>
      <c r="G5" s="164"/>
      <c r="H5" s="165"/>
    </row>
    <row r="6" spans="1:8" x14ac:dyDescent="0.2">
      <c r="A6" s="166"/>
      <c r="B6" s="167"/>
      <c r="C6" s="168"/>
      <c r="D6" s="169">
        <v>
570300</v>
      </c>
      <c r="E6" s="170"/>
      <c r="F6" s="171">
        <v>
157576</v>
      </c>
      <c r="G6" s="172"/>
      <c r="H6" s="173"/>
    </row>
    <row r="7" spans="1:8" x14ac:dyDescent="0.2">
      <c r="A7" s="154" t="s">
        <v>
550</v>
      </c>
      <c r="B7" s="159"/>
      <c r="C7" s="160"/>
      <c r="D7" s="161">
        <v>
1216706</v>
      </c>
      <c r="E7" s="162"/>
      <c r="F7" s="163">
        <v>
317319</v>
      </c>
      <c r="G7" s="164"/>
      <c r="H7" s="165"/>
    </row>
    <row r="8" spans="1:8" x14ac:dyDescent="0.2">
      <c r="A8" s="166"/>
      <c r="B8" s="167"/>
      <c r="C8" s="168"/>
      <c r="D8" s="169">
        <v>
1046944</v>
      </c>
      <c r="E8" s="170"/>
      <c r="F8" s="171">
        <v>
164214</v>
      </c>
      <c r="G8" s="172"/>
      <c r="H8" s="173"/>
    </row>
    <row r="9" spans="1:8" x14ac:dyDescent="0.2">
      <c r="A9" s="154" t="s">
        <v>
551</v>
      </c>
      <c r="B9" s="159"/>
      <c r="C9" s="160"/>
      <c r="D9" s="161">
        <v>
1218681</v>
      </c>
      <c r="E9" s="162"/>
      <c r="F9" s="163">
        <v>
289738</v>
      </c>
      <c r="G9" s="164"/>
      <c r="H9" s="165"/>
    </row>
    <row r="10" spans="1:8" x14ac:dyDescent="0.2">
      <c r="A10" s="166"/>
      <c r="B10" s="167"/>
      <c r="C10" s="168"/>
      <c r="D10" s="169">
        <v>
361079</v>
      </c>
      <c r="E10" s="170"/>
      <c r="F10" s="171">
        <v>
156238</v>
      </c>
      <c r="G10" s="172"/>
      <c r="H10" s="173"/>
    </row>
    <row r="11" spans="1:8" x14ac:dyDescent="0.2">
      <c r="A11" s="154" t="s">
        <v>
552</v>
      </c>
      <c r="B11" s="159"/>
      <c r="C11" s="160"/>
      <c r="D11" s="161">
        <v>
800739</v>
      </c>
      <c r="E11" s="162"/>
      <c r="F11" s="163">
        <v>
316937</v>
      </c>
      <c r="G11" s="164"/>
      <c r="H11" s="165"/>
    </row>
    <row r="12" spans="1:8" x14ac:dyDescent="0.2">
      <c r="A12" s="166"/>
      <c r="B12" s="167"/>
      <c r="C12" s="174"/>
      <c r="D12" s="169">
        <v>
757500</v>
      </c>
      <c r="E12" s="170"/>
      <c r="F12" s="171">
        <v>
199150</v>
      </c>
      <c r="G12" s="172"/>
      <c r="H12" s="173"/>
    </row>
    <row r="13" spans="1:8" x14ac:dyDescent="0.2">
      <c r="A13" s="154"/>
      <c r="B13" s="159"/>
      <c r="C13" s="175"/>
      <c r="D13" s="176">
        <v>
1484265</v>
      </c>
      <c r="E13" s="177"/>
      <c r="F13" s="178">
        <v>
304442</v>
      </c>
      <c r="G13" s="179"/>
      <c r="H13" s="165"/>
    </row>
    <row r="14" spans="1:8" x14ac:dyDescent="0.2">
      <c r="A14" s="166"/>
      <c r="B14" s="167"/>
      <c r="C14" s="168"/>
      <c r="D14" s="169">
        <v>
666078</v>
      </c>
      <c r="E14" s="170"/>
      <c r="F14" s="171">
        <v>
164742</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6.89</v>
      </c>
      <c r="C19" s="180">
        <f>
ROUND(VALUE(SUBSTITUTE(実質収支比率等に係る経年分析!G$48,"▲","-")),2)</f>
        <v>
11.02</v>
      </c>
      <c r="D19" s="180">
        <f>
ROUND(VALUE(SUBSTITUTE(実質収支比率等に係る経年分析!H$48,"▲","-")),2)</f>
        <v>
9.07</v>
      </c>
      <c r="E19" s="180">
        <f>
ROUND(VALUE(SUBSTITUTE(実質収支比率等に係る経年分析!I$48,"▲","-")),2)</f>
        <v>
10.83</v>
      </c>
      <c r="F19" s="180">
        <f>
ROUND(VALUE(SUBSTITUTE(実質収支比率等に係る経年分析!J$48,"▲","-")),2)</f>
        <v>
14.82</v>
      </c>
    </row>
    <row r="20" spans="1:11" x14ac:dyDescent="0.2">
      <c r="A20" s="180" t="s">
        <v>
55</v>
      </c>
      <c r="B20" s="180">
        <f>
ROUND(VALUE(SUBSTITUTE(実質収支比率等に係る経年分析!F$47,"▲","-")),2)</f>
        <v>
223.19</v>
      </c>
      <c r="C20" s="180">
        <f>
ROUND(VALUE(SUBSTITUTE(実質収支比率等に係る経年分析!G$47,"▲","-")),2)</f>
        <v>
246.82</v>
      </c>
      <c r="D20" s="180">
        <f>
ROUND(VALUE(SUBSTITUTE(実質収支比率等に係る経年分析!H$47,"▲","-")),2)</f>
        <v>
263.92</v>
      </c>
      <c r="E20" s="180">
        <f>
ROUND(VALUE(SUBSTITUTE(実質収支比率等に係る経年分析!I$47,"▲","-")),2)</f>
        <v>
327.52</v>
      </c>
      <c r="F20" s="180">
        <f>
ROUND(VALUE(SUBSTITUTE(実質収支比率等に係る経年分析!J$47,"▲","-")),2)</f>
        <v>
416.45</v>
      </c>
    </row>
    <row r="21" spans="1:11" x14ac:dyDescent="0.2">
      <c r="A21" s="180" t="s">
        <v>
56</v>
      </c>
      <c r="B21" s="180">
        <f>
IF(ISNUMBER(VALUE(SUBSTITUTE(実質収支比率等に係る経年分析!F$49,"▲","-"))),ROUND(VALUE(SUBSTITUTE(実質収支比率等に係る経年分析!F$49,"▲","-")),2),NA())</f>
        <v>
8.77</v>
      </c>
      <c r="C21" s="180">
        <f>
IF(ISNUMBER(VALUE(SUBSTITUTE(実質収支比率等に係る経年分析!G$49,"▲","-"))),ROUND(VALUE(SUBSTITUTE(実質収支比率等に係る経年分析!G$49,"▲","-")),2),NA())</f>
        <v>
19.059999999999999</v>
      </c>
      <c r="D21" s="180">
        <f>
IF(ISNUMBER(VALUE(SUBSTITUTE(実質収支比率等に係る経年分析!H$49,"▲","-"))),ROUND(VALUE(SUBSTITUTE(実質収支比率等に係る経年分析!H$49,"▲","-")),2),NA())</f>
        <v>
-0.93</v>
      </c>
      <c r="E21" s="180">
        <f>
IF(ISNUMBER(VALUE(SUBSTITUTE(実質収支比率等に係る経年分析!I$49,"▲","-"))),ROUND(VALUE(SUBSTITUTE(実質収支比率等に係る経年分析!I$49,"▲","-")),2),NA())</f>
        <v>
44.35</v>
      </c>
      <c r="F21" s="180">
        <f>
IF(ISNUMBER(VALUE(SUBSTITUTE(実質収支比率等に係る経年分析!J$49,"▲","-"))),ROUND(VALUE(SUBSTITUTE(実質収支比率等に係る経年分析!J$49,"▲","-")),2),NA())</f>
        <v>
93.91</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0.02</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0.02</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v>
      </c>
      <c r="J27" s="181" t="e">
        <f>
IF(ROUND(VALUE(SUBSTITUTE(連結実質赤字比率に係る赤字・黒字の構成分析!J$43,"▲", "-")), 2) &lt; 0, ABS(ROUND(VALUE(SUBSTITUTE(連結実質赤字比率に係る赤字・黒字の構成分析!J$43,"▲", "-")), 2)), NA())</f>
        <v>
#N/A</v>
      </c>
      <c r="K27" s="181">
        <f>
IF(ROUND(VALUE(SUBSTITUTE(連結実質赤字比率に係る赤字・黒字の構成分析!J$43,"▲", "-")), 2) &gt;= 0, ABS(ROUND(VALUE(SUBSTITUTE(連結実質赤字比率に係る赤字・黒字の構成分析!J$43,"▲", "-")), 2)), NA())</f>
        <v>
0</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str">
        <f>
IF(連結実質赤字比率に係る赤字・黒字の構成分析!C$41="",NA(),連結実質赤字比率に係る赤字・黒字の構成分析!C$41)</f>
        <v>
後期高齢者医療事業会計</v>
      </c>
      <c r="B29" s="181" t="e">
        <f>
IF(ROUND(VALUE(SUBSTITUTE(連結実質赤字比率に係る赤字・黒字の構成分析!F$41,"▲", "-")), 2) &lt; 0, ABS(ROUND(VALUE(SUBSTITUTE(連結実質赤字比率に係る赤字・黒字の構成分析!F$41,"▲", "-")), 2)), NA())</f>
        <v>
#N/A</v>
      </c>
      <c r="C29" s="181">
        <f>
IF(ROUND(VALUE(SUBSTITUTE(連結実質赤字比率に係る赤字・黒字の構成分析!F$41,"▲", "-")), 2) &gt;= 0, ABS(ROUND(VALUE(SUBSTITUTE(連結実質赤字比率に係る赤字・黒字の構成分析!F$41,"▲", "-")), 2)), NA())</f>
        <v>
0.1</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0.02</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0.01</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0.08</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0</v>
      </c>
    </row>
    <row r="30" spans="1:11" x14ac:dyDescent="0.2">
      <c r="A30" s="181" t="str">
        <f>
IF(連結実質赤字比率に係る赤字・黒字の構成分析!C$40="",NA(),連結実質赤字比率に係る赤字・黒字の構成分析!C$40)</f>
        <v>
簡易水道事業会計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0.1</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0.15</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0.03</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0.13</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0.08</v>
      </c>
    </row>
    <row r="31" spans="1:11" x14ac:dyDescent="0.2">
      <c r="A31" s="181" t="str">
        <f>
IF(連結実質赤字比率に係る赤字・黒字の構成分析!C$39="",NA(),連結実質赤字比率に係る赤字・黒字の構成分析!C$39)</f>
        <v>
産業センター運営事業会計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0.42</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0.22</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0.11</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0.08</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0.15</v>
      </c>
    </row>
    <row r="32" spans="1:11" x14ac:dyDescent="0.2">
      <c r="A32" s="181" t="str">
        <f>
IF(連結実質赤字比率に係る赤字・黒字の構成分析!C$38="",NA(),連結実質赤字比率に係る赤字・黒字の構成分析!C$38)</f>
        <v>
介護保険事業会計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1.24</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0.19</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0.66</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1.41</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0.22</v>
      </c>
    </row>
    <row r="33" spans="1:16" x14ac:dyDescent="0.2">
      <c r="A33" s="181" t="str">
        <f>
IF(連結実質赤字比率に係る赤字・黒字の構成分析!C$37="",NA(),連結実質赤字比率に係る赤字・黒字の構成分析!C$37)</f>
        <v>
航路事業会計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0.51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0.14000000000000001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0.11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0.57999999999999996</v>
      </c>
    </row>
    <row r="34" spans="1:16" x14ac:dyDescent="0.2">
      <c r="A34" s="181" t="str">
        <f>
IF(連結実質赤字比率に係る赤字・黒字の構成分析!C$36="",NA(),連結実質赤字比率に係る赤字・黒字の構成分析!C$36)</f>
        <v>
観光施設事業会計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0.4</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0.31</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0.49</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0.56999999999999995</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0.76</v>
      </c>
    </row>
    <row r="35" spans="1:16" x14ac:dyDescent="0.2">
      <c r="A35" s="181" t="str">
        <f>
IF(連結実質赤字比率に係る赤字・黒字の構成分析!C$35="",NA(),連結実質赤字比率に係る赤字・黒字の構成分析!C$35)</f>
        <v>
国民健康保険運営事業会計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1.66</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4.29</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5.09</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3.87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3.91</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5.94</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10.78</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8.81</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10.63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14.07</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49</v>
      </c>
      <c r="E42" s="182"/>
      <c r="F42" s="182"/>
      <c r="G42" s="182">
        <f>
'実質公債費比率（分子）の構造'!L$52</f>
        <v>
52</v>
      </c>
      <c r="H42" s="182"/>
      <c r="I42" s="182"/>
      <c r="J42" s="182">
        <f>
'実質公債費比率（分子）の構造'!M$52</f>
        <v>
50</v>
      </c>
      <c r="K42" s="182"/>
      <c r="L42" s="182"/>
      <c r="M42" s="182">
        <f>
'実質公債費比率（分子）の構造'!N$52</f>
        <v>
47</v>
      </c>
      <c r="N42" s="182"/>
      <c r="O42" s="182"/>
      <c r="P42" s="182">
        <f>
'実質公債費比率（分子）の構造'!O$52</f>
        <v>
50</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2">
      <c r="A45" s="182" t="s">
        <v>
66</v>
      </c>
      <c r="B45" s="182">
        <f>
'実質公債費比率（分子）の構造'!K$49</f>
        <v>
6</v>
      </c>
      <c r="C45" s="182"/>
      <c r="D45" s="182"/>
      <c r="E45" s="182">
        <f>
'実質公債費比率（分子）の構造'!L$49</f>
        <v>
7</v>
      </c>
      <c r="F45" s="182"/>
      <c r="G45" s="182"/>
      <c r="H45" s="182">
        <f>
'実質公債費比率（分子）の構造'!M$49</f>
        <v>
7</v>
      </c>
      <c r="I45" s="182"/>
      <c r="J45" s="182"/>
      <c r="K45" s="182">
        <f>
'実質公債費比率（分子）の構造'!N$49</f>
        <v>
7</v>
      </c>
      <c r="L45" s="182"/>
      <c r="M45" s="182"/>
      <c r="N45" s="182">
        <f>
'実質公債費比率（分子）の構造'!O$49</f>
        <v>
7</v>
      </c>
      <c r="O45" s="182"/>
      <c r="P45" s="182"/>
    </row>
    <row r="46" spans="1:16" x14ac:dyDescent="0.2">
      <c r="A46" s="182" t="s">
        <v>
67</v>
      </c>
      <c r="B46" s="182">
        <f>
'実質公債費比率（分子）の構造'!K$48</f>
        <v>
5</v>
      </c>
      <c r="C46" s="182"/>
      <c r="D46" s="182"/>
      <c r="E46" s="182">
        <f>
'実質公債費比率（分子）の構造'!L$48</f>
        <v>
2</v>
      </c>
      <c r="F46" s="182"/>
      <c r="G46" s="182"/>
      <c r="H46" s="182">
        <f>
'実質公債費比率（分子）の構造'!M$48</f>
        <v>
3</v>
      </c>
      <c r="I46" s="182"/>
      <c r="J46" s="182"/>
      <c r="K46" s="182">
        <f>
'実質公債費比率（分子）の構造'!N$48</f>
        <v>
3</v>
      </c>
      <c r="L46" s="182"/>
      <c r="M46" s="182"/>
      <c r="N46" s="182">
        <f>
'実質公債費比率（分子）の構造'!O$48</f>
        <v>
3</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48</v>
      </c>
      <c r="C49" s="182"/>
      <c r="D49" s="182"/>
      <c r="E49" s="182">
        <f>
'実質公債費比率（分子）の構造'!L$45</f>
        <v>
49</v>
      </c>
      <c r="F49" s="182"/>
      <c r="G49" s="182"/>
      <c r="H49" s="182">
        <f>
'実質公債費比率（分子）の構造'!M$45</f>
        <v>
49</v>
      </c>
      <c r="I49" s="182"/>
      <c r="J49" s="182"/>
      <c r="K49" s="182">
        <f>
'実質公債費比率（分子）の構造'!N$45</f>
        <v>
47</v>
      </c>
      <c r="L49" s="182"/>
      <c r="M49" s="182"/>
      <c r="N49" s="182">
        <f>
'実質公債費比率（分子）の構造'!O$45</f>
        <v>
53</v>
      </c>
      <c r="O49" s="182"/>
      <c r="P49" s="182"/>
    </row>
    <row r="50" spans="1:16" x14ac:dyDescent="0.2">
      <c r="A50" s="182" t="s">
        <v>
71</v>
      </c>
      <c r="B50" s="182" t="e">
        <f>
NA()</f>
        <v>
#N/A</v>
      </c>
      <c r="C50" s="182">
        <f>
IF(ISNUMBER('実質公債費比率（分子）の構造'!K$53),'実質公債費比率（分子）の構造'!K$53,NA())</f>
        <v>
10</v>
      </c>
      <c r="D50" s="182" t="e">
        <f>
NA()</f>
        <v>
#N/A</v>
      </c>
      <c r="E50" s="182" t="e">
        <f>
NA()</f>
        <v>
#N/A</v>
      </c>
      <c r="F50" s="182">
        <f>
IF(ISNUMBER('実質公債費比率（分子）の構造'!L$53),'実質公債費比率（分子）の構造'!L$53,NA())</f>
        <v>
6</v>
      </c>
      <c r="G50" s="182" t="e">
        <f>
NA()</f>
        <v>
#N/A</v>
      </c>
      <c r="H50" s="182" t="e">
        <f>
NA()</f>
        <v>
#N/A</v>
      </c>
      <c r="I50" s="182">
        <f>
IF(ISNUMBER('実質公債費比率（分子）の構造'!M$53),'実質公債費比率（分子）の構造'!M$53,NA())</f>
        <v>
9</v>
      </c>
      <c r="J50" s="182" t="e">
        <f>
NA()</f>
        <v>
#N/A</v>
      </c>
      <c r="K50" s="182" t="e">
        <f>
NA()</f>
        <v>
#N/A</v>
      </c>
      <c r="L50" s="182">
        <f>
IF(ISNUMBER('実質公債費比率（分子）の構造'!N$53),'実質公債費比率（分子）の構造'!N$53,NA())</f>
        <v>
10</v>
      </c>
      <c r="M50" s="182" t="e">
        <f>
NA()</f>
        <v>
#N/A</v>
      </c>
      <c r="N50" s="182" t="e">
        <f>
NA()</f>
        <v>
#N/A</v>
      </c>
      <c r="O50" s="182">
        <f>
IF(ISNUMBER('実質公債費比率（分子）の構造'!O$53),'実質公債費比率（分子）の構造'!O$53,NA())</f>
        <v>
13</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541</v>
      </c>
      <c r="E56" s="181"/>
      <c r="F56" s="181"/>
      <c r="G56" s="181">
        <f>
'将来負担比率（分子）の構造'!J$52</f>
        <v>
621</v>
      </c>
      <c r="H56" s="181"/>
      <c r="I56" s="181"/>
      <c r="J56" s="181">
        <f>
'将来負担比率（分子）の構造'!K$52</f>
        <v>
595</v>
      </c>
      <c r="K56" s="181"/>
      <c r="L56" s="181"/>
      <c r="M56" s="181">
        <f>
'将来負担比率（分子）の構造'!L$52</f>
        <v>
568</v>
      </c>
      <c r="N56" s="181"/>
      <c r="O56" s="181"/>
      <c r="P56" s="181">
        <f>
'将来負担比率（分子）の構造'!M$52</f>
        <v>
534</v>
      </c>
    </row>
    <row r="57" spans="1:16" x14ac:dyDescent="0.2">
      <c r="A57" s="181" t="s">
        <v>
42</v>
      </c>
      <c r="B57" s="181"/>
      <c r="C57" s="181"/>
      <c r="D57" s="181">
        <f>
'将来負担比率（分子）の構造'!I$51</f>
        <v>
26</v>
      </c>
      <c r="E57" s="181"/>
      <c r="F57" s="181"/>
      <c r="G57" s="181">
        <f>
'将来負担比率（分子）の構造'!J$51</f>
        <v>
20</v>
      </c>
      <c r="H57" s="181"/>
      <c r="I57" s="181"/>
      <c r="J57" s="181">
        <f>
'将来負担比率（分子）の構造'!K$51</f>
        <v>
15</v>
      </c>
      <c r="K57" s="181"/>
      <c r="L57" s="181"/>
      <c r="M57" s="181">
        <f>
'将来負担比率（分子）の構造'!L$51</f>
        <v>
13</v>
      </c>
      <c r="N57" s="181"/>
      <c r="O57" s="181"/>
      <c r="P57" s="181">
        <f>
'将来負担比率（分子）の構造'!M$51</f>
        <v>
12</v>
      </c>
    </row>
    <row r="58" spans="1:16" x14ac:dyDescent="0.2">
      <c r="A58" s="181" t="s">
        <v>
41</v>
      </c>
      <c r="B58" s="181"/>
      <c r="C58" s="181"/>
      <c r="D58" s="181">
        <f>
'将来負担比率（分子）の構造'!I$50</f>
        <v>
2081</v>
      </c>
      <c r="E58" s="181"/>
      <c r="F58" s="181"/>
      <c r="G58" s="181">
        <f>
'将来負担比率（分子）の構造'!J$50</f>
        <v>
2054</v>
      </c>
      <c r="H58" s="181"/>
      <c r="I58" s="181"/>
      <c r="J58" s="181">
        <f>
'将来負担比率（分子）の構造'!K$50</f>
        <v>
2096</v>
      </c>
      <c r="K58" s="181"/>
      <c r="L58" s="181"/>
      <c r="M58" s="181">
        <f>
'将来負担比率（分子）の構造'!L$50</f>
        <v>
2253</v>
      </c>
      <c r="N58" s="181"/>
      <c r="O58" s="181"/>
      <c r="P58" s="181">
        <f>
'将来負担比率（分子）の構造'!M$50</f>
        <v>
2530</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6</v>
      </c>
      <c r="C62" s="181"/>
      <c r="D62" s="181"/>
      <c r="E62" s="181" t="str">
        <f>
'将来負担比率（分子）の構造'!J$45</f>
        <v>
-</v>
      </c>
      <c r="F62" s="181"/>
      <c r="G62" s="181"/>
      <c r="H62" s="181" t="str">
        <f>
'将来負担比率（分子）の構造'!K$45</f>
        <v>
-</v>
      </c>
      <c r="I62" s="181"/>
      <c r="J62" s="181"/>
      <c r="K62" s="181" t="str">
        <f>
'将来負担比率（分子）の構造'!L$45</f>
        <v>
-</v>
      </c>
      <c r="L62" s="181"/>
      <c r="M62" s="181"/>
      <c r="N62" s="181" t="str">
        <f>
'将来負担比率（分子）の構造'!M$45</f>
        <v>
-</v>
      </c>
      <c r="O62" s="181"/>
      <c r="P62" s="181"/>
    </row>
    <row r="63" spans="1:16" x14ac:dyDescent="0.2">
      <c r="A63" s="181" t="s">
        <v>
34</v>
      </c>
      <c r="B63" s="181">
        <f>
'将来負担比率（分子）の構造'!I$44</f>
        <v>
56</v>
      </c>
      <c r="C63" s="181"/>
      <c r="D63" s="181"/>
      <c r="E63" s="181">
        <f>
'将来負担比率（分子）の構造'!J$44</f>
        <v>
50</v>
      </c>
      <c r="F63" s="181"/>
      <c r="G63" s="181"/>
      <c r="H63" s="181">
        <f>
'将来負担比率（分子）の構造'!K$44</f>
        <v>
43</v>
      </c>
      <c r="I63" s="181"/>
      <c r="J63" s="181"/>
      <c r="K63" s="181">
        <f>
'将来負担比率（分子）の構造'!L$44</f>
        <v>
37</v>
      </c>
      <c r="L63" s="181"/>
      <c r="M63" s="181"/>
      <c r="N63" s="181">
        <f>
'将来負担比率（分子）の構造'!M$44</f>
        <v>
30</v>
      </c>
      <c r="O63" s="181"/>
      <c r="P63" s="181"/>
    </row>
    <row r="64" spans="1:16" x14ac:dyDescent="0.2">
      <c r="A64" s="181" t="s">
        <v>
33</v>
      </c>
      <c r="B64" s="181">
        <f>
'将来負担比率（分子）の構造'!I$43</f>
        <v>
30</v>
      </c>
      <c r="C64" s="181"/>
      <c r="D64" s="181"/>
      <c r="E64" s="181">
        <f>
'将来負担比率（分子）の構造'!J$43</f>
        <v>
31</v>
      </c>
      <c r="F64" s="181"/>
      <c r="G64" s="181"/>
      <c r="H64" s="181">
        <f>
'将来負担比率（分子）の構造'!K$43</f>
        <v>
28</v>
      </c>
      <c r="I64" s="181"/>
      <c r="J64" s="181"/>
      <c r="K64" s="181">
        <f>
'将来負担比率（分子）の構造'!L$43</f>
        <v>
22</v>
      </c>
      <c r="L64" s="181"/>
      <c r="M64" s="181"/>
      <c r="N64" s="181">
        <f>
'将来負担比率（分子）の構造'!M$43</f>
        <v>
20</v>
      </c>
      <c r="O64" s="181"/>
      <c r="P64" s="181"/>
    </row>
    <row r="65" spans="1:16" x14ac:dyDescent="0.2">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2">
      <c r="A66" s="181" t="s">
        <v>
31</v>
      </c>
      <c r="B66" s="181">
        <f>
'将来負担比率（分子）の構造'!I$41</f>
        <v>
647</v>
      </c>
      <c r="C66" s="181"/>
      <c r="D66" s="181"/>
      <c r="E66" s="181">
        <f>
'将来負担比率（分子）の構造'!J$41</f>
        <v>
769</v>
      </c>
      <c r="F66" s="181"/>
      <c r="G66" s="181"/>
      <c r="H66" s="181">
        <f>
'将来負担比率（分子）の構造'!K$41</f>
        <v>
738</v>
      </c>
      <c r="I66" s="181"/>
      <c r="J66" s="181"/>
      <c r="K66" s="181">
        <f>
'将来負担比率（分子）の構造'!L$41</f>
        <v>
708</v>
      </c>
      <c r="L66" s="181"/>
      <c r="M66" s="181"/>
      <c r="N66" s="181">
        <f>
'将来負担比率（分子）の構造'!M$41</f>
        <v>
664</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1024</v>
      </c>
      <c r="C72" s="185">
        <f>
基金残高に係る経年分析!G55</f>
        <v>
1179</v>
      </c>
      <c r="D72" s="185">
        <f>
基金残高に係る経年分析!H55</f>
        <v>
1504</v>
      </c>
    </row>
    <row r="73" spans="1:16" x14ac:dyDescent="0.2">
      <c r="A73" s="184" t="s">
        <v>
78</v>
      </c>
      <c r="B73" s="185">
        <f>
基金残高に係る経年分析!F56</f>
        <v>
21</v>
      </c>
      <c r="C73" s="185">
        <f>
基金残高に係る経年分析!G56</f>
        <v>
21</v>
      </c>
      <c r="D73" s="185">
        <f>
基金残高に係る経年分析!H56</f>
        <v>
21</v>
      </c>
    </row>
    <row r="74" spans="1:16" x14ac:dyDescent="0.2">
      <c r="A74" s="184" t="s">
        <v>
79</v>
      </c>
      <c r="B74" s="185">
        <f>
基金残高に係る経年分析!F57</f>
        <v>
1052</v>
      </c>
      <c r="C74" s="185">
        <f>
基金残高に係る経年分析!G57</f>
        <v>
1053</v>
      </c>
      <c r="D74" s="185">
        <f>
基金残高に係る経年分析!H57</f>
        <v>
1005</v>
      </c>
    </row>
  </sheetData>
  <sheetProtection algorithmName="SHA-512" hashValue="/66JACxf2D44WyLFvQeKQeMD6AOJ3sG1AFShb02rY9iVTLmRsXdkiK+jJ4RHNsSKW0rsc8/cD1xYqQZ7Jqz8PQ==" saltValue="0z1S7e3M4mE1CAGlqUTDi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214</v>
      </c>
      <c r="DI1" s="660"/>
      <c r="DJ1" s="660"/>
      <c r="DK1" s="660"/>
      <c r="DL1" s="660"/>
      <c r="DM1" s="660"/>
      <c r="DN1" s="661"/>
      <c r="DO1" s="226"/>
      <c r="DP1" s="659" t="s">
        <v>
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220</v>
      </c>
      <c r="S4" s="663"/>
      <c r="T4" s="663"/>
      <c r="U4" s="663"/>
      <c r="V4" s="663"/>
      <c r="W4" s="663"/>
      <c r="X4" s="663"/>
      <c r="Y4" s="664"/>
      <c r="Z4" s="662" t="s">
        <v>
221</v>
      </c>
      <c r="AA4" s="663"/>
      <c r="AB4" s="663"/>
      <c r="AC4" s="664"/>
      <c r="AD4" s="662" t="s">
        <v>
222</v>
      </c>
      <c r="AE4" s="663"/>
      <c r="AF4" s="663"/>
      <c r="AG4" s="663"/>
      <c r="AH4" s="663"/>
      <c r="AI4" s="663"/>
      <c r="AJ4" s="663"/>
      <c r="AK4" s="664"/>
      <c r="AL4" s="662" t="s">
        <v>
221</v>
      </c>
      <c r="AM4" s="663"/>
      <c r="AN4" s="663"/>
      <c r="AO4" s="664"/>
      <c r="AP4" s="668" t="s">
        <v>
223</v>
      </c>
      <c r="AQ4" s="668"/>
      <c r="AR4" s="668"/>
      <c r="AS4" s="668"/>
      <c r="AT4" s="668"/>
      <c r="AU4" s="668"/>
      <c r="AV4" s="668"/>
      <c r="AW4" s="668"/>
      <c r="AX4" s="668"/>
      <c r="AY4" s="668"/>
      <c r="AZ4" s="668"/>
      <c r="BA4" s="668"/>
      <c r="BB4" s="668"/>
      <c r="BC4" s="668"/>
      <c r="BD4" s="668"/>
      <c r="BE4" s="668"/>
      <c r="BF4" s="668"/>
      <c r="BG4" s="668" t="s">
        <v>
224</v>
      </c>
      <c r="BH4" s="668"/>
      <c r="BI4" s="668"/>
      <c r="BJ4" s="668"/>
      <c r="BK4" s="668"/>
      <c r="BL4" s="668"/>
      <c r="BM4" s="668"/>
      <c r="BN4" s="668"/>
      <c r="BO4" s="668" t="s">
        <v>
221</v>
      </c>
      <c r="BP4" s="668"/>
      <c r="BQ4" s="668"/>
      <c r="BR4" s="668"/>
      <c r="BS4" s="668" t="s">
        <v>
225</v>
      </c>
      <c r="BT4" s="668"/>
      <c r="BU4" s="668"/>
      <c r="BV4" s="668"/>
      <c r="BW4" s="668"/>
      <c r="BX4" s="668"/>
      <c r="BY4" s="668"/>
      <c r="BZ4" s="668"/>
      <c r="CA4" s="668"/>
      <c r="CB4" s="668"/>
      <c r="CD4" s="665" t="s">
        <v>
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227</v>
      </c>
      <c r="C5" s="670"/>
      <c r="D5" s="670"/>
      <c r="E5" s="670"/>
      <c r="F5" s="670"/>
      <c r="G5" s="670"/>
      <c r="H5" s="670"/>
      <c r="I5" s="670"/>
      <c r="J5" s="670"/>
      <c r="K5" s="670"/>
      <c r="L5" s="670"/>
      <c r="M5" s="670"/>
      <c r="N5" s="670"/>
      <c r="O5" s="670"/>
      <c r="P5" s="670"/>
      <c r="Q5" s="671"/>
      <c r="R5" s="672">
        <v>
45236</v>
      </c>
      <c r="S5" s="673"/>
      <c r="T5" s="673"/>
      <c r="U5" s="673"/>
      <c r="V5" s="673"/>
      <c r="W5" s="673"/>
      <c r="X5" s="673"/>
      <c r="Y5" s="674"/>
      <c r="Z5" s="675">
        <v>
2.8</v>
      </c>
      <c r="AA5" s="675"/>
      <c r="AB5" s="675"/>
      <c r="AC5" s="675"/>
      <c r="AD5" s="676">
        <v>
45236</v>
      </c>
      <c r="AE5" s="676"/>
      <c r="AF5" s="676"/>
      <c r="AG5" s="676"/>
      <c r="AH5" s="676"/>
      <c r="AI5" s="676"/>
      <c r="AJ5" s="676"/>
      <c r="AK5" s="676"/>
      <c r="AL5" s="677">
        <v>
12.9</v>
      </c>
      <c r="AM5" s="678"/>
      <c r="AN5" s="678"/>
      <c r="AO5" s="679"/>
      <c r="AP5" s="669" t="s">
        <v>
228</v>
      </c>
      <c r="AQ5" s="670"/>
      <c r="AR5" s="670"/>
      <c r="AS5" s="670"/>
      <c r="AT5" s="670"/>
      <c r="AU5" s="670"/>
      <c r="AV5" s="670"/>
      <c r="AW5" s="670"/>
      <c r="AX5" s="670"/>
      <c r="AY5" s="670"/>
      <c r="AZ5" s="670"/>
      <c r="BA5" s="670"/>
      <c r="BB5" s="670"/>
      <c r="BC5" s="670"/>
      <c r="BD5" s="670"/>
      <c r="BE5" s="670"/>
      <c r="BF5" s="671"/>
      <c r="BG5" s="683">
        <v>
45236</v>
      </c>
      <c r="BH5" s="684"/>
      <c r="BI5" s="684"/>
      <c r="BJ5" s="684"/>
      <c r="BK5" s="684"/>
      <c r="BL5" s="684"/>
      <c r="BM5" s="684"/>
      <c r="BN5" s="685"/>
      <c r="BO5" s="686">
        <v>
100</v>
      </c>
      <c r="BP5" s="686"/>
      <c r="BQ5" s="686"/>
      <c r="BR5" s="686"/>
      <c r="BS5" s="687" t="s">
        <v>
145</v>
      </c>
      <c r="BT5" s="687"/>
      <c r="BU5" s="687"/>
      <c r="BV5" s="687"/>
      <c r="BW5" s="687"/>
      <c r="BX5" s="687"/>
      <c r="BY5" s="687"/>
      <c r="BZ5" s="687"/>
      <c r="CA5" s="687"/>
      <c r="CB5" s="691"/>
      <c r="CD5" s="665" t="s">
        <v>
223</v>
      </c>
      <c r="CE5" s="666"/>
      <c r="CF5" s="666"/>
      <c r="CG5" s="666"/>
      <c r="CH5" s="666"/>
      <c r="CI5" s="666"/>
      <c r="CJ5" s="666"/>
      <c r="CK5" s="666"/>
      <c r="CL5" s="666"/>
      <c r="CM5" s="666"/>
      <c r="CN5" s="666"/>
      <c r="CO5" s="666"/>
      <c r="CP5" s="666"/>
      <c r="CQ5" s="667"/>
      <c r="CR5" s="665" t="s">
        <v>
229</v>
      </c>
      <c r="CS5" s="666"/>
      <c r="CT5" s="666"/>
      <c r="CU5" s="666"/>
      <c r="CV5" s="666"/>
      <c r="CW5" s="666"/>
      <c r="CX5" s="666"/>
      <c r="CY5" s="667"/>
      <c r="CZ5" s="665" t="s">
        <v>
221</v>
      </c>
      <c r="DA5" s="666"/>
      <c r="DB5" s="666"/>
      <c r="DC5" s="667"/>
      <c r="DD5" s="665" t="s">
        <v>
230</v>
      </c>
      <c r="DE5" s="666"/>
      <c r="DF5" s="666"/>
      <c r="DG5" s="666"/>
      <c r="DH5" s="666"/>
      <c r="DI5" s="666"/>
      <c r="DJ5" s="666"/>
      <c r="DK5" s="666"/>
      <c r="DL5" s="666"/>
      <c r="DM5" s="666"/>
      <c r="DN5" s="666"/>
      <c r="DO5" s="666"/>
      <c r="DP5" s="667"/>
      <c r="DQ5" s="665" t="s">
        <v>
231</v>
      </c>
      <c r="DR5" s="666"/>
      <c r="DS5" s="666"/>
      <c r="DT5" s="666"/>
      <c r="DU5" s="666"/>
      <c r="DV5" s="666"/>
      <c r="DW5" s="666"/>
      <c r="DX5" s="666"/>
      <c r="DY5" s="666"/>
      <c r="DZ5" s="666"/>
      <c r="EA5" s="666"/>
      <c r="EB5" s="666"/>
      <c r="EC5" s="667"/>
    </row>
    <row r="6" spans="2:143" ht="11.25" customHeight="1" x14ac:dyDescent="0.2">
      <c r="B6" s="680" t="s">
        <v>
232</v>
      </c>
      <c r="C6" s="681"/>
      <c r="D6" s="681"/>
      <c r="E6" s="681"/>
      <c r="F6" s="681"/>
      <c r="G6" s="681"/>
      <c r="H6" s="681"/>
      <c r="I6" s="681"/>
      <c r="J6" s="681"/>
      <c r="K6" s="681"/>
      <c r="L6" s="681"/>
      <c r="M6" s="681"/>
      <c r="N6" s="681"/>
      <c r="O6" s="681"/>
      <c r="P6" s="681"/>
      <c r="Q6" s="682"/>
      <c r="R6" s="683">
        <v>
1639</v>
      </c>
      <c r="S6" s="684"/>
      <c r="T6" s="684"/>
      <c r="U6" s="684"/>
      <c r="V6" s="684"/>
      <c r="W6" s="684"/>
      <c r="X6" s="684"/>
      <c r="Y6" s="685"/>
      <c r="Z6" s="686">
        <v>
0.1</v>
      </c>
      <c r="AA6" s="686"/>
      <c r="AB6" s="686"/>
      <c r="AC6" s="686"/>
      <c r="AD6" s="687">
        <v>
1639</v>
      </c>
      <c r="AE6" s="687"/>
      <c r="AF6" s="687"/>
      <c r="AG6" s="687"/>
      <c r="AH6" s="687"/>
      <c r="AI6" s="687"/>
      <c r="AJ6" s="687"/>
      <c r="AK6" s="687"/>
      <c r="AL6" s="688">
        <v>
0.5</v>
      </c>
      <c r="AM6" s="689"/>
      <c r="AN6" s="689"/>
      <c r="AO6" s="690"/>
      <c r="AP6" s="680" t="s">
        <v>
233</v>
      </c>
      <c r="AQ6" s="681"/>
      <c r="AR6" s="681"/>
      <c r="AS6" s="681"/>
      <c r="AT6" s="681"/>
      <c r="AU6" s="681"/>
      <c r="AV6" s="681"/>
      <c r="AW6" s="681"/>
      <c r="AX6" s="681"/>
      <c r="AY6" s="681"/>
      <c r="AZ6" s="681"/>
      <c r="BA6" s="681"/>
      <c r="BB6" s="681"/>
      <c r="BC6" s="681"/>
      <c r="BD6" s="681"/>
      <c r="BE6" s="681"/>
      <c r="BF6" s="682"/>
      <c r="BG6" s="683">
        <v>
45236</v>
      </c>
      <c r="BH6" s="684"/>
      <c r="BI6" s="684"/>
      <c r="BJ6" s="684"/>
      <c r="BK6" s="684"/>
      <c r="BL6" s="684"/>
      <c r="BM6" s="684"/>
      <c r="BN6" s="685"/>
      <c r="BO6" s="686">
        <v>
100</v>
      </c>
      <c r="BP6" s="686"/>
      <c r="BQ6" s="686"/>
      <c r="BR6" s="686"/>
      <c r="BS6" s="687" t="s">
        <v>
234</v>
      </c>
      <c r="BT6" s="687"/>
      <c r="BU6" s="687"/>
      <c r="BV6" s="687"/>
      <c r="BW6" s="687"/>
      <c r="BX6" s="687"/>
      <c r="BY6" s="687"/>
      <c r="BZ6" s="687"/>
      <c r="CA6" s="687"/>
      <c r="CB6" s="691"/>
      <c r="CD6" s="694" t="s">
        <v>
235</v>
      </c>
      <c r="CE6" s="695"/>
      <c r="CF6" s="695"/>
      <c r="CG6" s="695"/>
      <c r="CH6" s="695"/>
      <c r="CI6" s="695"/>
      <c r="CJ6" s="695"/>
      <c r="CK6" s="695"/>
      <c r="CL6" s="695"/>
      <c r="CM6" s="695"/>
      <c r="CN6" s="695"/>
      <c r="CO6" s="695"/>
      <c r="CP6" s="695"/>
      <c r="CQ6" s="696"/>
      <c r="CR6" s="683">
        <v>
15129</v>
      </c>
      <c r="CS6" s="684"/>
      <c r="CT6" s="684"/>
      <c r="CU6" s="684"/>
      <c r="CV6" s="684"/>
      <c r="CW6" s="684"/>
      <c r="CX6" s="684"/>
      <c r="CY6" s="685"/>
      <c r="CZ6" s="677">
        <v>
1</v>
      </c>
      <c r="DA6" s="678"/>
      <c r="DB6" s="678"/>
      <c r="DC6" s="697"/>
      <c r="DD6" s="692" t="s">
        <v>
145</v>
      </c>
      <c r="DE6" s="684"/>
      <c r="DF6" s="684"/>
      <c r="DG6" s="684"/>
      <c r="DH6" s="684"/>
      <c r="DI6" s="684"/>
      <c r="DJ6" s="684"/>
      <c r="DK6" s="684"/>
      <c r="DL6" s="684"/>
      <c r="DM6" s="684"/>
      <c r="DN6" s="684"/>
      <c r="DO6" s="684"/>
      <c r="DP6" s="685"/>
      <c r="DQ6" s="692">
        <v>
15129</v>
      </c>
      <c r="DR6" s="684"/>
      <c r="DS6" s="684"/>
      <c r="DT6" s="684"/>
      <c r="DU6" s="684"/>
      <c r="DV6" s="684"/>
      <c r="DW6" s="684"/>
      <c r="DX6" s="684"/>
      <c r="DY6" s="684"/>
      <c r="DZ6" s="684"/>
      <c r="EA6" s="684"/>
      <c r="EB6" s="684"/>
      <c r="EC6" s="693"/>
    </row>
    <row r="7" spans="2:143" ht="11.25" customHeight="1" x14ac:dyDescent="0.2">
      <c r="B7" s="680" t="s">
        <v>
236</v>
      </c>
      <c r="C7" s="681"/>
      <c r="D7" s="681"/>
      <c r="E7" s="681"/>
      <c r="F7" s="681"/>
      <c r="G7" s="681"/>
      <c r="H7" s="681"/>
      <c r="I7" s="681"/>
      <c r="J7" s="681"/>
      <c r="K7" s="681"/>
      <c r="L7" s="681"/>
      <c r="M7" s="681"/>
      <c r="N7" s="681"/>
      <c r="O7" s="681"/>
      <c r="P7" s="681"/>
      <c r="Q7" s="682"/>
      <c r="R7" s="683">
        <v>
71</v>
      </c>
      <c r="S7" s="684"/>
      <c r="T7" s="684"/>
      <c r="U7" s="684"/>
      <c r="V7" s="684"/>
      <c r="W7" s="684"/>
      <c r="X7" s="684"/>
      <c r="Y7" s="685"/>
      <c r="Z7" s="686">
        <v>
0</v>
      </c>
      <c r="AA7" s="686"/>
      <c r="AB7" s="686"/>
      <c r="AC7" s="686"/>
      <c r="AD7" s="687">
        <v>
71</v>
      </c>
      <c r="AE7" s="687"/>
      <c r="AF7" s="687"/>
      <c r="AG7" s="687"/>
      <c r="AH7" s="687"/>
      <c r="AI7" s="687"/>
      <c r="AJ7" s="687"/>
      <c r="AK7" s="687"/>
      <c r="AL7" s="688">
        <v>
0</v>
      </c>
      <c r="AM7" s="689"/>
      <c r="AN7" s="689"/>
      <c r="AO7" s="690"/>
      <c r="AP7" s="680" t="s">
        <v>
237</v>
      </c>
      <c r="AQ7" s="681"/>
      <c r="AR7" s="681"/>
      <c r="AS7" s="681"/>
      <c r="AT7" s="681"/>
      <c r="AU7" s="681"/>
      <c r="AV7" s="681"/>
      <c r="AW7" s="681"/>
      <c r="AX7" s="681"/>
      <c r="AY7" s="681"/>
      <c r="AZ7" s="681"/>
      <c r="BA7" s="681"/>
      <c r="BB7" s="681"/>
      <c r="BC7" s="681"/>
      <c r="BD7" s="681"/>
      <c r="BE7" s="681"/>
      <c r="BF7" s="682"/>
      <c r="BG7" s="683">
        <v>
21634</v>
      </c>
      <c r="BH7" s="684"/>
      <c r="BI7" s="684"/>
      <c r="BJ7" s="684"/>
      <c r="BK7" s="684"/>
      <c r="BL7" s="684"/>
      <c r="BM7" s="684"/>
      <c r="BN7" s="685"/>
      <c r="BO7" s="686">
        <v>
47.8</v>
      </c>
      <c r="BP7" s="686"/>
      <c r="BQ7" s="686"/>
      <c r="BR7" s="686"/>
      <c r="BS7" s="687" t="s">
        <v>
145</v>
      </c>
      <c r="BT7" s="687"/>
      <c r="BU7" s="687"/>
      <c r="BV7" s="687"/>
      <c r="BW7" s="687"/>
      <c r="BX7" s="687"/>
      <c r="BY7" s="687"/>
      <c r="BZ7" s="687"/>
      <c r="CA7" s="687"/>
      <c r="CB7" s="691"/>
      <c r="CD7" s="698" t="s">
        <v>
238</v>
      </c>
      <c r="CE7" s="699"/>
      <c r="CF7" s="699"/>
      <c r="CG7" s="699"/>
      <c r="CH7" s="699"/>
      <c r="CI7" s="699"/>
      <c r="CJ7" s="699"/>
      <c r="CK7" s="699"/>
      <c r="CL7" s="699"/>
      <c r="CM7" s="699"/>
      <c r="CN7" s="699"/>
      <c r="CO7" s="699"/>
      <c r="CP7" s="699"/>
      <c r="CQ7" s="700"/>
      <c r="CR7" s="683">
        <v>
853624</v>
      </c>
      <c r="CS7" s="684"/>
      <c r="CT7" s="684"/>
      <c r="CU7" s="684"/>
      <c r="CV7" s="684"/>
      <c r="CW7" s="684"/>
      <c r="CX7" s="684"/>
      <c r="CY7" s="685"/>
      <c r="CZ7" s="686">
        <v>
55.5</v>
      </c>
      <c r="DA7" s="686"/>
      <c r="DB7" s="686"/>
      <c r="DC7" s="686"/>
      <c r="DD7" s="692">
        <v>
30051</v>
      </c>
      <c r="DE7" s="684"/>
      <c r="DF7" s="684"/>
      <c r="DG7" s="684"/>
      <c r="DH7" s="684"/>
      <c r="DI7" s="684"/>
      <c r="DJ7" s="684"/>
      <c r="DK7" s="684"/>
      <c r="DL7" s="684"/>
      <c r="DM7" s="684"/>
      <c r="DN7" s="684"/>
      <c r="DO7" s="684"/>
      <c r="DP7" s="685"/>
      <c r="DQ7" s="692">
        <v>
446438</v>
      </c>
      <c r="DR7" s="684"/>
      <c r="DS7" s="684"/>
      <c r="DT7" s="684"/>
      <c r="DU7" s="684"/>
      <c r="DV7" s="684"/>
      <c r="DW7" s="684"/>
      <c r="DX7" s="684"/>
      <c r="DY7" s="684"/>
      <c r="DZ7" s="684"/>
      <c r="EA7" s="684"/>
      <c r="EB7" s="684"/>
      <c r="EC7" s="693"/>
    </row>
    <row r="8" spans="2:143" ht="11.25" customHeight="1" x14ac:dyDescent="0.2">
      <c r="B8" s="680" t="s">
        <v>
239</v>
      </c>
      <c r="C8" s="681"/>
      <c r="D8" s="681"/>
      <c r="E8" s="681"/>
      <c r="F8" s="681"/>
      <c r="G8" s="681"/>
      <c r="H8" s="681"/>
      <c r="I8" s="681"/>
      <c r="J8" s="681"/>
      <c r="K8" s="681"/>
      <c r="L8" s="681"/>
      <c r="M8" s="681"/>
      <c r="N8" s="681"/>
      <c r="O8" s="681"/>
      <c r="P8" s="681"/>
      <c r="Q8" s="682"/>
      <c r="R8" s="683">
        <v>
358</v>
      </c>
      <c r="S8" s="684"/>
      <c r="T8" s="684"/>
      <c r="U8" s="684"/>
      <c r="V8" s="684"/>
      <c r="W8" s="684"/>
      <c r="X8" s="684"/>
      <c r="Y8" s="685"/>
      <c r="Z8" s="686">
        <v>
0</v>
      </c>
      <c r="AA8" s="686"/>
      <c r="AB8" s="686"/>
      <c r="AC8" s="686"/>
      <c r="AD8" s="687">
        <v>
358</v>
      </c>
      <c r="AE8" s="687"/>
      <c r="AF8" s="687"/>
      <c r="AG8" s="687"/>
      <c r="AH8" s="687"/>
      <c r="AI8" s="687"/>
      <c r="AJ8" s="687"/>
      <c r="AK8" s="687"/>
      <c r="AL8" s="688">
        <v>
0.1</v>
      </c>
      <c r="AM8" s="689"/>
      <c r="AN8" s="689"/>
      <c r="AO8" s="690"/>
      <c r="AP8" s="680" t="s">
        <v>
240</v>
      </c>
      <c r="AQ8" s="681"/>
      <c r="AR8" s="681"/>
      <c r="AS8" s="681"/>
      <c r="AT8" s="681"/>
      <c r="AU8" s="681"/>
      <c r="AV8" s="681"/>
      <c r="AW8" s="681"/>
      <c r="AX8" s="681"/>
      <c r="AY8" s="681"/>
      <c r="AZ8" s="681"/>
      <c r="BA8" s="681"/>
      <c r="BB8" s="681"/>
      <c r="BC8" s="681"/>
      <c r="BD8" s="681"/>
      <c r="BE8" s="681"/>
      <c r="BF8" s="682"/>
      <c r="BG8" s="683">
        <v>
648</v>
      </c>
      <c r="BH8" s="684"/>
      <c r="BI8" s="684"/>
      <c r="BJ8" s="684"/>
      <c r="BK8" s="684"/>
      <c r="BL8" s="684"/>
      <c r="BM8" s="684"/>
      <c r="BN8" s="685"/>
      <c r="BO8" s="686">
        <v>
1.4</v>
      </c>
      <c r="BP8" s="686"/>
      <c r="BQ8" s="686"/>
      <c r="BR8" s="686"/>
      <c r="BS8" s="692" t="s">
        <v>
234</v>
      </c>
      <c r="BT8" s="684"/>
      <c r="BU8" s="684"/>
      <c r="BV8" s="684"/>
      <c r="BW8" s="684"/>
      <c r="BX8" s="684"/>
      <c r="BY8" s="684"/>
      <c r="BZ8" s="684"/>
      <c r="CA8" s="684"/>
      <c r="CB8" s="693"/>
      <c r="CD8" s="698" t="s">
        <v>
241</v>
      </c>
      <c r="CE8" s="699"/>
      <c r="CF8" s="699"/>
      <c r="CG8" s="699"/>
      <c r="CH8" s="699"/>
      <c r="CI8" s="699"/>
      <c r="CJ8" s="699"/>
      <c r="CK8" s="699"/>
      <c r="CL8" s="699"/>
      <c r="CM8" s="699"/>
      <c r="CN8" s="699"/>
      <c r="CO8" s="699"/>
      <c r="CP8" s="699"/>
      <c r="CQ8" s="700"/>
      <c r="CR8" s="683">
        <v>
95943</v>
      </c>
      <c r="CS8" s="684"/>
      <c r="CT8" s="684"/>
      <c r="CU8" s="684"/>
      <c r="CV8" s="684"/>
      <c r="CW8" s="684"/>
      <c r="CX8" s="684"/>
      <c r="CY8" s="685"/>
      <c r="CZ8" s="686">
        <v>
6.2</v>
      </c>
      <c r="DA8" s="686"/>
      <c r="DB8" s="686"/>
      <c r="DC8" s="686"/>
      <c r="DD8" s="692">
        <v>
1192</v>
      </c>
      <c r="DE8" s="684"/>
      <c r="DF8" s="684"/>
      <c r="DG8" s="684"/>
      <c r="DH8" s="684"/>
      <c r="DI8" s="684"/>
      <c r="DJ8" s="684"/>
      <c r="DK8" s="684"/>
      <c r="DL8" s="684"/>
      <c r="DM8" s="684"/>
      <c r="DN8" s="684"/>
      <c r="DO8" s="684"/>
      <c r="DP8" s="685"/>
      <c r="DQ8" s="692">
        <v>
52970</v>
      </c>
      <c r="DR8" s="684"/>
      <c r="DS8" s="684"/>
      <c r="DT8" s="684"/>
      <c r="DU8" s="684"/>
      <c r="DV8" s="684"/>
      <c r="DW8" s="684"/>
      <c r="DX8" s="684"/>
      <c r="DY8" s="684"/>
      <c r="DZ8" s="684"/>
      <c r="EA8" s="684"/>
      <c r="EB8" s="684"/>
      <c r="EC8" s="693"/>
    </row>
    <row r="9" spans="2:143" ht="11.25" customHeight="1" x14ac:dyDescent="0.2">
      <c r="B9" s="680" t="s">
        <v>
242</v>
      </c>
      <c r="C9" s="681"/>
      <c r="D9" s="681"/>
      <c r="E9" s="681"/>
      <c r="F9" s="681"/>
      <c r="G9" s="681"/>
      <c r="H9" s="681"/>
      <c r="I9" s="681"/>
      <c r="J9" s="681"/>
      <c r="K9" s="681"/>
      <c r="L9" s="681"/>
      <c r="M9" s="681"/>
      <c r="N9" s="681"/>
      <c r="O9" s="681"/>
      <c r="P9" s="681"/>
      <c r="Q9" s="682"/>
      <c r="R9" s="683">
        <v>
221</v>
      </c>
      <c r="S9" s="684"/>
      <c r="T9" s="684"/>
      <c r="U9" s="684"/>
      <c r="V9" s="684"/>
      <c r="W9" s="684"/>
      <c r="X9" s="684"/>
      <c r="Y9" s="685"/>
      <c r="Z9" s="686">
        <v>
0</v>
      </c>
      <c r="AA9" s="686"/>
      <c r="AB9" s="686"/>
      <c r="AC9" s="686"/>
      <c r="AD9" s="687">
        <v>
221</v>
      </c>
      <c r="AE9" s="687"/>
      <c r="AF9" s="687"/>
      <c r="AG9" s="687"/>
      <c r="AH9" s="687"/>
      <c r="AI9" s="687"/>
      <c r="AJ9" s="687"/>
      <c r="AK9" s="687"/>
      <c r="AL9" s="688">
        <v>
0.1</v>
      </c>
      <c r="AM9" s="689"/>
      <c r="AN9" s="689"/>
      <c r="AO9" s="690"/>
      <c r="AP9" s="680" t="s">
        <v>
243</v>
      </c>
      <c r="AQ9" s="681"/>
      <c r="AR9" s="681"/>
      <c r="AS9" s="681"/>
      <c r="AT9" s="681"/>
      <c r="AU9" s="681"/>
      <c r="AV9" s="681"/>
      <c r="AW9" s="681"/>
      <c r="AX9" s="681"/>
      <c r="AY9" s="681"/>
      <c r="AZ9" s="681"/>
      <c r="BA9" s="681"/>
      <c r="BB9" s="681"/>
      <c r="BC9" s="681"/>
      <c r="BD9" s="681"/>
      <c r="BE9" s="681"/>
      <c r="BF9" s="682"/>
      <c r="BG9" s="683">
        <v>
18016</v>
      </c>
      <c r="BH9" s="684"/>
      <c r="BI9" s="684"/>
      <c r="BJ9" s="684"/>
      <c r="BK9" s="684"/>
      <c r="BL9" s="684"/>
      <c r="BM9" s="684"/>
      <c r="BN9" s="685"/>
      <c r="BO9" s="686">
        <v>
39.799999999999997</v>
      </c>
      <c r="BP9" s="686"/>
      <c r="BQ9" s="686"/>
      <c r="BR9" s="686"/>
      <c r="BS9" s="692" t="s">
        <v>
145</v>
      </c>
      <c r="BT9" s="684"/>
      <c r="BU9" s="684"/>
      <c r="BV9" s="684"/>
      <c r="BW9" s="684"/>
      <c r="BX9" s="684"/>
      <c r="BY9" s="684"/>
      <c r="BZ9" s="684"/>
      <c r="CA9" s="684"/>
      <c r="CB9" s="693"/>
      <c r="CD9" s="698" t="s">
        <v>
244</v>
      </c>
      <c r="CE9" s="699"/>
      <c r="CF9" s="699"/>
      <c r="CG9" s="699"/>
      <c r="CH9" s="699"/>
      <c r="CI9" s="699"/>
      <c r="CJ9" s="699"/>
      <c r="CK9" s="699"/>
      <c r="CL9" s="699"/>
      <c r="CM9" s="699"/>
      <c r="CN9" s="699"/>
      <c r="CO9" s="699"/>
      <c r="CP9" s="699"/>
      <c r="CQ9" s="700"/>
      <c r="CR9" s="683">
        <v>
102287</v>
      </c>
      <c r="CS9" s="684"/>
      <c r="CT9" s="684"/>
      <c r="CU9" s="684"/>
      <c r="CV9" s="684"/>
      <c r="CW9" s="684"/>
      <c r="CX9" s="684"/>
      <c r="CY9" s="685"/>
      <c r="CZ9" s="686">
        <v>
6.7</v>
      </c>
      <c r="DA9" s="686"/>
      <c r="DB9" s="686"/>
      <c r="DC9" s="686"/>
      <c r="DD9" s="692">
        <v>
8135</v>
      </c>
      <c r="DE9" s="684"/>
      <c r="DF9" s="684"/>
      <c r="DG9" s="684"/>
      <c r="DH9" s="684"/>
      <c r="DI9" s="684"/>
      <c r="DJ9" s="684"/>
      <c r="DK9" s="684"/>
      <c r="DL9" s="684"/>
      <c r="DM9" s="684"/>
      <c r="DN9" s="684"/>
      <c r="DO9" s="684"/>
      <c r="DP9" s="685"/>
      <c r="DQ9" s="692">
        <v>
52740</v>
      </c>
      <c r="DR9" s="684"/>
      <c r="DS9" s="684"/>
      <c r="DT9" s="684"/>
      <c r="DU9" s="684"/>
      <c r="DV9" s="684"/>
      <c r="DW9" s="684"/>
      <c r="DX9" s="684"/>
      <c r="DY9" s="684"/>
      <c r="DZ9" s="684"/>
      <c r="EA9" s="684"/>
      <c r="EB9" s="684"/>
      <c r="EC9" s="693"/>
    </row>
    <row r="10" spans="2:143" ht="11.25" customHeight="1" x14ac:dyDescent="0.2">
      <c r="B10" s="680" t="s">
        <v>
245</v>
      </c>
      <c r="C10" s="681"/>
      <c r="D10" s="681"/>
      <c r="E10" s="681"/>
      <c r="F10" s="681"/>
      <c r="G10" s="681"/>
      <c r="H10" s="681"/>
      <c r="I10" s="681"/>
      <c r="J10" s="681"/>
      <c r="K10" s="681"/>
      <c r="L10" s="681"/>
      <c r="M10" s="681"/>
      <c r="N10" s="681"/>
      <c r="O10" s="681"/>
      <c r="P10" s="681"/>
      <c r="Q10" s="682"/>
      <c r="R10" s="683" t="s">
        <v>
234</v>
      </c>
      <c r="S10" s="684"/>
      <c r="T10" s="684"/>
      <c r="U10" s="684"/>
      <c r="V10" s="684"/>
      <c r="W10" s="684"/>
      <c r="X10" s="684"/>
      <c r="Y10" s="685"/>
      <c r="Z10" s="686" t="s">
        <v>
145</v>
      </c>
      <c r="AA10" s="686"/>
      <c r="AB10" s="686"/>
      <c r="AC10" s="686"/>
      <c r="AD10" s="687" t="s">
        <v>
234</v>
      </c>
      <c r="AE10" s="687"/>
      <c r="AF10" s="687"/>
      <c r="AG10" s="687"/>
      <c r="AH10" s="687"/>
      <c r="AI10" s="687"/>
      <c r="AJ10" s="687"/>
      <c r="AK10" s="687"/>
      <c r="AL10" s="688" t="s">
        <v>
145</v>
      </c>
      <c r="AM10" s="689"/>
      <c r="AN10" s="689"/>
      <c r="AO10" s="690"/>
      <c r="AP10" s="680" t="s">
        <v>
246</v>
      </c>
      <c r="AQ10" s="681"/>
      <c r="AR10" s="681"/>
      <c r="AS10" s="681"/>
      <c r="AT10" s="681"/>
      <c r="AU10" s="681"/>
      <c r="AV10" s="681"/>
      <c r="AW10" s="681"/>
      <c r="AX10" s="681"/>
      <c r="AY10" s="681"/>
      <c r="AZ10" s="681"/>
      <c r="BA10" s="681"/>
      <c r="BB10" s="681"/>
      <c r="BC10" s="681"/>
      <c r="BD10" s="681"/>
      <c r="BE10" s="681"/>
      <c r="BF10" s="682"/>
      <c r="BG10" s="683">
        <v>
1535</v>
      </c>
      <c r="BH10" s="684"/>
      <c r="BI10" s="684"/>
      <c r="BJ10" s="684"/>
      <c r="BK10" s="684"/>
      <c r="BL10" s="684"/>
      <c r="BM10" s="684"/>
      <c r="BN10" s="685"/>
      <c r="BO10" s="686">
        <v>
3.4</v>
      </c>
      <c r="BP10" s="686"/>
      <c r="BQ10" s="686"/>
      <c r="BR10" s="686"/>
      <c r="BS10" s="692" t="s">
        <v>
234</v>
      </c>
      <c r="BT10" s="684"/>
      <c r="BU10" s="684"/>
      <c r="BV10" s="684"/>
      <c r="BW10" s="684"/>
      <c r="BX10" s="684"/>
      <c r="BY10" s="684"/>
      <c r="BZ10" s="684"/>
      <c r="CA10" s="684"/>
      <c r="CB10" s="693"/>
      <c r="CD10" s="698" t="s">
        <v>
247</v>
      </c>
      <c r="CE10" s="699"/>
      <c r="CF10" s="699"/>
      <c r="CG10" s="699"/>
      <c r="CH10" s="699"/>
      <c r="CI10" s="699"/>
      <c r="CJ10" s="699"/>
      <c r="CK10" s="699"/>
      <c r="CL10" s="699"/>
      <c r="CM10" s="699"/>
      <c r="CN10" s="699"/>
      <c r="CO10" s="699"/>
      <c r="CP10" s="699"/>
      <c r="CQ10" s="700"/>
      <c r="CR10" s="683" t="s">
        <v>
234</v>
      </c>
      <c r="CS10" s="684"/>
      <c r="CT10" s="684"/>
      <c r="CU10" s="684"/>
      <c r="CV10" s="684"/>
      <c r="CW10" s="684"/>
      <c r="CX10" s="684"/>
      <c r="CY10" s="685"/>
      <c r="CZ10" s="686" t="s">
        <v>
145</v>
      </c>
      <c r="DA10" s="686"/>
      <c r="DB10" s="686"/>
      <c r="DC10" s="686"/>
      <c r="DD10" s="692" t="s">
        <v>
145</v>
      </c>
      <c r="DE10" s="684"/>
      <c r="DF10" s="684"/>
      <c r="DG10" s="684"/>
      <c r="DH10" s="684"/>
      <c r="DI10" s="684"/>
      <c r="DJ10" s="684"/>
      <c r="DK10" s="684"/>
      <c r="DL10" s="684"/>
      <c r="DM10" s="684"/>
      <c r="DN10" s="684"/>
      <c r="DO10" s="684"/>
      <c r="DP10" s="685"/>
      <c r="DQ10" s="692" t="s">
        <v>
234</v>
      </c>
      <c r="DR10" s="684"/>
      <c r="DS10" s="684"/>
      <c r="DT10" s="684"/>
      <c r="DU10" s="684"/>
      <c r="DV10" s="684"/>
      <c r="DW10" s="684"/>
      <c r="DX10" s="684"/>
      <c r="DY10" s="684"/>
      <c r="DZ10" s="684"/>
      <c r="EA10" s="684"/>
      <c r="EB10" s="684"/>
      <c r="EC10" s="693"/>
    </row>
    <row r="11" spans="2:143" ht="11.25" customHeight="1" x14ac:dyDescent="0.2">
      <c r="B11" s="680" t="s">
        <v>
248</v>
      </c>
      <c r="C11" s="681"/>
      <c r="D11" s="681"/>
      <c r="E11" s="681"/>
      <c r="F11" s="681"/>
      <c r="G11" s="681"/>
      <c r="H11" s="681"/>
      <c r="I11" s="681"/>
      <c r="J11" s="681"/>
      <c r="K11" s="681"/>
      <c r="L11" s="681"/>
      <c r="M11" s="681"/>
      <c r="N11" s="681"/>
      <c r="O11" s="681"/>
      <c r="P11" s="681"/>
      <c r="Q11" s="682"/>
      <c r="R11" s="683">
        <v>
6334</v>
      </c>
      <c r="S11" s="684"/>
      <c r="T11" s="684"/>
      <c r="U11" s="684"/>
      <c r="V11" s="684"/>
      <c r="W11" s="684"/>
      <c r="X11" s="684"/>
      <c r="Y11" s="685"/>
      <c r="Z11" s="688">
        <v>
0.4</v>
      </c>
      <c r="AA11" s="689"/>
      <c r="AB11" s="689"/>
      <c r="AC11" s="701"/>
      <c r="AD11" s="692">
        <v>
6334</v>
      </c>
      <c r="AE11" s="684"/>
      <c r="AF11" s="684"/>
      <c r="AG11" s="684"/>
      <c r="AH11" s="684"/>
      <c r="AI11" s="684"/>
      <c r="AJ11" s="684"/>
      <c r="AK11" s="685"/>
      <c r="AL11" s="688">
        <v>
1.8</v>
      </c>
      <c r="AM11" s="689"/>
      <c r="AN11" s="689"/>
      <c r="AO11" s="690"/>
      <c r="AP11" s="680" t="s">
        <v>
249</v>
      </c>
      <c r="AQ11" s="681"/>
      <c r="AR11" s="681"/>
      <c r="AS11" s="681"/>
      <c r="AT11" s="681"/>
      <c r="AU11" s="681"/>
      <c r="AV11" s="681"/>
      <c r="AW11" s="681"/>
      <c r="AX11" s="681"/>
      <c r="AY11" s="681"/>
      <c r="AZ11" s="681"/>
      <c r="BA11" s="681"/>
      <c r="BB11" s="681"/>
      <c r="BC11" s="681"/>
      <c r="BD11" s="681"/>
      <c r="BE11" s="681"/>
      <c r="BF11" s="682"/>
      <c r="BG11" s="683">
        <v>
1435</v>
      </c>
      <c r="BH11" s="684"/>
      <c r="BI11" s="684"/>
      <c r="BJ11" s="684"/>
      <c r="BK11" s="684"/>
      <c r="BL11" s="684"/>
      <c r="BM11" s="684"/>
      <c r="BN11" s="685"/>
      <c r="BO11" s="686">
        <v>
3.2</v>
      </c>
      <c r="BP11" s="686"/>
      <c r="BQ11" s="686"/>
      <c r="BR11" s="686"/>
      <c r="BS11" s="692" t="s">
        <v>
234</v>
      </c>
      <c r="BT11" s="684"/>
      <c r="BU11" s="684"/>
      <c r="BV11" s="684"/>
      <c r="BW11" s="684"/>
      <c r="BX11" s="684"/>
      <c r="BY11" s="684"/>
      <c r="BZ11" s="684"/>
      <c r="CA11" s="684"/>
      <c r="CB11" s="693"/>
      <c r="CD11" s="698" t="s">
        <v>
250</v>
      </c>
      <c r="CE11" s="699"/>
      <c r="CF11" s="699"/>
      <c r="CG11" s="699"/>
      <c r="CH11" s="699"/>
      <c r="CI11" s="699"/>
      <c r="CJ11" s="699"/>
      <c r="CK11" s="699"/>
      <c r="CL11" s="699"/>
      <c r="CM11" s="699"/>
      <c r="CN11" s="699"/>
      <c r="CO11" s="699"/>
      <c r="CP11" s="699"/>
      <c r="CQ11" s="700"/>
      <c r="CR11" s="683">
        <v>
95934</v>
      </c>
      <c r="CS11" s="684"/>
      <c r="CT11" s="684"/>
      <c r="CU11" s="684"/>
      <c r="CV11" s="684"/>
      <c r="CW11" s="684"/>
      <c r="CX11" s="684"/>
      <c r="CY11" s="685"/>
      <c r="CZ11" s="686">
        <v>
6.2</v>
      </c>
      <c r="DA11" s="686"/>
      <c r="DB11" s="686"/>
      <c r="DC11" s="686"/>
      <c r="DD11" s="692">
        <v>
46258</v>
      </c>
      <c r="DE11" s="684"/>
      <c r="DF11" s="684"/>
      <c r="DG11" s="684"/>
      <c r="DH11" s="684"/>
      <c r="DI11" s="684"/>
      <c r="DJ11" s="684"/>
      <c r="DK11" s="684"/>
      <c r="DL11" s="684"/>
      <c r="DM11" s="684"/>
      <c r="DN11" s="684"/>
      <c r="DO11" s="684"/>
      <c r="DP11" s="685"/>
      <c r="DQ11" s="692">
        <v>
24972</v>
      </c>
      <c r="DR11" s="684"/>
      <c r="DS11" s="684"/>
      <c r="DT11" s="684"/>
      <c r="DU11" s="684"/>
      <c r="DV11" s="684"/>
      <c r="DW11" s="684"/>
      <c r="DX11" s="684"/>
      <c r="DY11" s="684"/>
      <c r="DZ11" s="684"/>
      <c r="EA11" s="684"/>
      <c r="EB11" s="684"/>
      <c r="EC11" s="693"/>
    </row>
    <row r="12" spans="2:143" ht="11.25" customHeight="1" x14ac:dyDescent="0.2">
      <c r="B12" s="680" t="s">
        <v>
251</v>
      </c>
      <c r="C12" s="681"/>
      <c r="D12" s="681"/>
      <c r="E12" s="681"/>
      <c r="F12" s="681"/>
      <c r="G12" s="681"/>
      <c r="H12" s="681"/>
      <c r="I12" s="681"/>
      <c r="J12" s="681"/>
      <c r="K12" s="681"/>
      <c r="L12" s="681"/>
      <c r="M12" s="681"/>
      <c r="N12" s="681"/>
      <c r="O12" s="681"/>
      <c r="P12" s="681"/>
      <c r="Q12" s="682"/>
      <c r="R12" s="683" t="s">
        <v>
145</v>
      </c>
      <c r="S12" s="684"/>
      <c r="T12" s="684"/>
      <c r="U12" s="684"/>
      <c r="V12" s="684"/>
      <c r="W12" s="684"/>
      <c r="X12" s="684"/>
      <c r="Y12" s="685"/>
      <c r="Z12" s="686" t="s">
        <v>
145</v>
      </c>
      <c r="AA12" s="686"/>
      <c r="AB12" s="686"/>
      <c r="AC12" s="686"/>
      <c r="AD12" s="687" t="s">
        <v>
145</v>
      </c>
      <c r="AE12" s="687"/>
      <c r="AF12" s="687"/>
      <c r="AG12" s="687"/>
      <c r="AH12" s="687"/>
      <c r="AI12" s="687"/>
      <c r="AJ12" s="687"/>
      <c r="AK12" s="687"/>
      <c r="AL12" s="688" t="s">
        <v>
145</v>
      </c>
      <c r="AM12" s="689"/>
      <c r="AN12" s="689"/>
      <c r="AO12" s="690"/>
      <c r="AP12" s="680" t="s">
        <v>
252</v>
      </c>
      <c r="AQ12" s="681"/>
      <c r="AR12" s="681"/>
      <c r="AS12" s="681"/>
      <c r="AT12" s="681"/>
      <c r="AU12" s="681"/>
      <c r="AV12" s="681"/>
      <c r="AW12" s="681"/>
      <c r="AX12" s="681"/>
      <c r="AY12" s="681"/>
      <c r="AZ12" s="681"/>
      <c r="BA12" s="681"/>
      <c r="BB12" s="681"/>
      <c r="BC12" s="681"/>
      <c r="BD12" s="681"/>
      <c r="BE12" s="681"/>
      <c r="BF12" s="682"/>
      <c r="BG12" s="683">
        <v>
19979</v>
      </c>
      <c r="BH12" s="684"/>
      <c r="BI12" s="684"/>
      <c r="BJ12" s="684"/>
      <c r="BK12" s="684"/>
      <c r="BL12" s="684"/>
      <c r="BM12" s="684"/>
      <c r="BN12" s="685"/>
      <c r="BO12" s="686">
        <v>
44.2</v>
      </c>
      <c r="BP12" s="686"/>
      <c r="BQ12" s="686"/>
      <c r="BR12" s="686"/>
      <c r="BS12" s="692" t="s">
        <v>
234</v>
      </c>
      <c r="BT12" s="684"/>
      <c r="BU12" s="684"/>
      <c r="BV12" s="684"/>
      <c r="BW12" s="684"/>
      <c r="BX12" s="684"/>
      <c r="BY12" s="684"/>
      <c r="BZ12" s="684"/>
      <c r="CA12" s="684"/>
      <c r="CB12" s="693"/>
      <c r="CD12" s="698" t="s">
        <v>
253</v>
      </c>
      <c r="CE12" s="699"/>
      <c r="CF12" s="699"/>
      <c r="CG12" s="699"/>
      <c r="CH12" s="699"/>
      <c r="CI12" s="699"/>
      <c r="CJ12" s="699"/>
      <c r="CK12" s="699"/>
      <c r="CL12" s="699"/>
      <c r="CM12" s="699"/>
      <c r="CN12" s="699"/>
      <c r="CO12" s="699"/>
      <c r="CP12" s="699"/>
      <c r="CQ12" s="700"/>
      <c r="CR12" s="683">
        <v>
70475</v>
      </c>
      <c r="CS12" s="684"/>
      <c r="CT12" s="684"/>
      <c r="CU12" s="684"/>
      <c r="CV12" s="684"/>
      <c r="CW12" s="684"/>
      <c r="CX12" s="684"/>
      <c r="CY12" s="685"/>
      <c r="CZ12" s="686">
        <v>
4.5999999999999996</v>
      </c>
      <c r="DA12" s="686"/>
      <c r="DB12" s="686"/>
      <c r="DC12" s="686"/>
      <c r="DD12" s="692">
        <v>
33506</v>
      </c>
      <c r="DE12" s="684"/>
      <c r="DF12" s="684"/>
      <c r="DG12" s="684"/>
      <c r="DH12" s="684"/>
      <c r="DI12" s="684"/>
      <c r="DJ12" s="684"/>
      <c r="DK12" s="684"/>
      <c r="DL12" s="684"/>
      <c r="DM12" s="684"/>
      <c r="DN12" s="684"/>
      <c r="DO12" s="684"/>
      <c r="DP12" s="685"/>
      <c r="DQ12" s="692">
        <v>
15967</v>
      </c>
      <c r="DR12" s="684"/>
      <c r="DS12" s="684"/>
      <c r="DT12" s="684"/>
      <c r="DU12" s="684"/>
      <c r="DV12" s="684"/>
      <c r="DW12" s="684"/>
      <c r="DX12" s="684"/>
      <c r="DY12" s="684"/>
      <c r="DZ12" s="684"/>
      <c r="EA12" s="684"/>
      <c r="EB12" s="684"/>
      <c r="EC12" s="693"/>
    </row>
    <row r="13" spans="2:143" ht="11.25" customHeight="1" x14ac:dyDescent="0.2">
      <c r="B13" s="680" t="s">
        <v>
254</v>
      </c>
      <c r="C13" s="681"/>
      <c r="D13" s="681"/>
      <c r="E13" s="681"/>
      <c r="F13" s="681"/>
      <c r="G13" s="681"/>
      <c r="H13" s="681"/>
      <c r="I13" s="681"/>
      <c r="J13" s="681"/>
      <c r="K13" s="681"/>
      <c r="L13" s="681"/>
      <c r="M13" s="681"/>
      <c r="N13" s="681"/>
      <c r="O13" s="681"/>
      <c r="P13" s="681"/>
      <c r="Q13" s="682"/>
      <c r="R13" s="683" t="s">
        <v>
145</v>
      </c>
      <c r="S13" s="684"/>
      <c r="T13" s="684"/>
      <c r="U13" s="684"/>
      <c r="V13" s="684"/>
      <c r="W13" s="684"/>
      <c r="X13" s="684"/>
      <c r="Y13" s="685"/>
      <c r="Z13" s="686" t="s">
        <v>
234</v>
      </c>
      <c r="AA13" s="686"/>
      <c r="AB13" s="686"/>
      <c r="AC13" s="686"/>
      <c r="AD13" s="687" t="s">
        <v>
145</v>
      </c>
      <c r="AE13" s="687"/>
      <c r="AF13" s="687"/>
      <c r="AG13" s="687"/>
      <c r="AH13" s="687"/>
      <c r="AI13" s="687"/>
      <c r="AJ13" s="687"/>
      <c r="AK13" s="687"/>
      <c r="AL13" s="688" t="s">
        <v>
145</v>
      </c>
      <c r="AM13" s="689"/>
      <c r="AN13" s="689"/>
      <c r="AO13" s="690"/>
      <c r="AP13" s="680" t="s">
        <v>
255</v>
      </c>
      <c r="AQ13" s="681"/>
      <c r="AR13" s="681"/>
      <c r="AS13" s="681"/>
      <c r="AT13" s="681"/>
      <c r="AU13" s="681"/>
      <c r="AV13" s="681"/>
      <c r="AW13" s="681"/>
      <c r="AX13" s="681"/>
      <c r="AY13" s="681"/>
      <c r="AZ13" s="681"/>
      <c r="BA13" s="681"/>
      <c r="BB13" s="681"/>
      <c r="BC13" s="681"/>
      <c r="BD13" s="681"/>
      <c r="BE13" s="681"/>
      <c r="BF13" s="682"/>
      <c r="BG13" s="683">
        <v>
17995</v>
      </c>
      <c r="BH13" s="684"/>
      <c r="BI13" s="684"/>
      <c r="BJ13" s="684"/>
      <c r="BK13" s="684"/>
      <c r="BL13" s="684"/>
      <c r="BM13" s="684"/>
      <c r="BN13" s="685"/>
      <c r="BO13" s="686">
        <v>
39.799999999999997</v>
      </c>
      <c r="BP13" s="686"/>
      <c r="BQ13" s="686"/>
      <c r="BR13" s="686"/>
      <c r="BS13" s="692" t="s">
        <v>
145</v>
      </c>
      <c r="BT13" s="684"/>
      <c r="BU13" s="684"/>
      <c r="BV13" s="684"/>
      <c r="BW13" s="684"/>
      <c r="BX13" s="684"/>
      <c r="BY13" s="684"/>
      <c r="BZ13" s="684"/>
      <c r="CA13" s="684"/>
      <c r="CB13" s="693"/>
      <c r="CD13" s="698" t="s">
        <v>
256</v>
      </c>
      <c r="CE13" s="699"/>
      <c r="CF13" s="699"/>
      <c r="CG13" s="699"/>
      <c r="CH13" s="699"/>
      <c r="CI13" s="699"/>
      <c r="CJ13" s="699"/>
      <c r="CK13" s="699"/>
      <c r="CL13" s="699"/>
      <c r="CM13" s="699"/>
      <c r="CN13" s="699"/>
      <c r="CO13" s="699"/>
      <c r="CP13" s="699"/>
      <c r="CQ13" s="700"/>
      <c r="CR13" s="683">
        <v>
179383</v>
      </c>
      <c r="CS13" s="684"/>
      <c r="CT13" s="684"/>
      <c r="CU13" s="684"/>
      <c r="CV13" s="684"/>
      <c r="CW13" s="684"/>
      <c r="CX13" s="684"/>
      <c r="CY13" s="685"/>
      <c r="CZ13" s="686">
        <v>
11.7</v>
      </c>
      <c r="DA13" s="686"/>
      <c r="DB13" s="686"/>
      <c r="DC13" s="686"/>
      <c r="DD13" s="692">
        <v>
133991</v>
      </c>
      <c r="DE13" s="684"/>
      <c r="DF13" s="684"/>
      <c r="DG13" s="684"/>
      <c r="DH13" s="684"/>
      <c r="DI13" s="684"/>
      <c r="DJ13" s="684"/>
      <c r="DK13" s="684"/>
      <c r="DL13" s="684"/>
      <c r="DM13" s="684"/>
      <c r="DN13" s="684"/>
      <c r="DO13" s="684"/>
      <c r="DP13" s="685"/>
      <c r="DQ13" s="692">
        <v>
26208</v>
      </c>
      <c r="DR13" s="684"/>
      <c r="DS13" s="684"/>
      <c r="DT13" s="684"/>
      <c r="DU13" s="684"/>
      <c r="DV13" s="684"/>
      <c r="DW13" s="684"/>
      <c r="DX13" s="684"/>
      <c r="DY13" s="684"/>
      <c r="DZ13" s="684"/>
      <c r="EA13" s="684"/>
      <c r="EB13" s="684"/>
      <c r="EC13" s="693"/>
    </row>
    <row r="14" spans="2:143" ht="11.25" customHeight="1" x14ac:dyDescent="0.2">
      <c r="B14" s="680" t="s">
        <v>
257</v>
      </c>
      <c r="C14" s="681"/>
      <c r="D14" s="681"/>
      <c r="E14" s="681"/>
      <c r="F14" s="681"/>
      <c r="G14" s="681"/>
      <c r="H14" s="681"/>
      <c r="I14" s="681"/>
      <c r="J14" s="681"/>
      <c r="K14" s="681"/>
      <c r="L14" s="681"/>
      <c r="M14" s="681"/>
      <c r="N14" s="681"/>
      <c r="O14" s="681"/>
      <c r="P14" s="681"/>
      <c r="Q14" s="682"/>
      <c r="R14" s="683">
        <v>
436</v>
      </c>
      <c r="S14" s="684"/>
      <c r="T14" s="684"/>
      <c r="U14" s="684"/>
      <c r="V14" s="684"/>
      <c r="W14" s="684"/>
      <c r="X14" s="684"/>
      <c r="Y14" s="685"/>
      <c r="Z14" s="686">
        <v>
0</v>
      </c>
      <c r="AA14" s="686"/>
      <c r="AB14" s="686"/>
      <c r="AC14" s="686"/>
      <c r="AD14" s="687">
        <v>
436</v>
      </c>
      <c r="AE14" s="687"/>
      <c r="AF14" s="687"/>
      <c r="AG14" s="687"/>
      <c r="AH14" s="687"/>
      <c r="AI14" s="687"/>
      <c r="AJ14" s="687"/>
      <c r="AK14" s="687"/>
      <c r="AL14" s="688">
        <v>
0.1</v>
      </c>
      <c r="AM14" s="689"/>
      <c r="AN14" s="689"/>
      <c r="AO14" s="690"/>
      <c r="AP14" s="680" t="s">
        <v>
258</v>
      </c>
      <c r="AQ14" s="681"/>
      <c r="AR14" s="681"/>
      <c r="AS14" s="681"/>
      <c r="AT14" s="681"/>
      <c r="AU14" s="681"/>
      <c r="AV14" s="681"/>
      <c r="AW14" s="681"/>
      <c r="AX14" s="681"/>
      <c r="AY14" s="681"/>
      <c r="AZ14" s="681"/>
      <c r="BA14" s="681"/>
      <c r="BB14" s="681"/>
      <c r="BC14" s="681"/>
      <c r="BD14" s="681"/>
      <c r="BE14" s="681"/>
      <c r="BF14" s="682"/>
      <c r="BG14" s="683">
        <v>
1104</v>
      </c>
      <c r="BH14" s="684"/>
      <c r="BI14" s="684"/>
      <c r="BJ14" s="684"/>
      <c r="BK14" s="684"/>
      <c r="BL14" s="684"/>
      <c r="BM14" s="684"/>
      <c r="BN14" s="685"/>
      <c r="BO14" s="686">
        <v>
2.4</v>
      </c>
      <c r="BP14" s="686"/>
      <c r="BQ14" s="686"/>
      <c r="BR14" s="686"/>
      <c r="BS14" s="692" t="s">
        <v>
145</v>
      </c>
      <c r="BT14" s="684"/>
      <c r="BU14" s="684"/>
      <c r="BV14" s="684"/>
      <c r="BW14" s="684"/>
      <c r="BX14" s="684"/>
      <c r="BY14" s="684"/>
      <c r="BZ14" s="684"/>
      <c r="CA14" s="684"/>
      <c r="CB14" s="693"/>
      <c r="CD14" s="698" t="s">
        <v>
259</v>
      </c>
      <c r="CE14" s="699"/>
      <c r="CF14" s="699"/>
      <c r="CG14" s="699"/>
      <c r="CH14" s="699"/>
      <c r="CI14" s="699"/>
      <c r="CJ14" s="699"/>
      <c r="CK14" s="699"/>
      <c r="CL14" s="699"/>
      <c r="CM14" s="699"/>
      <c r="CN14" s="699"/>
      <c r="CO14" s="699"/>
      <c r="CP14" s="699"/>
      <c r="CQ14" s="700"/>
      <c r="CR14" s="683">
        <v>
9091</v>
      </c>
      <c r="CS14" s="684"/>
      <c r="CT14" s="684"/>
      <c r="CU14" s="684"/>
      <c r="CV14" s="684"/>
      <c r="CW14" s="684"/>
      <c r="CX14" s="684"/>
      <c r="CY14" s="685"/>
      <c r="CZ14" s="686">
        <v>
0.6</v>
      </c>
      <c r="DA14" s="686"/>
      <c r="DB14" s="686"/>
      <c r="DC14" s="686"/>
      <c r="DD14" s="692">
        <v>
1502</v>
      </c>
      <c r="DE14" s="684"/>
      <c r="DF14" s="684"/>
      <c r="DG14" s="684"/>
      <c r="DH14" s="684"/>
      <c r="DI14" s="684"/>
      <c r="DJ14" s="684"/>
      <c r="DK14" s="684"/>
      <c r="DL14" s="684"/>
      <c r="DM14" s="684"/>
      <c r="DN14" s="684"/>
      <c r="DO14" s="684"/>
      <c r="DP14" s="685"/>
      <c r="DQ14" s="692">
        <v>
2126</v>
      </c>
      <c r="DR14" s="684"/>
      <c r="DS14" s="684"/>
      <c r="DT14" s="684"/>
      <c r="DU14" s="684"/>
      <c r="DV14" s="684"/>
      <c r="DW14" s="684"/>
      <c r="DX14" s="684"/>
      <c r="DY14" s="684"/>
      <c r="DZ14" s="684"/>
      <c r="EA14" s="684"/>
      <c r="EB14" s="684"/>
      <c r="EC14" s="693"/>
    </row>
    <row r="15" spans="2:143" ht="11.25" customHeight="1" x14ac:dyDescent="0.2">
      <c r="B15" s="680" t="s">
        <v>
260</v>
      </c>
      <c r="C15" s="681"/>
      <c r="D15" s="681"/>
      <c r="E15" s="681"/>
      <c r="F15" s="681"/>
      <c r="G15" s="681"/>
      <c r="H15" s="681"/>
      <c r="I15" s="681"/>
      <c r="J15" s="681"/>
      <c r="K15" s="681"/>
      <c r="L15" s="681"/>
      <c r="M15" s="681"/>
      <c r="N15" s="681"/>
      <c r="O15" s="681"/>
      <c r="P15" s="681"/>
      <c r="Q15" s="682"/>
      <c r="R15" s="683" t="s">
        <v>
234</v>
      </c>
      <c r="S15" s="684"/>
      <c r="T15" s="684"/>
      <c r="U15" s="684"/>
      <c r="V15" s="684"/>
      <c r="W15" s="684"/>
      <c r="X15" s="684"/>
      <c r="Y15" s="685"/>
      <c r="Z15" s="686" t="s">
        <v>
234</v>
      </c>
      <c r="AA15" s="686"/>
      <c r="AB15" s="686"/>
      <c r="AC15" s="686"/>
      <c r="AD15" s="687" t="s">
        <v>
145</v>
      </c>
      <c r="AE15" s="687"/>
      <c r="AF15" s="687"/>
      <c r="AG15" s="687"/>
      <c r="AH15" s="687"/>
      <c r="AI15" s="687"/>
      <c r="AJ15" s="687"/>
      <c r="AK15" s="687"/>
      <c r="AL15" s="688" t="s">
        <v>
145</v>
      </c>
      <c r="AM15" s="689"/>
      <c r="AN15" s="689"/>
      <c r="AO15" s="690"/>
      <c r="AP15" s="680" t="s">
        <v>
261</v>
      </c>
      <c r="AQ15" s="681"/>
      <c r="AR15" s="681"/>
      <c r="AS15" s="681"/>
      <c r="AT15" s="681"/>
      <c r="AU15" s="681"/>
      <c r="AV15" s="681"/>
      <c r="AW15" s="681"/>
      <c r="AX15" s="681"/>
      <c r="AY15" s="681"/>
      <c r="AZ15" s="681"/>
      <c r="BA15" s="681"/>
      <c r="BB15" s="681"/>
      <c r="BC15" s="681"/>
      <c r="BD15" s="681"/>
      <c r="BE15" s="681"/>
      <c r="BF15" s="682"/>
      <c r="BG15" s="683">
        <v>
2519</v>
      </c>
      <c r="BH15" s="684"/>
      <c r="BI15" s="684"/>
      <c r="BJ15" s="684"/>
      <c r="BK15" s="684"/>
      <c r="BL15" s="684"/>
      <c r="BM15" s="684"/>
      <c r="BN15" s="685"/>
      <c r="BO15" s="686">
        <v>
5.6</v>
      </c>
      <c r="BP15" s="686"/>
      <c r="BQ15" s="686"/>
      <c r="BR15" s="686"/>
      <c r="BS15" s="692" t="s">
        <v>
145</v>
      </c>
      <c r="BT15" s="684"/>
      <c r="BU15" s="684"/>
      <c r="BV15" s="684"/>
      <c r="BW15" s="684"/>
      <c r="BX15" s="684"/>
      <c r="BY15" s="684"/>
      <c r="BZ15" s="684"/>
      <c r="CA15" s="684"/>
      <c r="CB15" s="693"/>
      <c r="CD15" s="698" t="s">
        <v>
262</v>
      </c>
      <c r="CE15" s="699"/>
      <c r="CF15" s="699"/>
      <c r="CG15" s="699"/>
      <c r="CH15" s="699"/>
      <c r="CI15" s="699"/>
      <c r="CJ15" s="699"/>
      <c r="CK15" s="699"/>
      <c r="CL15" s="699"/>
      <c r="CM15" s="699"/>
      <c r="CN15" s="699"/>
      <c r="CO15" s="699"/>
      <c r="CP15" s="699"/>
      <c r="CQ15" s="700"/>
      <c r="CR15" s="683">
        <v>
58036</v>
      </c>
      <c r="CS15" s="684"/>
      <c r="CT15" s="684"/>
      <c r="CU15" s="684"/>
      <c r="CV15" s="684"/>
      <c r="CW15" s="684"/>
      <c r="CX15" s="684"/>
      <c r="CY15" s="685"/>
      <c r="CZ15" s="686">
        <v>
3.8</v>
      </c>
      <c r="DA15" s="686"/>
      <c r="DB15" s="686"/>
      <c r="DC15" s="686"/>
      <c r="DD15" s="692" t="s">
        <v>
145</v>
      </c>
      <c r="DE15" s="684"/>
      <c r="DF15" s="684"/>
      <c r="DG15" s="684"/>
      <c r="DH15" s="684"/>
      <c r="DI15" s="684"/>
      <c r="DJ15" s="684"/>
      <c r="DK15" s="684"/>
      <c r="DL15" s="684"/>
      <c r="DM15" s="684"/>
      <c r="DN15" s="684"/>
      <c r="DO15" s="684"/>
      <c r="DP15" s="685"/>
      <c r="DQ15" s="692">
        <v>
30697</v>
      </c>
      <c r="DR15" s="684"/>
      <c r="DS15" s="684"/>
      <c r="DT15" s="684"/>
      <c r="DU15" s="684"/>
      <c r="DV15" s="684"/>
      <c r="DW15" s="684"/>
      <c r="DX15" s="684"/>
      <c r="DY15" s="684"/>
      <c r="DZ15" s="684"/>
      <c r="EA15" s="684"/>
      <c r="EB15" s="684"/>
      <c r="EC15" s="693"/>
    </row>
    <row r="16" spans="2:143" ht="11.25" customHeight="1" x14ac:dyDescent="0.2">
      <c r="B16" s="680" t="s">
        <v>
263</v>
      </c>
      <c r="C16" s="681"/>
      <c r="D16" s="681"/>
      <c r="E16" s="681"/>
      <c r="F16" s="681"/>
      <c r="G16" s="681"/>
      <c r="H16" s="681"/>
      <c r="I16" s="681"/>
      <c r="J16" s="681"/>
      <c r="K16" s="681"/>
      <c r="L16" s="681"/>
      <c r="M16" s="681"/>
      <c r="N16" s="681"/>
      <c r="O16" s="681"/>
      <c r="P16" s="681"/>
      <c r="Q16" s="682"/>
      <c r="R16" s="683">
        <v>
153</v>
      </c>
      <c r="S16" s="684"/>
      <c r="T16" s="684"/>
      <c r="U16" s="684"/>
      <c r="V16" s="684"/>
      <c r="W16" s="684"/>
      <c r="X16" s="684"/>
      <c r="Y16" s="685"/>
      <c r="Z16" s="686">
        <v>
0</v>
      </c>
      <c r="AA16" s="686"/>
      <c r="AB16" s="686"/>
      <c r="AC16" s="686"/>
      <c r="AD16" s="687">
        <v>
153</v>
      </c>
      <c r="AE16" s="687"/>
      <c r="AF16" s="687"/>
      <c r="AG16" s="687"/>
      <c r="AH16" s="687"/>
      <c r="AI16" s="687"/>
      <c r="AJ16" s="687"/>
      <c r="AK16" s="687"/>
      <c r="AL16" s="688">
        <v>
0</v>
      </c>
      <c r="AM16" s="689"/>
      <c r="AN16" s="689"/>
      <c r="AO16" s="690"/>
      <c r="AP16" s="680" t="s">
        <v>
264</v>
      </c>
      <c r="AQ16" s="681"/>
      <c r="AR16" s="681"/>
      <c r="AS16" s="681"/>
      <c r="AT16" s="681"/>
      <c r="AU16" s="681"/>
      <c r="AV16" s="681"/>
      <c r="AW16" s="681"/>
      <c r="AX16" s="681"/>
      <c r="AY16" s="681"/>
      <c r="AZ16" s="681"/>
      <c r="BA16" s="681"/>
      <c r="BB16" s="681"/>
      <c r="BC16" s="681"/>
      <c r="BD16" s="681"/>
      <c r="BE16" s="681"/>
      <c r="BF16" s="682"/>
      <c r="BG16" s="683" t="s">
        <v>
234</v>
      </c>
      <c r="BH16" s="684"/>
      <c r="BI16" s="684"/>
      <c r="BJ16" s="684"/>
      <c r="BK16" s="684"/>
      <c r="BL16" s="684"/>
      <c r="BM16" s="684"/>
      <c r="BN16" s="685"/>
      <c r="BO16" s="686" t="s">
        <v>
145</v>
      </c>
      <c r="BP16" s="686"/>
      <c r="BQ16" s="686"/>
      <c r="BR16" s="686"/>
      <c r="BS16" s="692" t="s">
        <v>
145</v>
      </c>
      <c r="BT16" s="684"/>
      <c r="BU16" s="684"/>
      <c r="BV16" s="684"/>
      <c r="BW16" s="684"/>
      <c r="BX16" s="684"/>
      <c r="BY16" s="684"/>
      <c r="BZ16" s="684"/>
      <c r="CA16" s="684"/>
      <c r="CB16" s="693"/>
      <c r="CD16" s="698" t="s">
        <v>
265</v>
      </c>
      <c r="CE16" s="699"/>
      <c r="CF16" s="699"/>
      <c r="CG16" s="699"/>
      <c r="CH16" s="699"/>
      <c r="CI16" s="699"/>
      <c r="CJ16" s="699"/>
      <c r="CK16" s="699"/>
      <c r="CL16" s="699"/>
      <c r="CM16" s="699"/>
      <c r="CN16" s="699"/>
      <c r="CO16" s="699"/>
      <c r="CP16" s="699"/>
      <c r="CQ16" s="700"/>
      <c r="CR16" s="683" t="s">
        <v>
234</v>
      </c>
      <c r="CS16" s="684"/>
      <c r="CT16" s="684"/>
      <c r="CU16" s="684"/>
      <c r="CV16" s="684"/>
      <c r="CW16" s="684"/>
      <c r="CX16" s="684"/>
      <c r="CY16" s="685"/>
      <c r="CZ16" s="686" t="s">
        <v>
234</v>
      </c>
      <c r="DA16" s="686"/>
      <c r="DB16" s="686"/>
      <c r="DC16" s="686"/>
      <c r="DD16" s="692" t="s">
        <v>
234</v>
      </c>
      <c r="DE16" s="684"/>
      <c r="DF16" s="684"/>
      <c r="DG16" s="684"/>
      <c r="DH16" s="684"/>
      <c r="DI16" s="684"/>
      <c r="DJ16" s="684"/>
      <c r="DK16" s="684"/>
      <c r="DL16" s="684"/>
      <c r="DM16" s="684"/>
      <c r="DN16" s="684"/>
      <c r="DO16" s="684"/>
      <c r="DP16" s="685"/>
      <c r="DQ16" s="692" t="s">
        <v>
234</v>
      </c>
      <c r="DR16" s="684"/>
      <c r="DS16" s="684"/>
      <c r="DT16" s="684"/>
      <c r="DU16" s="684"/>
      <c r="DV16" s="684"/>
      <c r="DW16" s="684"/>
      <c r="DX16" s="684"/>
      <c r="DY16" s="684"/>
      <c r="DZ16" s="684"/>
      <c r="EA16" s="684"/>
      <c r="EB16" s="684"/>
      <c r="EC16" s="693"/>
    </row>
    <row r="17" spans="2:133" ht="11.25" customHeight="1" x14ac:dyDescent="0.2">
      <c r="B17" s="680" t="s">
        <v>
266</v>
      </c>
      <c r="C17" s="681"/>
      <c r="D17" s="681"/>
      <c r="E17" s="681"/>
      <c r="F17" s="681"/>
      <c r="G17" s="681"/>
      <c r="H17" s="681"/>
      <c r="I17" s="681"/>
      <c r="J17" s="681"/>
      <c r="K17" s="681"/>
      <c r="L17" s="681"/>
      <c r="M17" s="681"/>
      <c r="N17" s="681"/>
      <c r="O17" s="681"/>
      <c r="P17" s="681"/>
      <c r="Q17" s="682"/>
      <c r="R17" s="683">
        <v>
442</v>
      </c>
      <c r="S17" s="684"/>
      <c r="T17" s="684"/>
      <c r="U17" s="684"/>
      <c r="V17" s="684"/>
      <c r="W17" s="684"/>
      <c r="X17" s="684"/>
      <c r="Y17" s="685"/>
      <c r="Z17" s="686">
        <v>
0</v>
      </c>
      <c r="AA17" s="686"/>
      <c r="AB17" s="686"/>
      <c r="AC17" s="686"/>
      <c r="AD17" s="687">
        <v>
442</v>
      </c>
      <c r="AE17" s="687"/>
      <c r="AF17" s="687"/>
      <c r="AG17" s="687"/>
      <c r="AH17" s="687"/>
      <c r="AI17" s="687"/>
      <c r="AJ17" s="687"/>
      <c r="AK17" s="687"/>
      <c r="AL17" s="688">
        <v>
0.1</v>
      </c>
      <c r="AM17" s="689"/>
      <c r="AN17" s="689"/>
      <c r="AO17" s="690"/>
      <c r="AP17" s="680" t="s">
        <v>
267</v>
      </c>
      <c r="AQ17" s="681"/>
      <c r="AR17" s="681"/>
      <c r="AS17" s="681"/>
      <c r="AT17" s="681"/>
      <c r="AU17" s="681"/>
      <c r="AV17" s="681"/>
      <c r="AW17" s="681"/>
      <c r="AX17" s="681"/>
      <c r="AY17" s="681"/>
      <c r="AZ17" s="681"/>
      <c r="BA17" s="681"/>
      <c r="BB17" s="681"/>
      <c r="BC17" s="681"/>
      <c r="BD17" s="681"/>
      <c r="BE17" s="681"/>
      <c r="BF17" s="682"/>
      <c r="BG17" s="683" t="s">
        <v>
234</v>
      </c>
      <c r="BH17" s="684"/>
      <c r="BI17" s="684"/>
      <c r="BJ17" s="684"/>
      <c r="BK17" s="684"/>
      <c r="BL17" s="684"/>
      <c r="BM17" s="684"/>
      <c r="BN17" s="685"/>
      <c r="BO17" s="686" t="s">
        <v>
234</v>
      </c>
      <c r="BP17" s="686"/>
      <c r="BQ17" s="686"/>
      <c r="BR17" s="686"/>
      <c r="BS17" s="692" t="s">
        <v>
234</v>
      </c>
      <c r="BT17" s="684"/>
      <c r="BU17" s="684"/>
      <c r="BV17" s="684"/>
      <c r="BW17" s="684"/>
      <c r="BX17" s="684"/>
      <c r="BY17" s="684"/>
      <c r="BZ17" s="684"/>
      <c r="CA17" s="684"/>
      <c r="CB17" s="693"/>
      <c r="CD17" s="698" t="s">
        <v>
268</v>
      </c>
      <c r="CE17" s="699"/>
      <c r="CF17" s="699"/>
      <c r="CG17" s="699"/>
      <c r="CH17" s="699"/>
      <c r="CI17" s="699"/>
      <c r="CJ17" s="699"/>
      <c r="CK17" s="699"/>
      <c r="CL17" s="699"/>
      <c r="CM17" s="699"/>
      <c r="CN17" s="699"/>
      <c r="CO17" s="699"/>
      <c r="CP17" s="699"/>
      <c r="CQ17" s="700"/>
      <c r="CR17" s="683">
        <v>
56868</v>
      </c>
      <c r="CS17" s="684"/>
      <c r="CT17" s="684"/>
      <c r="CU17" s="684"/>
      <c r="CV17" s="684"/>
      <c r="CW17" s="684"/>
      <c r="CX17" s="684"/>
      <c r="CY17" s="685"/>
      <c r="CZ17" s="686">
        <v>
3.7</v>
      </c>
      <c r="DA17" s="686"/>
      <c r="DB17" s="686"/>
      <c r="DC17" s="686"/>
      <c r="DD17" s="692" t="s">
        <v>
145</v>
      </c>
      <c r="DE17" s="684"/>
      <c r="DF17" s="684"/>
      <c r="DG17" s="684"/>
      <c r="DH17" s="684"/>
      <c r="DI17" s="684"/>
      <c r="DJ17" s="684"/>
      <c r="DK17" s="684"/>
      <c r="DL17" s="684"/>
      <c r="DM17" s="684"/>
      <c r="DN17" s="684"/>
      <c r="DO17" s="684"/>
      <c r="DP17" s="685"/>
      <c r="DQ17" s="692">
        <v>
54804</v>
      </c>
      <c r="DR17" s="684"/>
      <c r="DS17" s="684"/>
      <c r="DT17" s="684"/>
      <c r="DU17" s="684"/>
      <c r="DV17" s="684"/>
      <c r="DW17" s="684"/>
      <c r="DX17" s="684"/>
      <c r="DY17" s="684"/>
      <c r="DZ17" s="684"/>
      <c r="EA17" s="684"/>
      <c r="EB17" s="684"/>
      <c r="EC17" s="693"/>
    </row>
    <row r="18" spans="2:133" ht="11.25" customHeight="1" x14ac:dyDescent="0.2">
      <c r="B18" s="680" t="s">
        <v>
269</v>
      </c>
      <c r="C18" s="681"/>
      <c r="D18" s="681"/>
      <c r="E18" s="681"/>
      <c r="F18" s="681"/>
      <c r="G18" s="681"/>
      <c r="H18" s="681"/>
      <c r="I18" s="681"/>
      <c r="J18" s="681"/>
      <c r="K18" s="681"/>
      <c r="L18" s="681"/>
      <c r="M18" s="681"/>
      <c r="N18" s="681"/>
      <c r="O18" s="681"/>
      <c r="P18" s="681"/>
      <c r="Q18" s="682"/>
      <c r="R18" s="683" t="s">
        <v>
145</v>
      </c>
      <c r="S18" s="684"/>
      <c r="T18" s="684"/>
      <c r="U18" s="684"/>
      <c r="V18" s="684"/>
      <c r="W18" s="684"/>
      <c r="X18" s="684"/>
      <c r="Y18" s="685"/>
      <c r="Z18" s="686" t="s">
        <v>
145</v>
      </c>
      <c r="AA18" s="686"/>
      <c r="AB18" s="686"/>
      <c r="AC18" s="686"/>
      <c r="AD18" s="687" t="s">
        <v>
145</v>
      </c>
      <c r="AE18" s="687"/>
      <c r="AF18" s="687"/>
      <c r="AG18" s="687"/>
      <c r="AH18" s="687"/>
      <c r="AI18" s="687"/>
      <c r="AJ18" s="687"/>
      <c r="AK18" s="687"/>
      <c r="AL18" s="688" t="s">
        <v>
234</v>
      </c>
      <c r="AM18" s="689"/>
      <c r="AN18" s="689"/>
      <c r="AO18" s="690"/>
      <c r="AP18" s="680" t="s">
        <v>
270</v>
      </c>
      <c r="AQ18" s="681"/>
      <c r="AR18" s="681"/>
      <c r="AS18" s="681"/>
      <c r="AT18" s="681"/>
      <c r="AU18" s="681"/>
      <c r="AV18" s="681"/>
      <c r="AW18" s="681"/>
      <c r="AX18" s="681"/>
      <c r="AY18" s="681"/>
      <c r="AZ18" s="681"/>
      <c r="BA18" s="681"/>
      <c r="BB18" s="681"/>
      <c r="BC18" s="681"/>
      <c r="BD18" s="681"/>
      <c r="BE18" s="681"/>
      <c r="BF18" s="682"/>
      <c r="BG18" s="683" t="s">
        <v>
145</v>
      </c>
      <c r="BH18" s="684"/>
      <c r="BI18" s="684"/>
      <c r="BJ18" s="684"/>
      <c r="BK18" s="684"/>
      <c r="BL18" s="684"/>
      <c r="BM18" s="684"/>
      <c r="BN18" s="685"/>
      <c r="BO18" s="686" t="s">
        <v>
145</v>
      </c>
      <c r="BP18" s="686"/>
      <c r="BQ18" s="686"/>
      <c r="BR18" s="686"/>
      <c r="BS18" s="692" t="s">
        <v>
145</v>
      </c>
      <c r="BT18" s="684"/>
      <c r="BU18" s="684"/>
      <c r="BV18" s="684"/>
      <c r="BW18" s="684"/>
      <c r="BX18" s="684"/>
      <c r="BY18" s="684"/>
      <c r="BZ18" s="684"/>
      <c r="CA18" s="684"/>
      <c r="CB18" s="693"/>
      <c r="CD18" s="698" t="s">
        <v>
271</v>
      </c>
      <c r="CE18" s="699"/>
      <c r="CF18" s="699"/>
      <c r="CG18" s="699"/>
      <c r="CH18" s="699"/>
      <c r="CI18" s="699"/>
      <c r="CJ18" s="699"/>
      <c r="CK18" s="699"/>
      <c r="CL18" s="699"/>
      <c r="CM18" s="699"/>
      <c r="CN18" s="699"/>
      <c r="CO18" s="699"/>
      <c r="CP18" s="699"/>
      <c r="CQ18" s="700"/>
      <c r="CR18" s="683" t="s">
        <v>
234</v>
      </c>
      <c r="CS18" s="684"/>
      <c r="CT18" s="684"/>
      <c r="CU18" s="684"/>
      <c r="CV18" s="684"/>
      <c r="CW18" s="684"/>
      <c r="CX18" s="684"/>
      <c r="CY18" s="685"/>
      <c r="CZ18" s="686" t="s">
        <v>
145</v>
      </c>
      <c r="DA18" s="686"/>
      <c r="DB18" s="686"/>
      <c r="DC18" s="686"/>
      <c r="DD18" s="692" t="s">
        <v>
145</v>
      </c>
      <c r="DE18" s="684"/>
      <c r="DF18" s="684"/>
      <c r="DG18" s="684"/>
      <c r="DH18" s="684"/>
      <c r="DI18" s="684"/>
      <c r="DJ18" s="684"/>
      <c r="DK18" s="684"/>
      <c r="DL18" s="684"/>
      <c r="DM18" s="684"/>
      <c r="DN18" s="684"/>
      <c r="DO18" s="684"/>
      <c r="DP18" s="685"/>
      <c r="DQ18" s="692" t="s">
        <v>
234</v>
      </c>
      <c r="DR18" s="684"/>
      <c r="DS18" s="684"/>
      <c r="DT18" s="684"/>
      <c r="DU18" s="684"/>
      <c r="DV18" s="684"/>
      <c r="DW18" s="684"/>
      <c r="DX18" s="684"/>
      <c r="DY18" s="684"/>
      <c r="DZ18" s="684"/>
      <c r="EA18" s="684"/>
      <c r="EB18" s="684"/>
      <c r="EC18" s="693"/>
    </row>
    <row r="19" spans="2:133" ht="11.25" customHeight="1" x14ac:dyDescent="0.2">
      <c r="B19" s="680" t="s">
        <v>
272</v>
      </c>
      <c r="C19" s="681"/>
      <c r="D19" s="681"/>
      <c r="E19" s="681"/>
      <c r="F19" s="681"/>
      <c r="G19" s="681"/>
      <c r="H19" s="681"/>
      <c r="I19" s="681"/>
      <c r="J19" s="681"/>
      <c r="K19" s="681"/>
      <c r="L19" s="681"/>
      <c r="M19" s="681"/>
      <c r="N19" s="681"/>
      <c r="O19" s="681"/>
      <c r="P19" s="681"/>
      <c r="Q19" s="682"/>
      <c r="R19" s="683">
        <v>
73</v>
      </c>
      <c r="S19" s="684"/>
      <c r="T19" s="684"/>
      <c r="U19" s="684"/>
      <c r="V19" s="684"/>
      <c r="W19" s="684"/>
      <c r="X19" s="684"/>
      <c r="Y19" s="685"/>
      <c r="Z19" s="686">
        <v>
0</v>
      </c>
      <c r="AA19" s="686"/>
      <c r="AB19" s="686"/>
      <c r="AC19" s="686"/>
      <c r="AD19" s="687">
        <v>
73</v>
      </c>
      <c r="AE19" s="687"/>
      <c r="AF19" s="687"/>
      <c r="AG19" s="687"/>
      <c r="AH19" s="687"/>
      <c r="AI19" s="687"/>
      <c r="AJ19" s="687"/>
      <c r="AK19" s="687"/>
      <c r="AL19" s="688">
        <v>
0</v>
      </c>
      <c r="AM19" s="689"/>
      <c r="AN19" s="689"/>
      <c r="AO19" s="690"/>
      <c r="AP19" s="680" t="s">
        <v>
273</v>
      </c>
      <c r="AQ19" s="681"/>
      <c r="AR19" s="681"/>
      <c r="AS19" s="681"/>
      <c r="AT19" s="681"/>
      <c r="AU19" s="681"/>
      <c r="AV19" s="681"/>
      <c r="AW19" s="681"/>
      <c r="AX19" s="681"/>
      <c r="AY19" s="681"/>
      <c r="AZ19" s="681"/>
      <c r="BA19" s="681"/>
      <c r="BB19" s="681"/>
      <c r="BC19" s="681"/>
      <c r="BD19" s="681"/>
      <c r="BE19" s="681"/>
      <c r="BF19" s="682"/>
      <c r="BG19" s="683" t="s">
        <v>
145</v>
      </c>
      <c r="BH19" s="684"/>
      <c r="BI19" s="684"/>
      <c r="BJ19" s="684"/>
      <c r="BK19" s="684"/>
      <c r="BL19" s="684"/>
      <c r="BM19" s="684"/>
      <c r="BN19" s="685"/>
      <c r="BO19" s="686" t="s">
        <v>
145</v>
      </c>
      <c r="BP19" s="686"/>
      <c r="BQ19" s="686"/>
      <c r="BR19" s="686"/>
      <c r="BS19" s="692" t="s">
        <v>
145</v>
      </c>
      <c r="BT19" s="684"/>
      <c r="BU19" s="684"/>
      <c r="BV19" s="684"/>
      <c r="BW19" s="684"/>
      <c r="BX19" s="684"/>
      <c r="BY19" s="684"/>
      <c r="BZ19" s="684"/>
      <c r="CA19" s="684"/>
      <c r="CB19" s="693"/>
      <c r="CD19" s="698" t="s">
        <v>
274</v>
      </c>
      <c r="CE19" s="699"/>
      <c r="CF19" s="699"/>
      <c r="CG19" s="699"/>
      <c r="CH19" s="699"/>
      <c r="CI19" s="699"/>
      <c r="CJ19" s="699"/>
      <c r="CK19" s="699"/>
      <c r="CL19" s="699"/>
      <c r="CM19" s="699"/>
      <c r="CN19" s="699"/>
      <c r="CO19" s="699"/>
      <c r="CP19" s="699"/>
      <c r="CQ19" s="700"/>
      <c r="CR19" s="683" t="s">
        <v>
145</v>
      </c>
      <c r="CS19" s="684"/>
      <c r="CT19" s="684"/>
      <c r="CU19" s="684"/>
      <c r="CV19" s="684"/>
      <c r="CW19" s="684"/>
      <c r="CX19" s="684"/>
      <c r="CY19" s="685"/>
      <c r="CZ19" s="686" t="s">
        <v>
145</v>
      </c>
      <c r="DA19" s="686"/>
      <c r="DB19" s="686"/>
      <c r="DC19" s="686"/>
      <c r="DD19" s="692" t="s">
        <v>
234</v>
      </c>
      <c r="DE19" s="684"/>
      <c r="DF19" s="684"/>
      <c r="DG19" s="684"/>
      <c r="DH19" s="684"/>
      <c r="DI19" s="684"/>
      <c r="DJ19" s="684"/>
      <c r="DK19" s="684"/>
      <c r="DL19" s="684"/>
      <c r="DM19" s="684"/>
      <c r="DN19" s="684"/>
      <c r="DO19" s="684"/>
      <c r="DP19" s="685"/>
      <c r="DQ19" s="692" t="s">
        <v>
145</v>
      </c>
      <c r="DR19" s="684"/>
      <c r="DS19" s="684"/>
      <c r="DT19" s="684"/>
      <c r="DU19" s="684"/>
      <c r="DV19" s="684"/>
      <c r="DW19" s="684"/>
      <c r="DX19" s="684"/>
      <c r="DY19" s="684"/>
      <c r="DZ19" s="684"/>
      <c r="EA19" s="684"/>
      <c r="EB19" s="684"/>
      <c r="EC19" s="693"/>
    </row>
    <row r="20" spans="2:133" ht="11.25" customHeight="1" x14ac:dyDescent="0.2">
      <c r="B20" s="680" t="s">
        <v>
275</v>
      </c>
      <c r="C20" s="681"/>
      <c r="D20" s="681"/>
      <c r="E20" s="681"/>
      <c r="F20" s="681"/>
      <c r="G20" s="681"/>
      <c r="H20" s="681"/>
      <c r="I20" s="681"/>
      <c r="J20" s="681"/>
      <c r="K20" s="681"/>
      <c r="L20" s="681"/>
      <c r="M20" s="681"/>
      <c r="N20" s="681"/>
      <c r="O20" s="681"/>
      <c r="P20" s="681"/>
      <c r="Q20" s="682"/>
      <c r="R20" s="683">
        <v>
15</v>
      </c>
      <c r="S20" s="684"/>
      <c r="T20" s="684"/>
      <c r="U20" s="684"/>
      <c r="V20" s="684"/>
      <c r="W20" s="684"/>
      <c r="X20" s="684"/>
      <c r="Y20" s="685"/>
      <c r="Z20" s="686">
        <v>
0</v>
      </c>
      <c r="AA20" s="686"/>
      <c r="AB20" s="686"/>
      <c r="AC20" s="686"/>
      <c r="AD20" s="687">
        <v>
15</v>
      </c>
      <c r="AE20" s="687"/>
      <c r="AF20" s="687"/>
      <c r="AG20" s="687"/>
      <c r="AH20" s="687"/>
      <c r="AI20" s="687"/>
      <c r="AJ20" s="687"/>
      <c r="AK20" s="687"/>
      <c r="AL20" s="688">
        <v>
0</v>
      </c>
      <c r="AM20" s="689"/>
      <c r="AN20" s="689"/>
      <c r="AO20" s="690"/>
      <c r="AP20" s="680" t="s">
        <v>
276</v>
      </c>
      <c r="AQ20" s="681"/>
      <c r="AR20" s="681"/>
      <c r="AS20" s="681"/>
      <c r="AT20" s="681"/>
      <c r="AU20" s="681"/>
      <c r="AV20" s="681"/>
      <c r="AW20" s="681"/>
      <c r="AX20" s="681"/>
      <c r="AY20" s="681"/>
      <c r="AZ20" s="681"/>
      <c r="BA20" s="681"/>
      <c r="BB20" s="681"/>
      <c r="BC20" s="681"/>
      <c r="BD20" s="681"/>
      <c r="BE20" s="681"/>
      <c r="BF20" s="682"/>
      <c r="BG20" s="683" t="s">
        <v>
145</v>
      </c>
      <c r="BH20" s="684"/>
      <c r="BI20" s="684"/>
      <c r="BJ20" s="684"/>
      <c r="BK20" s="684"/>
      <c r="BL20" s="684"/>
      <c r="BM20" s="684"/>
      <c r="BN20" s="685"/>
      <c r="BO20" s="686" t="s">
        <v>
145</v>
      </c>
      <c r="BP20" s="686"/>
      <c r="BQ20" s="686"/>
      <c r="BR20" s="686"/>
      <c r="BS20" s="692" t="s">
        <v>
234</v>
      </c>
      <c r="BT20" s="684"/>
      <c r="BU20" s="684"/>
      <c r="BV20" s="684"/>
      <c r="BW20" s="684"/>
      <c r="BX20" s="684"/>
      <c r="BY20" s="684"/>
      <c r="BZ20" s="684"/>
      <c r="CA20" s="684"/>
      <c r="CB20" s="693"/>
      <c r="CD20" s="698" t="s">
        <v>
277</v>
      </c>
      <c r="CE20" s="699"/>
      <c r="CF20" s="699"/>
      <c r="CG20" s="699"/>
      <c r="CH20" s="699"/>
      <c r="CI20" s="699"/>
      <c r="CJ20" s="699"/>
      <c r="CK20" s="699"/>
      <c r="CL20" s="699"/>
      <c r="CM20" s="699"/>
      <c r="CN20" s="699"/>
      <c r="CO20" s="699"/>
      <c r="CP20" s="699"/>
      <c r="CQ20" s="700"/>
      <c r="CR20" s="683">
        <v>
1536770</v>
      </c>
      <c r="CS20" s="684"/>
      <c r="CT20" s="684"/>
      <c r="CU20" s="684"/>
      <c r="CV20" s="684"/>
      <c r="CW20" s="684"/>
      <c r="CX20" s="684"/>
      <c r="CY20" s="685"/>
      <c r="CZ20" s="686">
        <v>
100</v>
      </c>
      <c r="DA20" s="686"/>
      <c r="DB20" s="686"/>
      <c r="DC20" s="686"/>
      <c r="DD20" s="692">
        <v>
254635</v>
      </c>
      <c r="DE20" s="684"/>
      <c r="DF20" s="684"/>
      <c r="DG20" s="684"/>
      <c r="DH20" s="684"/>
      <c r="DI20" s="684"/>
      <c r="DJ20" s="684"/>
      <c r="DK20" s="684"/>
      <c r="DL20" s="684"/>
      <c r="DM20" s="684"/>
      <c r="DN20" s="684"/>
      <c r="DO20" s="684"/>
      <c r="DP20" s="685"/>
      <c r="DQ20" s="692">
        <v>
722051</v>
      </c>
      <c r="DR20" s="684"/>
      <c r="DS20" s="684"/>
      <c r="DT20" s="684"/>
      <c r="DU20" s="684"/>
      <c r="DV20" s="684"/>
      <c r="DW20" s="684"/>
      <c r="DX20" s="684"/>
      <c r="DY20" s="684"/>
      <c r="DZ20" s="684"/>
      <c r="EA20" s="684"/>
      <c r="EB20" s="684"/>
      <c r="EC20" s="693"/>
    </row>
    <row r="21" spans="2:133" ht="11.25" customHeight="1" x14ac:dyDescent="0.2">
      <c r="B21" s="680" t="s">
        <v>
278</v>
      </c>
      <c r="C21" s="681"/>
      <c r="D21" s="681"/>
      <c r="E21" s="681"/>
      <c r="F21" s="681"/>
      <c r="G21" s="681"/>
      <c r="H21" s="681"/>
      <c r="I21" s="681"/>
      <c r="J21" s="681"/>
      <c r="K21" s="681"/>
      <c r="L21" s="681"/>
      <c r="M21" s="681"/>
      <c r="N21" s="681"/>
      <c r="O21" s="681"/>
      <c r="P21" s="681"/>
      <c r="Q21" s="682"/>
      <c r="R21" s="683">
        <v>
354</v>
      </c>
      <c r="S21" s="684"/>
      <c r="T21" s="684"/>
      <c r="U21" s="684"/>
      <c r="V21" s="684"/>
      <c r="W21" s="684"/>
      <c r="X21" s="684"/>
      <c r="Y21" s="685"/>
      <c r="Z21" s="686">
        <v>
0</v>
      </c>
      <c r="AA21" s="686"/>
      <c r="AB21" s="686"/>
      <c r="AC21" s="686"/>
      <c r="AD21" s="687">
        <v>
354</v>
      </c>
      <c r="AE21" s="687"/>
      <c r="AF21" s="687"/>
      <c r="AG21" s="687"/>
      <c r="AH21" s="687"/>
      <c r="AI21" s="687"/>
      <c r="AJ21" s="687"/>
      <c r="AK21" s="687"/>
      <c r="AL21" s="688">
        <v>
0.1</v>
      </c>
      <c r="AM21" s="689"/>
      <c r="AN21" s="689"/>
      <c r="AO21" s="690"/>
      <c r="AP21" s="702" t="s">
        <v>
279</v>
      </c>
      <c r="AQ21" s="703"/>
      <c r="AR21" s="703"/>
      <c r="AS21" s="703"/>
      <c r="AT21" s="703"/>
      <c r="AU21" s="703"/>
      <c r="AV21" s="703"/>
      <c r="AW21" s="703"/>
      <c r="AX21" s="703"/>
      <c r="AY21" s="703"/>
      <c r="AZ21" s="703"/>
      <c r="BA21" s="703"/>
      <c r="BB21" s="703"/>
      <c r="BC21" s="703"/>
      <c r="BD21" s="703"/>
      <c r="BE21" s="703"/>
      <c r="BF21" s="704"/>
      <c r="BG21" s="683" t="s">
        <v>
145</v>
      </c>
      <c r="BH21" s="684"/>
      <c r="BI21" s="684"/>
      <c r="BJ21" s="684"/>
      <c r="BK21" s="684"/>
      <c r="BL21" s="684"/>
      <c r="BM21" s="684"/>
      <c r="BN21" s="685"/>
      <c r="BO21" s="686" t="s">
        <v>
145</v>
      </c>
      <c r="BP21" s="686"/>
      <c r="BQ21" s="686"/>
      <c r="BR21" s="686"/>
      <c r="BS21" s="692" t="s">
        <v>
145</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2">
      <c r="B22" s="680" t="s">
        <v>
280</v>
      </c>
      <c r="C22" s="681"/>
      <c r="D22" s="681"/>
      <c r="E22" s="681"/>
      <c r="F22" s="681"/>
      <c r="G22" s="681"/>
      <c r="H22" s="681"/>
      <c r="I22" s="681"/>
      <c r="J22" s="681"/>
      <c r="K22" s="681"/>
      <c r="L22" s="681"/>
      <c r="M22" s="681"/>
      <c r="N22" s="681"/>
      <c r="O22" s="681"/>
      <c r="P22" s="681"/>
      <c r="Q22" s="682"/>
      <c r="R22" s="683">
        <v>
391225</v>
      </c>
      <c r="S22" s="684"/>
      <c r="T22" s="684"/>
      <c r="U22" s="684"/>
      <c r="V22" s="684"/>
      <c r="W22" s="684"/>
      <c r="X22" s="684"/>
      <c r="Y22" s="685"/>
      <c r="Z22" s="686">
        <v>
24.5</v>
      </c>
      <c r="AA22" s="686"/>
      <c r="AB22" s="686"/>
      <c r="AC22" s="686"/>
      <c r="AD22" s="687">
        <v>
295804</v>
      </c>
      <c r="AE22" s="687"/>
      <c r="AF22" s="687"/>
      <c r="AG22" s="687"/>
      <c r="AH22" s="687"/>
      <c r="AI22" s="687"/>
      <c r="AJ22" s="687"/>
      <c r="AK22" s="687"/>
      <c r="AL22" s="688">
        <v>
84.2</v>
      </c>
      <c r="AM22" s="689"/>
      <c r="AN22" s="689"/>
      <c r="AO22" s="690"/>
      <c r="AP22" s="702" t="s">
        <v>
281</v>
      </c>
      <c r="AQ22" s="703"/>
      <c r="AR22" s="703"/>
      <c r="AS22" s="703"/>
      <c r="AT22" s="703"/>
      <c r="AU22" s="703"/>
      <c r="AV22" s="703"/>
      <c r="AW22" s="703"/>
      <c r="AX22" s="703"/>
      <c r="AY22" s="703"/>
      <c r="AZ22" s="703"/>
      <c r="BA22" s="703"/>
      <c r="BB22" s="703"/>
      <c r="BC22" s="703"/>
      <c r="BD22" s="703"/>
      <c r="BE22" s="703"/>
      <c r="BF22" s="704"/>
      <c r="BG22" s="683" t="s">
        <v>
145</v>
      </c>
      <c r="BH22" s="684"/>
      <c r="BI22" s="684"/>
      <c r="BJ22" s="684"/>
      <c r="BK22" s="684"/>
      <c r="BL22" s="684"/>
      <c r="BM22" s="684"/>
      <c r="BN22" s="685"/>
      <c r="BO22" s="686" t="s">
        <v>
234</v>
      </c>
      <c r="BP22" s="686"/>
      <c r="BQ22" s="686"/>
      <c r="BR22" s="686"/>
      <c r="BS22" s="692" t="s">
        <v>
234</v>
      </c>
      <c r="BT22" s="684"/>
      <c r="BU22" s="684"/>
      <c r="BV22" s="684"/>
      <c r="BW22" s="684"/>
      <c r="BX22" s="684"/>
      <c r="BY22" s="684"/>
      <c r="BZ22" s="684"/>
      <c r="CA22" s="684"/>
      <c r="CB22" s="693"/>
      <c r="CD22" s="665" t="s">
        <v>
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283</v>
      </c>
      <c r="C23" s="681"/>
      <c r="D23" s="681"/>
      <c r="E23" s="681"/>
      <c r="F23" s="681"/>
      <c r="G23" s="681"/>
      <c r="H23" s="681"/>
      <c r="I23" s="681"/>
      <c r="J23" s="681"/>
      <c r="K23" s="681"/>
      <c r="L23" s="681"/>
      <c r="M23" s="681"/>
      <c r="N23" s="681"/>
      <c r="O23" s="681"/>
      <c r="P23" s="681"/>
      <c r="Q23" s="682"/>
      <c r="R23" s="683">
        <v>
295804</v>
      </c>
      <c r="S23" s="684"/>
      <c r="T23" s="684"/>
      <c r="U23" s="684"/>
      <c r="V23" s="684"/>
      <c r="W23" s="684"/>
      <c r="X23" s="684"/>
      <c r="Y23" s="685"/>
      <c r="Z23" s="686">
        <v>
18.5</v>
      </c>
      <c r="AA23" s="686"/>
      <c r="AB23" s="686"/>
      <c r="AC23" s="686"/>
      <c r="AD23" s="687">
        <v>
295804</v>
      </c>
      <c r="AE23" s="687"/>
      <c r="AF23" s="687"/>
      <c r="AG23" s="687"/>
      <c r="AH23" s="687"/>
      <c r="AI23" s="687"/>
      <c r="AJ23" s="687"/>
      <c r="AK23" s="687"/>
      <c r="AL23" s="688">
        <v>
84.2</v>
      </c>
      <c r="AM23" s="689"/>
      <c r="AN23" s="689"/>
      <c r="AO23" s="690"/>
      <c r="AP23" s="702" t="s">
        <v>
284</v>
      </c>
      <c r="AQ23" s="703"/>
      <c r="AR23" s="703"/>
      <c r="AS23" s="703"/>
      <c r="AT23" s="703"/>
      <c r="AU23" s="703"/>
      <c r="AV23" s="703"/>
      <c r="AW23" s="703"/>
      <c r="AX23" s="703"/>
      <c r="AY23" s="703"/>
      <c r="AZ23" s="703"/>
      <c r="BA23" s="703"/>
      <c r="BB23" s="703"/>
      <c r="BC23" s="703"/>
      <c r="BD23" s="703"/>
      <c r="BE23" s="703"/>
      <c r="BF23" s="704"/>
      <c r="BG23" s="683" t="s">
        <v>
145</v>
      </c>
      <c r="BH23" s="684"/>
      <c r="BI23" s="684"/>
      <c r="BJ23" s="684"/>
      <c r="BK23" s="684"/>
      <c r="BL23" s="684"/>
      <c r="BM23" s="684"/>
      <c r="BN23" s="685"/>
      <c r="BO23" s="686" t="s">
        <v>
145</v>
      </c>
      <c r="BP23" s="686"/>
      <c r="BQ23" s="686"/>
      <c r="BR23" s="686"/>
      <c r="BS23" s="692" t="s">
        <v>
145</v>
      </c>
      <c r="BT23" s="684"/>
      <c r="BU23" s="684"/>
      <c r="BV23" s="684"/>
      <c r="BW23" s="684"/>
      <c r="BX23" s="684"/>
      <c r="BY23" s="684"/>
      <c r="BZ23" s="684"/>
      <c r="CA23" s="684"/>
      <c r="CB23" s="693"/>
      <c r="CD23" s="665" t="s">
        <v>
223</v>
      </c>
      <c r="CE23" s="666"/>
      <c r="CF23" s="666"/>
      <c r="CG23" s="666"/>
      <c r="CH23" s="666"/>
      <c r="CI23" s="666"/>
      <c r="CJ23" s="666"/>
      <c r="CK23" s="666"/>
      <c r="CL23" s="666"/>
      <c r="CM23" s="666"/>
      <c r="CN23" s="666"/>
      <c r="CO23" s="666"/>
      <c r="CP23" s="666"/>
      <c r="CQ23" s="667"/>
      <c r="CR23" s="665" t="s">
        <v>
285</v>
      </c>
      <c r="CS23" s="666"/>
      <c r="CT23" s="666"/>
      <c r="CU23" s="666"/>
      <c r="CV23" s="666"/>
      <c r="CW23" s="666"/>
      <c r="CX23" s="666"/>
      <c r="CY23" s="667"/>
      <c r="CZ23" s="665" t="s">
        <v>
286</v>
      </c>
      <c r="DA23" s="666"/>
      <c r="DB23" s="666"/>
      <c r="DC23" s="667"/>
      <c r="DD23" s="665" t="s">
        <v>
287</v>
      </c>
      <c r="DE23" s="666"/>
      <c r="DF23" s="666"/>
      <c r="DG23" s="666"/>
      <c r="DH23" s="666"/>
      <c r="DI23" s="666"/>
      <c r="DJ23" s="666"/>
      <c r="DK23" s="667"/>
      <c r="DL23" s="716" t="s">
        <v>
288</v>
      </c>
      <c r="DM23" s="717"/>
      <c r="DN23" s="717"/>
      <c r="DO23" s="717"/>
      <c r="DP23" s="717"/>
      <c r="DQ23" s="717"/>
      <c r="DR23" s="717"/>
      <c r="DS23" s="717"/>
      <c r="DT23" s="717"/>
      <c r="DU23" s="717"/>
      <c r="DV23" s="718"/>
      <c r="DW23" s="665" t="s">
        <v>
289</v>
      </c>
      <c r="DX23" s="666"/>
      <c r="DY23" s="666"/>
      <c r="DZ23" s="666"/>
      <c r="EA23" s="666"/>
      <c r="EB23" s="666"/>
      <c r="EC23" s="667"/>
    </row>
    <row r="24" spans="2:133" ht="11.25" customHeight="1" x14ac:dyDescent="0.2">
      <c r="B24" s="680" t="s">
        <v>
290</v>
      </c>
      <c r="C24" s="681"/>
      <c r="D24" s="681"/>
      <c r="E24" s="681"/>
      <c r="F24" s="681"/>
      <c r="G24" s="681"/>
      <c r="H24" s="681"/>
      <c r="I24" s="681"/>
      <c r="J24" s="681"/>
      <c r="K24" s="681"/>
      <c r="L24" s="681"/>
      <c r="M24" s="681"/>
      <c r="N24" s="681"/>
      <c r="O24" s="681"/>
      <c r="P24" s="681"/>
      <c r="Q24" s="682"/>
      <c r="R24" s="683">
        <v>
95421</v>
      </c>
      <c r="S24" s="684"/>
      <c r="T24" s="684"/>
      <c r="U24" s="684"/>
      <c r="V24" s="684"/>
      <c r="W24" s="684"/>
      <c r="X24" s="684"/>
      <c r="Y24" s="685"/>
      <c r="Z24" s="686">
        <v>
6</v>
      </c>
      <c r="AA24" s="686"/>
      <c r="AB24" s="686"/>
      <c r="AC24" s="686"/>
      <c r="AD24" s="687" t="s">
        <v>
234</v>
      </c>
      <c r="AE24" s="687"/>
      <c r="AF24" s="687"/>
      <c r="AG24" s="687"/>
      <c r="AH24" s="687"/>
      <c r="AI24" s="687"/>
      <c r="AJ24" s="687"/>
      <c r="AK24" s="687"/>
      <c r="AL24" s="688" t="s">
        <v>
234</v>
      </c>
      <c r="AM24" s="689"/>
      <c r="AN24" s="689"/>
      <c r="AO24" s="690"/>
      <c r="AP24" s="702" t="s">
        <v>
291</v>
      </c>
      <c r="AQ24" s="703"/>
      <c r="AR24" s="703"/>
      <c r="AS24" s="703"/>
      <c r="AT24" s="703"/>
      <c r="AU24" s="703"/>
      <c r="AV24" s="703"/>
      <c r="AW24" s="703"/>
      <c r="AX24" s="703"/>
      <c r="AY24" s="703"/>
      <c r="AZ24" s="703"/>
      <c r="BA24" s="703"/>
      <c r="BB24" s="703"/>
      <c r="BC24" s="703"/>
      <c r="BD24" s="703"/>
      <c r="BE24" s="703"/>
      <c r="BF24" s="704"/>
      <c r="BG24" s="683" t="s">
        <v>
145</v>
      </c>
      <c r="BH24" s="684"/>
      <c r="BI24" s="684"/>
      <c r="BJ24" s="684"/>
      <c r="BK24" s="684"/>
      <c r="BL24" s="684"/>
      <c r="BM24" s="684"/>
      <c r="BN24" s="685"/>
      <c r="BO24" s="686" t="s">
        <v>
234</v>
      </c>
      <c r="BP24" s="686"/>
      <c r="BQ24" s="686"/>
      <c r="BR24" s="686"/>
      <c r="BS24" s="692" t="s">
        <v>
234</v>
      </c>
      <c r="BT24" s="684"/>
      <c r="BU24" s="684"/>
      <c r="BV24" s="684"/>
      <c r="BW24" s="684"/>
      <c r="BX24" s="684"/>
      <c r="BY24" s="684"/>
      <c r="BZ24" s="684"/>
      <c r="CA24" s="684"/>
      <c r="CB24" s="693"/>
      <c r="CD24" s="694" t="s">
        <v>
292</v>
      </c>
      <c r="CE24" s="695"/>
      <c r="CF24" s="695"/>
      <c r="CG24" s="695"/>
      <c r="CH24" s="695"/>
      <c r="CI24" s="695"/>
      <c r="CJ24" s="695"/>
      <c r="CK24" s="695"/>
      <c r="CL24" s="695"/>
      <c r="CM24" s="695"/>
      <c r="CN24" s="695"/>
      <c r="CO24" s="695"/>
      <c r="CP24" s="695"/>
      <c r="CQ24" s="696"/>
      <c r="CR24" s="672">
        <v>
236148</v>
      </c>
      <c r="CS24" s="673"/>
      <c r="CT24" s="673"/>
      <c r="CU24" s="673"/>
      <c r="CV24" s="673"/>
      <c r="CW24" s="673"/>
      <c r="CX24" s="673"/>
      <c r="CY24" s="674"/>
      <c r="CZ24" s="677">
        <v>
15.4</v>
      </c>
      <c r="DA24" s="678"/>
      <c r="DB24" s="678"/>
      <c r="DC24" s="697"/>
      <c r="DD24" s="719">
        <v>
167033</v>
      </c>
      <c r="DE24" s="673"/>
      <c r="DF24" s="673"/>
      <c r="DG24" s="673"/>
      <c r="DH24" s="673"/>
      <c r="DI24" s="673"/>
      <c r="DJ24" s="673"/>
      <c r="DK24" s="674"/>
      <c r="DL24" s="719">
        <v>
166623</v>
      </c>
      <c r="DM24" s="673"/>
      <c r="DN24" s="673"/>
      <c r="DO24" s="673"/>
      <c r="DP24" s="673"/>
      <c r="DQ24" s="673"/>
      <c r="DR24" s="673"/>
      <c r="DS24" s="673"/>
      <c r="DT24" s="673"/>
      <c r="DU24" s="673"/>
      <c r="DV24" s="674"/>
      <c r="DW24" s="677">
        <v>
46.2</v>
      </c>
      <c r="DX24" s="678"/>
      <c r="DY24" s="678"/>
      <c r="DZ24" s="678"/>
      <c r="EA24" s="678"/>
      <c r="EB24" s="678"/>
      <c r="EC24" s="679"/>
    </row>
    <row r="25" spans="2:133" ht="11.25" customHeight="1" x14ac:dyDescent="0.2">
      <c r="B25" s="680" t="s">
        <v>
293</v>
      </c>
      <c r="C25" s="681"/>
      <c r="D25" s="681"/>
      <c r="E25" s="681"/>
      <c r="F25" s="681"/>
      <c r="G25" s="681"/>
      <c r="H25" s="681"/>
      <c r="I25" s="681"/>
      <c r="J25" s="681"/>
      <c r="K25" s="681"/>
      <c r="L25" s="681"/>
      <c r="M25" s="681"/>
      <c r="N25" s="681"/>
      <c r="O25" s="681"/>
      <c r="P25" s="681"/>
      <c r="Q25" s="682"/>
      <c r="R25" s="683" t="s">
        <v>
145</v>
      </c>
      <c r="S25" s="684"/>
      <c r="T25" s="684"/>
      <c r="U25" s="684"/>
      <c r="V25" s="684"/>
      <c r="W25" s="684"/>
      <c r="X25" s="684"/>
      <c r="Y25" s="685"/>
      <c r="Z25" s="686" t="s">
        <v>
145</v>
      </c>
      <c r="AA25" s="686"/>
      <c r="AB25" s="686"/>
      <c r="AC25" s="686"/>
      <c r="AD25" s="687" t="s">
        <v>
234</v>
      </c>
      <c r="AE25" s="687"/>
      <c r="AF25" s="687"/>
      <c r="AG25" s="687"/>
      <c r="AH25" s="687"/>
      <c r="AI25" s="687"/>
      <c r="AJ25" s="687"/>
      <c r="AK25" s="687"/>
      <c r="AL25" s="688" t="s">
        <v>
145</v>
      </c>
      <c r="AM25" s="689"/>
      <c r="AN25" s="689"/>
      <c r="AO25" s="690"/>
      <c r="AP25" s="702" t="s">
        <v>
294</v>
      </c>
      <c r="AQ25" s="703"/>
      <c r="AR25" s="703"/>
      <c r="AS25" s="703"/>
      <c r="AT25" s="703"/>
      <c r="AU25" s="703"/>
      <c r="AV25" s="703"/>
      <c r="AW25" s="703"/>
      <c r="AX25" s="703"/>
      <c r="AY25" s="703"/>
      <c r="AZ25" s="703"/>
      <c r="BA25" s="703"/>
      <c r="BB25" s="703"/>
      <c r="BC25" s="703"/>
      <c r="BD25" s="703"/>
      <c r="BE25" s="703"/>
      <c r="BF25" s="704"/>
      <c r="BG25" s="683" t="s">
        <v>
234</v>
      </c>
      <c r="BH25" s="684"/>
      <c r="BI25" s="684"/>
      <c r="BJ25" s="684"/>
      <c r="BK25" s="684"/>
      <c r="BL25" s="684"/>
      <c r="BM25" s="684"/>
      <c r="BN25" s="685"/>
      <c r="BO25" s="686" t="s">
        <v>
145</v>
      </c>
      <c r="BP25" s="686"/>
      <c r="BQ25" s="686"/>
      <c r="BR25" s="686"/>
      <c r="BS25" s="692" t="s">
        <v>
145</v>
      </c>
      <c r="BT25" s="684"/>
      <c r="BU25" s="684"/>
      <c r="BV25" s="684"/>
      <c r="BW25" s="684"/>
      <c r="BX25" s="684"/>
      <c r="BY25" s="684"/>
      <c r="BZ25" s="684"/>
      <c r="CA25" s="684"/>
      <c r="CB25" s="693"/>
      <c r="CD25" s="698" t="s">
        <v>
295</v>
      </c>
      <c r="CE25" s="699"/>
      <c r="CF25" s="699"/>
      <c r="CG25" s="699"/>
      <c r="CH25" s="699"/>
      <c r="CI25" s="699"/>
      <c r="CJ25" s="699"/>
      <c r="CK25" s="699"/>
      <c r="CL25" s="699"/>
      <c r="CM25" s="699"/>
      <c r="CN25" s="699"/>
      <c r="CO25" s="699"/>
      <c r="CP25" s="699"/>
      <c r="CQ25" s="700"/>
      <c r="CR25" s="683">
        <v>
161660</v>
      </c>
      <c r="CS25" s="708"/>
      <c r="CT25" s="708"/>
      <c r="CU25" s="708"/>
      <c r="CV25" s="708"/>
      <c r="CW25" s="708"/>
      <c r="CX25" s="708"/>
      <c r="CY25" s="709"/>
      <c r="CZ25" s="688">
        <v>
10.5</v>
      </c>
      <c r="DA25" s="720"/>
      <c r="DB25" s="720"/>
      <c r="DC25" s="722"/>
      <c r="DD25" s="692">
        <v>
105595</v>
      </c>
      <c r="DE25" s="708"/>
      <c r="DF25" s="708"/>
      <c r="DG25" s="708"/>
      <c r="DH25" s="708"/>
      <c r="DI25" s="708"/>
      <c r="DJ25" s="708"/>
      <c r="DK25" s="709"/>
      <c r="DL25" s="692">
        <v>
105185</v>
      </c>
      <c r="DM25" s="708"/>
      <c r="DN25" s="708"/>
      <c r="DO25" s="708"/>
      <c r="DP25" s="708"/>
      <c r="DQ25" s="708"/>
      <c r="DR25" s="708"/>
      <c r="DS25" s="708"/>
      <c r="DT25" s="708"/>
      <c r="DU25" s="708"/>
      <c r="DV25" s="709"/>
      <c r="DW25" s="688">
        <v>
29.2</v>
      </c>
      <c r="DX25" s="720"/>
      <c r="DY25" s="720"/>
      <c r="DZ25" s="720"/>
      <c r="EA25" s="720"/>
      <c r="EB25" s="720"/>
      <c r="EC25" s="721"/>
    </row>
    <row r="26" spans="2:133" ht="11.25" customHeight="1" x14ac:dyDescent="0.2">
      <c r="B26" s="680" t="s">
        <v>
296</v>
      </c>
      <c r="C26" s="681"/>
      <c r="D26" s="681"/>
      <c r="E26" s="681"/>
      <c r="F26" s="681"/>
      <c r="G26" s="681"/>
      <c r="H26" s="681"/>
      <c r="I26" s="681"/>
      <c r="J26" s="681"/>
      <c r="K26" s="681"/>
      <c r="L26" s="681"/>
      <c r="M26" s="681"/>
      <c r="N26" s="681"/>
      <c r="O26" s="681"/>
      <c r="P26" s="681"/>
      <c r="Q26" s="682"/>
      <c r="R26" s="683">
        <v>
446115</v>
      </c>
      <c r="S26" s="684"/>
      <c r="T26" s="684"/>
      <c r="U26" s="684"/>
      <c r="V26" s="684"/>
      <c r="W26" s="684"/>
      <c r="X26" s="684"/>
      <c r="Y26" s="685"/>
      <c r="Z26" s="686">
        <v>
27.9</v>
      </c>
      <c r="AA26" s="686"/>
      <c r="AB26" s="686"/>
      <c r="AC26" s="686"/>
      <c r="AD26" s="687">
        <v>
350694</v>
      </c>
      <c r="AE26" s="687"/>
      <c r="AF26" s="687"/>
      <c r="AG26" s="687"/>
      <c r="AH26" s="687"/>
      <c r="AI26" s="687"/>
      <c r="AJ26" s="687"/>
      <c r="AK26" s="687"/>
      <c r="AL26" s="688">
        <v>
99.8</v>
      </c>
      <c r="AM26" s="689"/>
      <c r="AN26" s="689"/>
      <c r="AO26" s="690"/>
      <c r="AP26" s="702" t="s">
        <v>
297</v>
      </c>
      <c r="AQ26" s="723"/>
      <c r="AR26" s="723"/>
      <c r="AS26" s="723"/>
      <c r="AT26" s="723"/>
      <c r="AU26" s="723"/>
      <c r="AV26" s="723"/>
      <c r="AW26" s="723"/>
      <c r="AX26" s="723"/>
      <c r="AY26" s="723"/>
      <c r="AZ26" s="723"/>
      <c r="BA26" s="723"/>
      <c r="BB26" s="723"/>
      <c r="BC26" s="723"/>
      <c r="BD26" s="723"/>
      <c r="BE26" s="723"/>
      <c r="BF26" s="704"/>
      <c r="BG26" s="683" t="s">
        <v>
234</v>
      </c>
      <c r="BH26" s="684"/>
      <c r="BI26" s="684"/>
      <c r="BJ26" s="684"/>
      <c r="BK26" s="684"/>
      <c r="BL26" s="684"/>
      <c r="BM26" s="684"/>
      <c r="BN26" s="685"/>
      <c r="BO26" s="686" t="s">
        <v>
145</v>
      </c>
      <c r="BP26" s="686"/>
      <c r="BQ26" s="686"/>
      <c r="BR26" s="686"/>
      <c r="BS26" s="692" t="s">
        <v>
234</v>
      </c>
      <c r="BT26" s="684"/>
      <c r="BU26" s="684"/>
      <c r="BV26" s="684"/>
      <c r="BW26" s="684"/>
      <c r="BX26" s="684"/>
      <c r="BY26" s="684"/>
      <c r="BZ26" s="684"/>
      <c r="CA26" s="684"/>
      <c r="CB26" s="693"/>
      <c r="CD26" s="698" t="s">
        <v>
298</v>
      </c>
      <c r="CE26" s="699"/>
      <c r="CF26" s="699"/>
      <c r="CG26" s="699"/>
      <c r="CH26" s="699"/>
      <c r="CI26" s="699"/>
      <c r="CJ26" s="699"/>
      <c r="CK26" s="699"/>
      <c r="CL26" s="699"/>
      <c r="CM26" s="699"/>
      <c r="CN26" s="699"/>
      <c r="CO26" s="699"/>
      <c r="CP26" s="699"/>
      <c r="CQ26" s="700"/>
      <c r="CR26" s="683">
        <v>
90424</v>
      </c>
      <c r="CS26" s="684"/>
      <c r="CT26" s="684"/>
      <c r="CU26" s="684"/>
      <c r="CV26" s="684"/>
      <c r="CW26" s="684"/>
      <c r="CX26" s="684"/>
      <c r="CY26" s="685"/>
      <c r="CZ26" s="688">
        <v>
5.9</v>
      </c>
      <c r="DA26" s="720"/>
      <c r="DB26" s="720"/>
      <c r="DC26" s="722"/>
      <c r="DD26" s="692">
        <v>
56713</v>
      </c>
      <c r="DE26" s="684"/>
      <c r="DF26" s="684"/>
      <c r="DG26" s="684"/>
      <c r="DH26" s="684"/>
      <c r="DI26" s="684"/>
      <c r="DJ26" s="684"/>
      <c r="DK26" s="685"/>
      <c r="DL26" s="692" t="s">
        <v>
234</v>
      </c>
      <c r="DM26" s="684"/>
      <c r="DN26" s="684"/>
      <c r="DO26" s="684"/>
      <c r="DP26" s="684"/>
      <c r="DQ26" s="684"/>
      <c r="DR26" s="684"/>
      <c r="DS26" s="684"/>
      <c r="DT26" s="684"/>
      <c r="DU26" s="684"/>
      <c r="DV26" s="685"/>
      <c r="DW26" s="688" t="s">
        <v>
145</v>
      </c>
      <c r="DX26" s="720"/>
      <c r="DY26" s="720"/>
      <c r="DZ26" s="720"/>
      <c r="EA26" s="720"/>
      <c r="EB26" s="720"/>
      <c r="EC26" s="721"/>
    </row>
    <row r="27" spans="2:133" ht="11.25" customHeight="1" x14ac:dyDescent="0.2">
      <c r="B27" s="680" t="s">
        <v>
299</v>
      </c>
      <c r="C27" s="681"/>
      <c r="D27" s="681"/>
      <c r="E27" s="681"/>
      <c r="F27" s="681"/>
      <c r="G27" s="681"/>
      <c r="H27" s="681"/>
      <c r="I27" s="681"/>
      <c r="J27" s="681"/>
      <c r="K27" s="681"/>
      <c r="L27" s="681"/>
      <c r="M27" s="681"/>
      <c r="N27" s="681"/>
      <c r="O27" s="681"/>
      <c r="P27" s="681"/>
      <c r="Q27" s="682"/>
      <c r="R27" s="683" t="s">
        <v>
145</v>
      </c>
      <c r="S27" s="684"/>
      <c r="T27" s="684"/>
      <c r="U27" s="684"/>
      <c r="V27" s="684"/>
      <c r="W27" s="684"/>
      <c r="X27" s="684"/>
      <c r="Y27" s="685"/>
      <c r="Z27" s="686" t="s">
        <v>
145</v>
      </c>
      <c r="AA27" s="686"/>
      <c r="AB27" s="686"/>
      <c r="AC27" s="686"/>
      <c r="AD27" s="687" t="s">
        <v>
234</v>
      </c>
      <c r="AE27" s="687"/>
      <c r="AF27" s="687"/>
      <c r="AG27" s="687"/>
      <c r="AH27" s="687"/>
      <c r="AI27" s="687"/>
      <c r="AJ27" s="687"/>
      <c r="AK27" s="687"/>
      <c r="AL27" s="688" t="s">
        <v>
145</v>
      </c>
      <c r="AM27" s="689"/>
      <c r="AN27" s="689"/>
      <c r="AO27" s="690"/>
      <c r="AP27" s="680" t="s">
        <v>
300</v>
      </c>
      <c r="AQ27" s="681"/>
      <c r="AR27" s="681"/>
      <c r="AS27" s="681"/>
      <c r="AT27" s="681"/>
      <c r="AU27" s="681"/>
      <c r="AV27" s="681"/>
      <c r="AW27" s="681"/>
      <c r="AX27" s="681"/>
      <c r="AY27" s="681"/>
      <c r="AZ27" s="681"/>
      <c r="BA27" s="681"/>
      <c r="BB27" s="681"/>
      <c r="BC27" s="681"/>
      <c r="BD27" s="681"/>
      <c r="BE27" s="681"/>
      <c r="BF27" s="682"/>
      <c r="BG27" s="683">
        <v>
45236</v>
      </c>
      <c r="BH27" s="684"/>
      <c r="BI27" s="684"/>
      <c r="BJ27" s="684"/>
      <c r="BK27" s="684"/>
      <c r="BL27" s="684"/>
      <c r="BM27" s="684"/>
      <c r="BN27" s="685"/>
      <c r="BO27" s="686">
        <v>
100</v>
      </c>
      <c r="BP27" s="686"/>
      <c r="BQ27" s="686"/>
      <c r="BR27" s="686"/>
      <c r="BS27" s="692" t="s">
        <v>
145</v>
      </c>
      <c r="BT27" s="684"/>
      <c r="BU27" s="684"/>
      <c r="BV27" s="684"/>
      <c r="BW27" s="684"/>
      <c r="BX27" s="684"/>
      <c r="BY27" s="684"/>
      <c r="BZ27" s="684"/>
      <c r="CA27" s="684"/>
      <c r="CB27" s="693"/>
      <c r="CD27" s="698" t="s">
        <v>
301</v>
      </c>
      <c r="CE27" s="699"/>
      <c r="CF27" s="699"/>
      <c r="CG27" s="699"/>
      <c r="CH27" s="699"/>
      <c r="CI27" s="699"/>
      <c r="CJ27" s="699"/>
      <c r="CK27" s="699"/>
      <c r="CL27" s="699"/>
      <c r="CM27" s="699"/>
      <c r="CN27" s="699"/>
      <c r="CO27" s="699"/>
      <c r="CP27" s="699"/>
      <c r="CQ27" s="700"/>
      <c r="CR27" s="683">
        <v>
17620</v>
      </c>
      <c r="CS27" s="708"/>
      <c r="CT27" s="708"/>
      <c r="CU27" s="708"/>
      <c r="CV27" s="708"/>
      <c r="CW27" s="708"/>
      <c r="CX27" s="708"/>
      <c r="CY27" s="709"/>
      <c r="CZ27" s="688">
        <v>
1.1000000000000001</v>
      </c>
      <c r="DA27" s="720"/>
      <c r="DB27" s="720"/>
      <c r="DC27" s="722"/>
      <c r="DD27" s="692">
        <v>
6634</v>
      </c>
      <c r="DE27" s="708"/>
      <c r="DF27" s="708"/>
      <c r="DG27" s="708"/>
      <c r="DH27" s="708"/>
      <c r="DI27" s="708"/>
      <c r="DJ27" s="708"/>
      <c r="DK27" s="709"/>
      <c r="DL27" s="692">
        <v>
6634</v>
      </c>
      <c r="DM27" s="708"/>
      <c r="DN27" s="708"/>
      <c r="DO27" s="708"/>
      <c r="DP27" s="708"/>
      <c r="DQ27" s="708"/>
      <c r="DR27" s="708"/>
      <c r="DS27" s="708"/>
      <c r="DT27" s="708"/>
      <c r="DU27" s="708"/>
      <c r="DV27" s="709"/>
      <c r="DW27" s="688">
        <v>
1.8</v>
      </c>
      <c r="DX27" s="720"/>
      <c r="DY27" s="720"/>
      <c r="DZ27" s="720"/>
      <c r="EA27" s="720"/>
      <c r="EB27" s="720"/>
      <c r="EC27" s="721"/>
    </row>
    <row r="28" spans="2:133" ht="11.25" customHeight="1" x14ac:dyDescent="0.2">
      <c r="B28" s="680" t="s">
        <v>
302</v>
      </c>
      <c r="C28" s="681"/>
      <c r="D28" s="681"/>
      <c r="E28" s="681"/>
      <c r="F28" s="681"/>
      <c r="G28" s="681"/>
      <c r="H28" s="681"/>
      <c r="I28" s="681"/>
      <c r="J28" s="681"/>
      <c r="K28" s="681"/>
      <c r="L28" s="681"/>
      <c r="M28" s="681"/>
      <c r="N28" s="681"/>
      <c r="O28" s="681"/>
      <c r="P28" s="681"/>
      <c r="Q28" s="682"/>
      <c r="R28" s="683">
        <v>
1081</v>
      </c>
      <c r="S28" s="684"/>
      <c r="T28" s="684"/>
      <c r="U28" s="684"/>
      <c r="V28" s="684"/>
      <c r="W28" s="684"/>
      <c r="X28" s="684"/>
      <c r="Y28" s="685"/>
      <c r="Z28" s="686">
        <v>
0.1</v>
      </c>
      <c r="AA28" s="686"/>
      <c r="AB28" s="686"/>
      <c r="AC28" s="686"/>
      <c r="AD28" s="687" t="s">
        <v>
145</v>
      </c>
      <c r="AE28" s="687"/>
      <c r="AF28" s="687"/>
      <c r="AG28" s="687"/>
      <c r="AH28" s="687"/>
      <c r="AI28" s="687"/>
      <c r="AJ28" s="687"/>
      <c r="AK28" s="687"/>
      <c r="AL28" s="688" t="s">
        <v>
145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303</v>
      </c>
      <c r="CE28" s="699"/>
      <c r="CF28" s="699"/>
      <c r="CG28" s="699"/>
      <c r="CH28" s="699"/>
      <c r="CI28" s="699"/>
      <c r="CJ28" s="699"/>
      <c r="CK28" s="699"/>
      <c r="CL28" s="699"/>
      <c r="CM28" s="699"/>
      <c r="CN28" s="699"/>
      <c r="CO28" s="699"/>
      <c r="CP28" s="699"/>
      <c r="CQ28" s="700"/>
      <c r="CR28" s="683">
        <v>
56868</v>
      </c>
      <c r="CS28" s="684"/>
      <c r="CT28" s="684"/>
      <c r="CU28" s="684"/>
      <c r="CV28" s="684"/>
      <c r="CW28" s="684"/>
      <c r="CX28" s="684"/>
      <c r="CY28" s="685"/>
      <c r="CZ28" s="688">
        <v>
3.7</v>
      </c>
      <c r="DA28" s="720"/>
      <c r="DB28" s="720"/>
      <c r="DC28" s="722"/>
      <c r="DD28" s="692">
        <v>
54804</v>
      </c>
      <c r="DE28" s="684"/>
      <c r="DF28" s="684"/>
      <c r="DG28" s="684"/>
      <c r="DH28" s="684"/>
      <c r="DI28" s="684"/>
      <c r="DJ28" s="684"/>
      <c r="DK28" s="685"/>
      <c r="DL28" s="692">
        <v>
54804</v>
      </c>
      <c r="DM28" s="684"/>
      <c r="DN28" s="684"/>
      <c r="DO28" s="684"/>
      <c r="DP28" s="684"/>
      <c r="DQ28" s="684"/>
      <c r="DR28" s="684"/>
      <c r="DS28" s="684"/>
      <c r="DT28" s="684"/>
      <c r="DU28" s="684"/>
      <c r="DV28" s="685"/>
      <c r="DW28" s="688">
        <v>
15.2</v>
      </c>
      <c r="DX28" s="720"/>
      <c r="DY28" s="720"/>
      <c r="DZ28" s="720"/>
      <c r="EA28" s="720"/>
      <c r="EB28" s="720"/>
      <c r="EC28" s="721"/>
    </row>
    <row r="29" spans="2:133" ht="11.25" customHeight="1" x14ac:dyDescent="0.2">
      <c r="B29" s="680" t="s">
        <v>
304</v>
      </c>
      <c r="C29" s="681"/>
      <c r="D29" s="681"/>
      <c r="E29" s="681"/>
      <c r="F29" s="681"/>
      <c r="G29" s="681"/>
      <c r="H29" s="681"/>
      <c r="I29" s="681"/>
      <c r="J29" s="681"/>
      <c r="K29" s="681"/>
      <c r="L29" s="681"/>
      <c r="M29" s="681"/>
      <c r="N29" s="681"/>
      <c r="O29" s="681"/>
      <c r="P29" s="681"/>
      <c r="Q29" s="682"/>
      <c r="R29" s="683">
        <v>
20158</v>
      </c>
      <c r="S29" s="684"/>
      <c r="T29" s="684"/>
      <c r="U29" s="684"/>
      <c r="V29" s="684"/>
      <c r="W29" s="684"/>
      <c r="X29" s="684"/>
      <c r="Y29" s="685"/>
      <c r="Z29" s="686">
        <v>
1.3</v>
      </c>
      <c r="AA29" s="686"/>
      <c r="AB29" s="686"/>
      <c r="AC29" s="686"/>
      <c r="AD29" s="687" t="s">
        <v>
145</v>
      </c>
      <c r="AE29" s="687"/>
      <c r="AF29" s="687"/>
      <c r="AG29" s="687"/>
      <c r="AH29" s="687"/>
      <c r="AI29" s="687"/>
      <c r="AJ29" s="687"/>
      <c r="AK29" s="687"/>
      <c r="AL29" s="688" t="s">
        <v>
234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
305</v>
      </c>
      <c r="CE29" s="730"/>
      <c r="CF29" s="698" t="s">
        <v>
306</v>
      </c>
      <c r="CG29" s="699"/>
      <c r="CH29" s="699"/>
      <c r="CI29" s="699"/>
      <c r="CJ29" s="699"/>
      <c r="CK29" s="699"/>
      <c r="CL29" s="699"/>
      <c r="CM29" s="699"/>
      <c r="CN29" s="699"/>
      <c r="CO29" s="699"/>
      <c r="CP29" s="699"/>
      <c r="CQ29" s="700"/>
      <c r="CR29" s="683">
        <v>
56868</v>
      </c>
      <c r="CS29" s="708"/>
      <c r="CT29" s="708"/>
      <c r="CU29" s="708"/>
      <c r="CV29" s="708"/>
      <c r="CW29" s="708"/>
      <c r="CX29" s="708"/>
      <c r="CY29" s="709"/>
      <c r="CZ29" s="688">
        <v>
3.7</v>
      </c>
      <c r="DA29" s="720"/>
      <c r="DB29" s="720"/>
      <c r="DC29" s="722"/>
      <c r="DD29" s="692">
        <v>
54804</v>
      </c>
      <c r="DE29" s="708"/>
      <c r="DF29" s="708"/>
      <c r="DG29" s="708"/>
      <c r="DH29" s="708"/>
      <c r="DI29" s="708"/>
      <c r="DJ29" s="708"/>
      <c r="DK29" s="709"/>
      <c r="DL29" s="692">
        <v>
54804</v>
      </c>
      <c r="DM29" s="708"/>
      <c r="DN29" s="708"/>
      <c r="DO29" s="708"/>
      <c r="DP29" s="708"/>
      <c r="DQ29" s="708"/>
      <c r="DR29" s="708"/>
      <c r="DS29" s="708"/>
      <c r="DT29" s="708"/>
      <c r="DU29" s="708"/>
      <c r="DV29" s="709"/>
      <c r="DW29" s="688">
        <v>
15.2</v>
      </c>
      <c r="DX29" s="720"/>
      <c r="DY29" s="720"/>
      <c r="DZ29" s="720"/>
      <c r="EA29" s="720"/>
      <c r="EB29" s="720"/>
      <c r="EC29" s="721"/>
    </row>
    <row r="30" spans="2:133" ht="11.25" customHeight="1" x14ac:dyDescent="0.2">
      <c r="B30" s="680" t="s">
        <v>
307</v>
      </c>
      <c r="C30" s="681"/>
      <c r="D30" s="681"/>
      <c r="E30" s="681"/>
      <c r="F30" s="681"/>
      <c r="G30" s="681"/>
      <c r="H30" s="681"/>
      <c r="I30" s="681"/>
      <c r="J30" s="681"/>
      <c r="K30" s="681"/>
      <c r="L30" s="681"/>
      <c r="M30" s="681"/>
      <c r="N30" s="681"/>
      <c r="O30" s="681"/>
      <c r="P30" s="681"/>
      <c r="Q30" s="682"/>
      <c r="R30" s="683">
        <v>
200</v>
      </c>
      <c r="S30" s="684"/>
      <c r="T30" s="684"/>
      <c r="U30" s="684"/>
      <c r="V30" s="684"/>
      <c r="W30" s="684"/>
      <c r="X30" s="684"/>
      <c r="Y30" s="685"/>
      <c r="Z30" s="686">
        <v>
0</v>
      </c>
      <c r="AA30" s="686"/>
      <c r="AB30" s="686"/>
      <c r="AC30" s="686"/>
      <c r="AD30" s="687" t="s">
        <v>
234</v>
      </c>
      <c r="AE30" s="687"/>
      <c r="AF30" s="687"/>
      <c r="AG30" s="687"/>
      <c r="AH30" s="687"/>
      <c r="AI30" s="687"/>
      <c r="AJ30" s="687"/>
      <c r="AK30" s="687"/>
      <c r="AL30" s="688" t="s">
        <v>
145</v>
      </c>
      <c r="AM30" s="689"/>
      <c r="AN30" s="689"/>
      <c r="AO30" s="690"/>
      <c r="AP30" s="662" t="s">
        <v>
223</v>
      </c>
      <c r="AQ30" s="663"/>
      <c r="AR30" s="663"/>
      <c r="AS30" s="663"/>
      <c r="AT30" s="663"/>
      <c r="AU30" s="663"/>
      <c r="AV30" s="663"/>
      <c r="AW30" s="663"/>
      <c r="AX30" s="663"/>
      <c r="AY30" s="663"/>
      <c r="AZ30" s="663"/>
      <c r="BA30" s="663"/>
      <c r="BB30" s="663"/>
      <c r="BC30" s="663"/>
      <c r="BD30" s="663"/>
      <c r="BE30" s="663"/>
      <c r="BF30" s="664"/>
      <c r="BG30" s="662" t="s">
        <v>
308</v>
      </c>
      <c r="BH30" s="727"/>
      <c r="BI30" s="727"/>
      <c r="BJ30" s="727"/>
      <c r="BK30" s="727"/>
      <c r="BL30" s="727"/>
      <c r="BM30" s="727"/>
      <c r="BN30" s="727"/>
      <c r="BO30" s="727"/>
      <c r="BP30" s="727"/>
      <c r="BQ30" s="728"/>
      <c r="BR30" s="662" t="s">
        <v>
309</v>
      </c>
      <c r="BS30" s="727"/>
      <c r="BT30" s="727"/>
      <c r="BU30" s="727"/>
      <c r="BV30" s="727"/>
      <c r="BW30" s="727"/>
      <c r="BX30" s="727"/>
      <c r="BY30" s="727"/>
      <c r="BZ30" s="727"/>
      <c r="CA30" s="727"/>
      <c r="CB30" s="728"/>
      <c r="CD30" s="731"/>
      <c r="CE30" s="732"/>
      <c r="CF30" s="698" t="s">
        <v>
310</v>
      </c>
      <c r="CG30" s="699"/>
      <c r="CH30" s="699"/>
      <c r="CI30" s="699"/>
      <c r="CJ30" s="699"/>
      <c r="CK30" s="699"/>
      <c r="CL30" s="699"/>
      <c r="CM30" s="699"/>
      <c r="CN30" s="699"/>
      <c r="CO30" s="699"/>
      <c r="CP30" s="699"/>
      <c r="CQ30" s="700"/>
      <c r="CR30" s="683">
        <v>
53317</v>
      </c>
      <c r="CS30" s="684"/>
      <c r="CT30" s="684"/>
      <c r="CU30" s="684"/>
      <c r="CV30" s="684"/>
      <c r="CW30" s="684"/>
      <c r="CX30" s="684"/>
      <c r="CY30" s="685"/>
      <c r="CZ30" s="688">
        <v>
3.5</v>
      </c>
      <c r="DA30" s="720"/>
      <c r="DB30" s="720"/>
      <c r="DC30" s="722"/>
      <c r="DD30" s="692">
        <v>
51495</v>
      </c>
      <c r="DE30" s="684"/>
      <c r="DF30" s="684"/>
      <c r="DG30" s="684"/>
      <c r="DH30" s="684"/>
      <c r="DI30" s="684"/>
      <c r="DJ30" s="684"/>
      <c r="DK30" s="685"/>
      <c r="DL30" s="692">
        <v>
51495</v>
      </c>
      <c r="DM30" s="684"/>
      <c r="DN30" s="684"/>
      <c r="DO30" s="684"/>
      <c r="DP30" s="684"/>
      <c r="DQ30" s="684"/>
      <c r="DR30" s="684"/>
      <c r="DS30" s="684"/>
      <c r="DT30" s="684"/>
      <c r="DU30" s="684"/>
      <c r="DV30" s="685"/>
      <c r="DW30" s="688">
        <v>
14.3</v>
      </c>
      <c r="DX30" s="720"/>
      <c r="DY30" s="720"/>
      <c r="DZ30" s="720"/>
      <c r="EA30" s="720"/>
      <c r="EB30" s="720"/>
      <c r="EC30" s="721"/>
    </row>
    <row r="31" spans="2:133" ht="11.25" customHeight="1" x14ac:dyDescent="0.2">
      <c r="B31" s="680" t="s">
        <v>
311</v>
      </c>
      <c r="C31" s="681"/>
      <c r="D31" s="681"/>
      <c r="E31" s="681"/>
      <c r="F31" s="681"/>
      <c r="G31" s="681"/>
      <c r="H31" s="681"/>
      <c r="I31" s="681"/>
      <c r="J31" s="681"/>
      <c r="K31" s="681"/>
      <c r="L31" s="681"/>
      <c r="M31" s="681"/>
      <c r="N31" s="681"/>
      <c r="O31" s="681"/>
      <c r="P31" s="681"/>
      <c r="Q31" s="682"/>
      <c r="R31" s="683">
        <v>
24295</v>
      </c>
      <c r="S31" s="684"/>
      <c r="T31" s="684"/>
      <c r="U31" s="684"/>
      <c r="V31" s="684"/>
      <c r="W31" s="684"/>
      <c r="X31" s="684"/>
      <c r="Y31" s="685"/>
      <c r="Z31" s="686">
        <v>
1.5</v>
      </c>
      <c r="AA31" s="686"/>
      <c r="AB31" s="686"/>
      <c r="AC31" s="686"/>
      <c r="AD31" s="687" t="s">
        <v>
234</v>
      </c>
      <c r="AE31" s="687"/>
      <c r="AF31" s="687"/>
      <c r="AG31" s="687"/>
      <c r="AH31" s="687"/>
      <c r="AI31" s="687"/>
      <c r="AJ31" s="687"/>
      <c r="AK31" s="687"/>
      <c r="AL31" s="688" t="s">
        <v>
145</v>
      </c>
      <c r="AM31" s="689"/>
      <c r="AN31" s="689"/>
      <c r="AO31" s="690"/>
      <c r="AP31" s="740" t="s">
        <v>
312</v>
      </c>
      <c r="AQ31" s="741"/>
      <c r="AR31" s="741"/>
      <c r="AS31" s="741"/>
      <c r="AT31" s="746" t="s">
        <v>
313</v>
      </c>
      <c r="AU31" s="231"/>
      <c r="AV31" s="231"/>
      <c r="AW31" s="231"/>
      <c r="AX31" s="669" t="s">
        <v>
188</v>
      </c>
      <c r="AY31" s="670"/>
      <c r="AZ31" s="670"/>
      <c r="BA31" s="670"/>
      <c r="BB31" s="670"/>
      <c r="BC31" s="670"/>
      <c r="BD31" s="670"/>
      <c r="BE31" s="670"/>
      <c r="BF31" s="671"/>
      <c r="BG31" s="739">
        <v>
99.8</v>
      </c>
      <c r="BH31" s="735"/>
      <c r="BI31" s="735"/>
      <c r="BJ31" s="735"/>
      <c r="BK31" s="735"/>
      <c r="BL31" s="735"/>
      <c r="BM31" s="678">
        <v>
99.1</v>
      </c>
      <c r="BN31" s="735"/>
      <c r="BO31" s="735"/>
      <c r="BP31" s="735"/>
      <c r="BQ31" s="736"/>
      <c r="BR31" s="739">
        <v>
99.3</v>
      </c>
      <c r="BS31" s="735"/>
      <c r="BT31" s="735"/>
      <c r="BU31" s="735"/>
      <c r="BV31" s="735"/>
      <c r="BW31" s="735"/>
      <c r="BX31" s="678">
        <v>
99.3</v>
      </c>
      <c r="BY31" s="735"/>
      <c r="BZ31" s="735"/>
      <c r="CA31" s="735"/>
      <c r="CB31" s="736"/>
      <c r="CD31" s="731"/>
      <c r="CE31" s="732"/>
      <c r="CF31" s="698" t="s">
        <v>
314</v>
      </c>
      <c r="CG31" s="699"/>
      <c r="CH31" s="699"/>
      <c r="CI31" s="699"/>
      <c r="CJ31" s="699"/>
      <c r="CK31" s="699"/>
      <c r="CL31" s="699"/>
      <c r="CM31" s="699"/>
      <c r="CN31" s="699"/>
      <c r="CO31" s="699"/>
      <c r="CP31" s="699"/>
      <c r="CQ31" s="700"/>
      <c r="CR31" s="683">
        <v>
3551</v>
      </c>
      <c r="CS31" s="708"/>
      <c r="CT31" s="708"/>
      <c r="CU31" s="708"/>
      <c r="CV31" s="708"/>
      <c r="CW31" s="708"/>
      <c r="CX31" s="708"/>
      <c r="CY31" s="709"/>
      <c r="CZ31" s="688">
        <v>
0.2</v>
      </c>
      <c r="DA31" s="720"/>
      <c r="DB31" s="720"/>
      <c r="DC31" s="722"/>
      <c r="DD31" s="692">
        <v>
3309</v>
      </c>
      <c r="DE31" s="708"/>
      <c r="DF31" s="708"/>
      <c r="DG31" s="708"/>
      <c r="DH31" s="708"/>
      <c r="DI31" s="708"/>
      <c r="DJ31" s="708"/>
      <c r="DK31" s="709"/>
      <c r="DL31" s="692">
        <v>
3309</v>
      </c>
      <c r="DM31" s="708"/>
      <c r="DN31" s="708"/>
      <c r="DO31" s="708"/>
      <c r="DP31" s="708"/>
      <c r="DQ31" s="708"/>
      <c r="DR31" s="708"/>
      <c r="DS31" s="708"/>
      <c r="DT31" s="708"/>
      <c r="DU31" s="708"/>
      <c r="DV31" s="709"/>
      <c r="DW31" s="688">
        <v>
0.9</v>
      </c>
      <c r="DX31" s="720"/>
      <c r="DY31" s="720"/>
      <c r="DZ31" s="720"/>
      <c r="EA31" s="720"/>
      <c r="EB31" s="720"/>
      <c r="EC31" s="721"/>
    </row>
    <row r="32" spans="2:133" ht="11.25" customHeight="1" x14ac:dyDescent="0.2">
      <c r="B32" s="750" t="s">
        <v>
315</v>
      </c>
      <c r="C32" s="751"/>
      <c r="D32" s="751"/>
      <c r="E32" s="751"/>
      <c r="F32" s="751"/>
      <c r="G32" s="751"/>
      <c r="H32" s="751"/>
      <c r="I32" s="751"/>
      <c r="J32" s="751"/>
      <c r="K32" s="751"/>
      <c r="L32" s="751"/>
      <c r="M32" s="751"/>
      <c r="N32" s="751"/>
      <c r="O32" s="751"/>
      <c r="P32" s="751"/>
      <c r="Q32" s="752"/>
      <c r="R32" s="683" t="s">
        <v>
145</v>
      </c>
      <c r="S32" s="684"/>
      <c r="T32" s="684"/>
      <c r="U32" s="684"/>
      <c r="V32" s="684"/>
      <c r="W32" s="684"/>
      <c r="X32" s="684"/>
      <c r="Y32" s="685"/>
      <c r="Z32" s="686" t="s">
        <v>
145</v>
      </c>
      <c r="AA32" s="686"/>
      <c r="AB32" s="686"/>
      <c r="AC32" s="686"/>
      <c r="AD32" s="687" t="s">
        <v>
234</v>
      </c>
      <c r="AE32" s="687"/>
      <c r="AF32" s="687"/>
      <c r="AG32" s="687"/>
      <c r="AH32" s="687"/>
      <c r="AI32" s="687"/>
      <c r="AJ32" s="687"/>
      <c r="AK32" s="687"/>
      <c r="AL32" s="688" t="s">
        <v>
234</v>
      </c>
      <c r="AM32" s="689"/>
      <c r="AN32" s="689"/>
      <c r="AO32" s="690"/>
      <c r="AP32" s="742"/>
      <c r="AQ32" s="743"/>
      <c r="AR32" s="743"/>
      <c r="AS32" s="743"/>
      <c r="AT32" s="747"/>
      <c r="AU32" s="230" t="s">
        <v>
316</v>
      </c>
      <c r="AV32" s="230"/>
      <c r="AW32" s="230"/>
      <c r="AX32" s="680" t="s">
        <v>
317</v>
      </c>
      <c r="AY32" s="681"/>
      <c r="AZ32" s="681"/>
      <c r="BA32" s="681"/>
      <c r="BB32" s="681"/>
      <c r="BC32" s="681"/>
      <c r="BD32" s="681"/>
      <c r="BE32" s="681"/>
      <c r="BF32" s="682"/>
      <c r="BG32" s="749">
        <v>
99.6</v>
      </c>
      <c r="BH32" s="708"/>
      <c r="BI32" s="708"/>
      <c r="BJ32" s="708"/>
      <c r="BK32" s="708"/>
      <c r="BL32" s="708"/>
      <c r="BM32" s="689">
        <v>
98.3</v>
      </c>
      <c r="BN32" s="737"/>
      <c r="BO32" s="737"/>
      <c r="BP32" s="737"/>
      <c r="BQ32" s="738"/>
      <c r="BR32" s="749">
        <v>
98.7</v>
      </c>
      <c r="BS32" s="708"/>
      <c r="BT32" s="708"/>
      <c r="BU32" s="708"/>
      <c r="BV32" s="708"/>
      <c r="BW32" s="708"/>
      <c r="BX32" s="689">
        <v>
98.7</v>
      </c>
      <c r="BY32" s="737"/>
      <c r="BZ32" s="737"/>
      <c r="CA32" s="737"/>
      <c r="CB32" s="738"/>
      <c r="CD32" s="733"/>
      <c r="CE32" s="734"/>
      <c r="CF32" s="698" t="s">
        <v>
318</v>
      </c>
      <c r="CG32" s="699"/>
      <c r="CH32" s="699"/>
      <c r="CI32" s="699"/>
      <c r="CJ32" s="699"/>
      <c r="CK32" s="699"/>
      <c r="CL32" s="699"/>
      <c r="CM32" s="699"/>
      <c r="CN32" s="699"/>
      <c r="CO32" s="699"/>
      <c r="CP32" s="699"/>
      <c r="CQ32" s="700"/>
      <c r="CR32" s="683" t="s">
        <v>
234</v>
      </c>
      <c r="CS32" s="684"/>
      <c r="CT32" s="684"/>
      <c r="CU32" s="684"/>
      <c r="CV32" s="684"/>
      <c r="CW32" s="684"/>
      <c r="CX32" s="684"/>
      <c r="CY32" s="685"/>
      <c r="CZ32" s="688" t="s">
        <v>
145</v>
      </c>
      <c r="DA32" s="720"/>
      <c r="DB32" s="720"/>
      <c r="DC32" s="722"/>
      <c r="DD32" s="692" t="s">
        <v>
145</v>
      </c>
      <c r="DE32" s="684"/>
      <c r="DF32" s="684"/>
      <c r="DG32" s="684"/>
      <c r="DH32" s="684"/>
      <c r="DI32" s="684"/>
      <c r="DJ32" s="684"/>
      <c r="DK32" s="685"/>
      <c r="DL32" s="692" t="s">
        <v>
234</v>
      </c>
      <c r="DM32" s="684"/>
      <c r="DN32" s="684"/>
      <c r="DO32" s="684"/>
      <c r="DP32" s="684"/>
      <c r="DQ32" s="684"/>
      <c r="DR32" s="684"/>
      <c r="DS32" s="684"/>
      <c r="DT32" s="684"/>
      <c r="DU32" s="684"/>
      <c r="DV32" s="685"/>
      <c r="DW32" s="688" t="s">
        <v>
234</v>
      </c>
      <c r="DX32" s="720"/>
      <c r="DY32" s="720"/>
      <c r="DZ32" s="720"/>
      <c r="EA32" s="720"/>
      <c r="EB32" s="720"/>
      <c r="EC32" s="721"/>
    </row>
    <row r="33" spans="2:133" ht="11.25" customHeight="1" x14ac:dyDescent="0.2">
      <c r="B33" s="680" t="s">
        <v>
319</v>
      </c>
      <c r="C33" s="681"/>
      <c r="D33" s="681"/>
      <c r="E33" s="681"/>
      <c r="F33" s="681"/>
      <c r="G33" s="681"/>
      <c r="H33" s="681"/>
      <c r="I33" s="681"/>
      <c r="J33" s="681"/>
      <c r="K33" s="681"/>
      <c r="L33" s="681"/>
      <c r="M33" s="681"/>
      <c r="N33" s="681"/>
      <c r="O33" s="681"/>
      <c r="P33" s="681"/>
      <c r="Q33" s="682"/>
      <c r="R33" s="683">
        <v>
666956</v>
      </c>
      <c r="S33" s="684"/>
      <c r="T33" s="684"/>
      <c r="U33" s="684"/>
      <c r="V33" s="684"/>
      <c r="W33" s="684"/>
      <c r="X33" s="684"/>
      <c r="Y33" s="685"/>
      <c r="Z33" s="686">
        <v>
41.7</v>
      </c>
      <c r="AA33" s="686"/>
      <c r="AB33" s="686"/>
      <c r="AC33" s="686"/>
      <c r="AD33" s="687" t="s">
        <v>
234</v>
      </c>
      <c r="AE33" s="687"/>
      <c r="AF33" s="687"/>
      <c r="AG33" s="687"/>
      <c r="AH33" s="687"/>
      <c r="AI33" s="687"/>
      <c r="AJ33" s="687"/>
      <c r="AK33" s="687"/>
      <c r="AL33" s="688" t="s">
        <v>
145</v>
      </c>
      <c r="AM33" s="689"/>
      <c r="AN33" s="689"/>
      <c r="AO33" s="690"/>
      <c r="AP33" s="744"/>
      <c r="AQ33" s="745"/>
      <c r="AR33" s="745"/>
      <c r="AS33" s="745"/>
      <c r="AT33" s="748"/>
      <c r="AU33" s="232"/>
      <c r="AV33" s="232"/>
      <c r="AW33" s="232"/>
      <c r="AX33" s="724" t="s">
        <v>
320</v>
      </c>
      <c r="AY33" s="725"/>
      <c r="AZ33" s="725"/>
      <c r="BA33" s="725"/>
      <c r="BB33" s="725"/>
      <c r="BC33" s="725"/>
      <c r="BD33" s="725"/>
      <c r="BE33" s="725"/>
      <c r="BF33" s="726"/>
      <c r="BG33" s="753">
        <v>
100</v>
      </c>
      <c r="BH33" s="754"/>
      <c r="BI33" s="754"/>
      <c r="BJ33" s="754"/>
      <c r="BK33" s="754"/>
      <c r="BL33" s="754"/>
      <c r="BM33" s="755">
        <v>
99.9</v>
      </c>
      <c r="BN33" s="754"/>
      <c r="BO33" s="754"/>
      <c r="BP33" s="754"/>
      <c r="BQ33" s="756"/>
      <c r="BR33" s="753">
        <v>
99.9</v>
      </c>
      <c r="BS33" s="754"/>
      <c r="BT33" s="754"/>
      <c r="BU33" s="754"/>
      <c r="BV33" s="754"/>
      <c r="BW33" s="754"/>
      <c r="BX33" s="755">
        <v>
99.9</v>
      </c>
      <c r="BY33" s="754"/>
      <c r="BZ33" s="754"/>
      <c r="CA33" s="754"/>
      <c r="CB33" s="756"/>
      <c r="CD33" s="698" t="s">
        <v>
321</v>
      </c>
      <c r="CE33" s="699"/>
      <c r="CF33" s="699"/>
      <c r="CG33" s="699"/>
      <c r="CH33" s="699"/>
      <c r="CI33" s="699"/>
      <c r="CJ33" s="699"/>
      <c r="CK33" s="699"/>
      <c r="CL33" s="699"/>
      <c r="CM33" s="699"/>
      <c r="CN33" s="699"/>
      <c r="CO33" s="699"/>
      <c r="CP33" s="699"/>
      <c r="CQ33" s="700"/>
      <c r="CR33" s="683">
        <v>
1045987</v>
      </c>
      <c r="CS33" s="708"/>
      <c r="CT33" s="708"/>
      <c r="CU33" s="708"/>
      <c r="CV33" s="708"/>
      <c r="CW33" s="708"/>
      <c r="CX33" s="708"/>
      <c r="CY33" s="709"/>
      <c r="CZ33" s="688">
        <v>
68.099999999999994</v>
      </c>
      <c r="DA33" s="720"/>
      <c r="DB33" s="720"/>
      <c r="DC33" s="722"/>
      <c r="DD33" s="692">
        <v>
544359</v>
      </c>
      <c r="DE33" s="708"/>
      <c r="DF33" s="708"/>
      <c r="DG33" s="708"/>
      <c r="DH33" s="708"/>
      <c r="DI33" s="708"/>
      <c r="DJ33" s="708"/>
      <c r="DK33" s="709"/>
      <c r="DL33" s="692">
        <v>
32663</v>
      </c>
      <c r="DM33" s="708"/>
      <c r="DN33" s="708"/>
      <c r="DO33" s="708"/>
      <c r="DP33" s="708"/>
      <c r="DQ33" s="708"/>
      <c r="DR33" s="708"/>
      <c r="DS33" s="708"/>
      <c r="DT33" s="708"/>
      <c r="DU33" s="708"/>
      <c r="DV33" s="709"/>
      <c r="DW33" s="688">
        <v>
9.1</v>
      </c>
      <c r="DX33" s="720"/>
      <c r="DY33" s="720"/>
      <c r="DZ33" s="720"/>
      <c r="EA33" s="720"/>
      <c r="EB33" s="720"/>
      <c r="EC33" s="721"/>
    </row>
    <row r="34" spans="2:133" ht="11.25" customHeight="1" x14ac:dyDescent="0.2">
      <c r="B34" s="680" t="s">
        <v>
322</v>
      </c>
      <c r="C34" s="681"/>
      <c r="D34" s="681"/>
      <c r="E34" s="681"/>
      <c r="F34" s="681"/>
      <c r="G34" s="681"/>
      <c r="H34" s="681"/>
      <c r="I34" s="681"/>
      <c r="J34" s="681"/>
      <c r="K34" s="681"/>
      <c r="L34" s="681"/>
      <c r="M34" s="681"/>
      <c r="N34" s="681"/>
      <c r="O34" s="681"/>
      <c r="P34" s="681"/>
      <c r="Q34" s="682"/>
      <c r="R34" s="683">
        <v>
3938</v>
      </c>
      <c r="S34" s="684"/>
      <c r="T34" s="684"/>
      <c r="U34" s="684"/>
      <c r="V34" s="684"/>
      <c r="W34" s="684"/>
      <c r="X34" s="684"/>
      <c r="Y34" s="685"/>
      <c r="Z34" s="686">
        <v>
0.2</v>
      </c>
      <c r="AA34" s="686"/>
      <c r="AB34" s="686"/>
      <c r="AC34" s="686"/>
      <c r="AD34" s="687">
        <v>
608</v>
      </c>
      <c r="AE34" s="687"/>
      <c r="AF34" s="687"/>
      <c r="AG34" s="687"/>
      <c r="AH34" s="687"/>
      <c r="AI34" s="687"/>
      <c r="AJ34" s="687"/>
      <c r="AK34" s="687"/>
      <c r="AL34" s="688">
        <v>
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323</v>
      </c>
      <c r="CE34" s="699"/>
      <c r="CF34" s="699"/>
      <c r="CG34" s="699"/>
      <c r="CH34" s="699"/>
      <c r="CI34" s="699"/>
      <c r="CJ34" s="699"/>
      <c r="CK34" s="699"/>
      <c r="CL34" s="699"/>
      <c r="CM34" s="699"/>
      <c r="CN34" s="699"/>
      <c r="CO34" s="699"/>
      <c r="CP34" s="699"/>
      <c r="CQ34" s="700"/>
      <c r="CR34" s="683">
        <v>
385704</v>
      </c>
      <c r="CS34" s="684"/>
      <c r="CT34" s="684"/>
      <c r="CU34" s="684"/>
      <c r="CV34" s="684"/>
      <c r="CW34" s="684"/>
      <c r="CX34" s="684"/>
      <c r="CY34" s="685"/>
      <c r="CZ34" s="688">
        <v>
25.1</v>
      </c>
      <c r="DA34" s="720"/>
      <c r="DB34" s="720"/>
      <c r="DC34" s="722"/>
      <c r="DD34" s="692">
        <v>
5976</v>
      </c>
      <c r="DE34" s="684"/>
      <c r="DF34" s="684"/>
      <c r="DG34" s="684"/>
      <c r="DH34" s="684"/>
      <c r="DI34" s="684"/>
      <c r="DJ34" s="684"/>
      <c r="DK34" s="685"/>
      <c r="DL34" s="692">
        <v>
5976</v>
      </c>
      <c r="DM34" s="684"/>
      <c r="DN34" s="684"/>
      <c r="DO34" s="684"/>
      <c r="DP34" s="684"/>
      <c r="DQ34" s="684"/>
      <c r="DR34" s="684"/>
      <c r="DS34" s="684"/>
      <c r="DT34" s="684"/>
      <c r="DU34" s="684"/>
      <c r="DV34" s="685"/>
      <c r="DW34" s="688">
        <v>
1.7</v>
      </c>
      <c r="DX34" s="720"/>
      <c r="DY34" s="720"/>
      <c r="DZ34" s="720"/>
      <c r="EA34" s="720"/>
      <c r="EB34" s="720"/>
      <c r="EC34" s="721"/>
    </row>
    <row r="35" spans="2:133" ht="11.25" customHeight="1" x14ac:dyDescent="0.2">
      <c r="B35" s="680" t="s">
        <v>
324</v>
      </c>
      <c r="C35" s="681"/>
      <c r="D35" s="681"/>
      <c r="E35" s="681"/>
      <c r="F35" s="681"/>
      <c r="G35" s="681"/>
      <c r="H35" s="681"/>
      <c r="I35" s="681"/>
      <c r="J35" s="681"/>
      <c r="K35" s="681"/>
      <c r="L35" s="681"/>
      <c r="M35" s="681"/>
      <c r="N35" s="681"/>
      <c r="O35" s="681"/>
      <c r="P35" s="681"/>
      <c r="Q35" s="682"/>
      <c r="R35" s="683">
        <v>
600</v>
      </c>
      <c r="S35" s="684"/>
      <c r="T35" s="684"/>
      <c r="U35" s="684"/>
      <c r="V35" s="684"/>
      <c r="W35" s="684"/>
      <c r="X35" s="684"/>
      <c r="Y35" s="685"/>
      <c r="Z35" s="686">
        <v>
0</v>
      </c>
      <c r="AA35" s="686"/>
      <c r="AB35" s="686"/>
      <c r="AC35" s="686"/>
      <c r="AD35" s="687" t="s">
        <v>
145</v>
      </c>
      <c r="AE35" s="687"/>
      <c r="AF35" s="687"/>
      <c r="AG35" s="687"/>
      <c r="AH35" s="687"/>
      <c r="AI35" s="687"/>
      <c r="AJ35" s="687"/>
      <c r="AK35" s="687"/>
      <c r="AL35" s="688" t="s">
        <v>
145</v>
      </c>
      <c r="AM35" s="689"/>
      <c r="AN35" s="689"/>
      <c r="AO35" s="690"/>
      <c r="AP35" s="235"/>
      <c r="AQ35" s="662" t="s">
        <v>
325</v>
      </c>
      <c r="AR35" s="663"/>
      <c r="AS35" s="663"/>
      <c r="AT35" s="663"/>
      <c r="AU35" s="663"/>
      <c r="AV35" s="663"/>
      <c r="AW35" s="663"/>
      <c r="AX35" s="663"/>
      <c r="AY35" s="663"/>
      <c r="AZ35" s="663"/>
      <c r="BA35" s="663"/>
      <c r="BB35" s="663"/>
      <c r="BC35" s="663"/>
      <c r="BD35" s="663"/>
      <c r="BE35" s="663"/>
      <c r="BF35" s="664"/>
      <c r="BG35" s="662" t="s">
        <v>
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327</v>
      </c>
      <c r="CE35" s="699"/>
      <c r="CF35" s="699"/>
      <c r="CG35" s="699"/>
      <c r="CH35" s="699"/>
      <c r="CI35" s="699"/>
      <c r="CJ35" s="699"/>
      <c r="CK35" s="699"/>
      <c r="CL35" s="699"/>
      <c r="CM35" s="699"/>
      <c r="CN35" s="699"/>
      <c r="CO35" s="699"/>
      <c r="CP35" s="699"/>
      <c r="CQ35" s="700"/>
      <c r="CR35" s="683">
        <v>
38912</v>
      </c>
      <c r="CS35" s="708"/>
      <c r="CT35" s="708"/>
      <c r="CU35" s="708"/>
      <c r="CV35" s="708"/>
      <c r="CW35" s="708"/>
      <c r="CX35" s="708"/>
      <c r="CY35" s="709"/>
      <c r="CZ35" s="688">
        <v>
2.5</v>
      </c>
      <c r="DA35" s="720"/>
      <c r="DB35" s="720"/>
      <c r="DC35" s="722"/>
      <c r="DD35" s="692">
        <v>
239</v>
      </c>
      <c r="DE35" s="708"/>
      <c r="DF35" s="708"/>
      <c r="DG35" s="708"/>
      <c r="DH35" s="708"/>
      <c r="DI35" s="708"/>
      <c r="DJ35" s="708"/>
      <c r="DK35" s="709"/>
      <c r="DL35" s="692">
        <v>
239</v>
      </c>
      <c r="DM35" s="708"/>
      <c r="DN35" s="708"/>
      <c r="DO35" s="708"/>
      <c r="DP35" s="708"/>
      <c r="DQ35" s="708"/>
      <c r="DR35" s="708"/>
      <c r="DS35" s="708"/>
      <c r="DT35" s="708"/>
      <c r="DU35" s="708"/>
      <c r="DV35" s="709"/>
      <c r="DW35" s="688">
        <v>
0.1</v>
      </c>
      <c r="DX35" s="720"/>
      <c r="DY35" s="720"/>
      <c r="DZ35" s="720"/>
      <c r="EA35" s="720"/>
      <c r="EB35" s="720"/>
      <c r="EC35" s="721"/>
    </row>
    <row r="36" spans="2:133" ht="11.25" customHeight="1" x14ac:dyDescent="0.2">
      <c r="B36" s="680" t="s">
        <v>
328</v>
      </c>
      <c r="C36" s="681"/>
      <c r="D36" s="681"/>
      <c r="E36" s="681"/>
      <c r="F36" s="681"/>
      <c r="G36" s="681"/>
      <c r="H36" s="681"/>
      <c r="I36" s="681"/>
      <c r="J36" s="681"/>
      <c r="K36" s="681"/>
      <c r="L36" s="681"/>
      <c r="M36" s="681"/>
      <c r="N36" s="681"/>
      <c r="O36" s="681"/>
      <c r="P36" s="681"/>
      <c r="Q36" s="682"/>
      <c r="R36" s="683">
        <v>
241290</v>
      </c>
      <c r="S36" s="684"/>
      <c r="T36" s="684"/>
      <c r="U36" s="684"/>
      <c r="V36" s="684"/>
      <c r="W36" s="684"/>
      <c r="X36" s="684"/>
      <c r="Y36" s="685"/>
      <c r="Z36" s="686">
        <v>
15.1</v>
      </c>
      <c r="AA36" s="686"/>
      <c r="AB36" s="686"/>
      <c r="AC36" s="686"/>
      <c r="AD36" s="687" t="s">
        <v>
145</v>
      </c>
      <c r="AE36" s="687"/>
      <c r="AF36" s="687"/>
      <c r="AG36" s="687"/>
      <c r="AH36" s="687"/>
      <c r="AI36" s="687"/>
      <c r="AJ36" s="687"/>
      <c r="AK36" s="687"/>
      <c r="AL36" s="688" t="s">
        <v>
145</v>
      </c>
      <c r="AM36" s="689"/>
      <c r="AN36" s="689"/>
      <c r="AO36" s="690"/>
      <c r="AP36" s="235"/>
      <c r="AQ36" s="757" t="s">
        <v>
329</v>
      </c>
      <c r="AR36" s="758"/>
      <c r="AS36" s="758"/>
      <c r="AT36" s="758"/>
      <c r="AU36" s="758"/>
      <c r="AV36" s="758"/>
      <c r="AW36" s="758"/>
      <c r="AX36" s="758"/>
      <c r="AY36" s="759"/>
      <c r="AZ36" s="672">
        <v>
32048</v>
      </c>
      <c r="BA36" s="673"/>
      <c r="BB36" s="673"/>
      <c r="BC36" s="673"/>
      <c r="BD36" s="673"/>
      <c r="BE36" s="673"/>
      <c r="BF36" s="760"/>
      <c r="BG36" s="694" t="s">
        <v>
330</v>
      </c>
      <c r="BH36" s="695"/>
      <c r="BI36" s="695"/>
      <c r="BJ36" s="695"/>
      <c r="BK36" s="695"/>
      <c r="BL36" s="695"/>
      <c r="BM36" s="695"/>
      <c r="BN36" s="695"/>
      <c r="BO36" s="695"/>
      <c r="BP36" s="695"/>
      <c r="BQ36" s="695"/>
      <c r="BR36" s="695"/>
      <c r="BS36" s="695"/>
      <c r="BT36" s="695"/>
      <c r="BU36" s="696"/>
      <c r="BV36" s="672">
        <v>
6237</v>
      </c>
      <c r="BW36" s="673"/>
      <c r="BX36" s="673"/>
      <c r="BY36" s="673"/>
      <c r="BZ36" s="673"/>
      <c r="CA36" s="673"/>
      <c r="CB36" s="760"/>
      <c r="CD36" s="698" t="s">
        <v>
331</v>
      </c>
      <c r="CE36" s="699"/>
      <c r="CF36" s="699"/>
      <c r="CG36" s="699"/>
      <c r="CH36" s="699"/>
      <c r="CI36" s="699"/>
      <c r="CJ36" s="699"/>
      <c r="CK36" s="699"/>
      <c r="CL36" s="699"/>
      <c r="CM36" s="699"/>
      <c r="CN36" s="699"/>
      <c r="CO36" s="699"/>
      <c r="CP36" s="699"/>
      <c r="CQ36" s="700"/>
      <c r="CR36" s="683">
        <v>
79262</v>
      </c>
      <c r="CS36" s="684"/>
      <c r="CT36" s="684"/>
      <c r="CU36" s="684"/>
      <c r="CV36" s="684"/>
      <c r="CW36" s="684"/>
      <c r="CX36" s="684"/>
      <c r="CY36" s="685"/>
      <c r="CZ36" s="688">
        <v>
5.2</v>
      </c>
      <c r="DA36" s="720"/>
      <c r="DB36" s="720"/>
      <c r="DC36" s="722"/>
      <c r="DD36" s="692">
        <v>
3303</v>
      </c>
      <c r="DE36" s="684"/>
      <c r="DF36" s="684"/>
      <c r="DG36" s="684"/>
      <c r="DH36" s="684"/>
      <c r="DI36" s="684"/>
      <c r="DJ36" s="684"/>
      <c r="DK36" s="685"/>
      <c r="DL36" s="692">
        <v>
2331</v>
      </c>
      <c r="DM36" s="684"/>
      <c r="DN36" s="684"/>
      <c r="DO36" s="684"/>
      <c r="DP36" s="684"/>
      <c r="DQ36" s="684"/>
      <c r="DR36" s="684"/>
      <c r="DS36" s="684"/>
      <c r="DT36" s="684"/>
      <c r="DU36" s="684"/>
      <c r="DV36" s="685"/>
      <c r="DW36" s="688">
        <v>
0.6</v>
      </c>
      <c r="DX36" s="720"/>
      <c r="DY36" s="720"/>
      <c r="DZ36" s="720"/>
      <c r="EA36" s="720"/>
      <c r="EB36" s="720"/>
      <c r="EC36" s="721"/>
    </row>
    <row r="37" spans="2:133" ht="11.25" customHeight="1" x14ac:dyDescent="0.2">
      <c r="B37" s="680" t="s">
        <v>
332</v>
      </c>
      <c r="C37" s="681"/>
      <c r="D37" s="681"/>
      <c r="E37" s="681"/>
      <c r="F37" s="681"/>
      <c r="G37" s="681"/>
      <c r="H37" s="681"/>
      <c r="I37" s="681"/>
      <c r="J37" s="681"/>
      <c r="K37" s="681"/>
      <c r="L37" s="681"/>
      <c r="M37" s="681"/>
      <c r="N37" s="681"/>
      <c r="O37" s="681"/>
      <c r="P37" s="681"/>
      <c r="Q37" s="682"/>
      <c r="R37" s="683">
        <v>
46194</v>
      </c>
      <c r="S37" s="684"/>
      <c r="T37" s="684"/>
      <c r="U37" s="684"/>
      <c r="V37" s="684"/>
      <c r="W37" s="684"/>
      <c r="X37" s="684"/>
      <c r="Y37" s="685"/>
      <c r="Z37" s="686">
        <v>
2.9</v>
      </c>
      <c r="AA37" s="686"/>
      <c r="AB37" s="686"/>
      <c r="AC37" s="686"/>
      <c r="AD37" s="687" t="s">
        <v>
234</v>
      </c>
      <c r="AE37" s="687"/>
      <c r="AF37" s="687"/>
      <c r="AG37" s="687"/>
      <c r="AH37" s="687"/>
      <c r="AI37" s="687"/>
      <c r="AJ37" s="687"/>
      <c r="AK37" s="687"/>
      <c r="AL37" s="688" t="s">
        <v>
145</v>
      </c>
      <c r="AM37" s="689"/>
      <c r="AN37" s="689"/>
      <c r="AO37" s="690"/>
      <c r="AQ37" s="761" t="s">
        <v>
333</v>
      </c>
      <c r="AR37" s="762"/>
      <c r="AS37" s="762"/>
      <c r="AT37" s="762"/>
      <c r="AU37" s="762"/>
      <c r="AV37" s="762"/>
      <c r="AW37" s="762"/>
      <c r="AX37" s="762"/>
      <c r="AY37" s="763"/>
      <c r="AZ37" s="683">
        <v>
14970</v>
      </c>
      <c r="BA37" s="684"/>
      <c r="BB37" s="684"/>
      <c r="BC37" s="684"/>
      <c r="BD37" s="708"/>
      <c r="BE37" s="708"/>
      <c r="BF37" s="738"/>
      <c r="BG37" s="698" t="s">
        <v>
334</v>
      </c>
      <c r="BH37" s="699"/>
      <c r="BI37" s="699"/>
      <c r="BJ37" s="699"/>
      <c r="BK37" s="699"/>
      <c r="BL37" s="699"/>
      <c r="BM37" s="699"/>
      <c r="BN37" s="699"/>
      <c r="BO37" s="699"/>
      <c r="BP37" s="699"/>
      <c r="BQ37" s="699"/>
      <c r="BR37" s="699"/>
      <c r="BS37" s="699"/>
      <c r="BT37" s="699"/>
      <c r="BU37" s="700"/>
      <c r="BV37" s="683">
        <v>
6237</v>
      </c>
      <c r="BW37" s="684"/>
      <c r="BX37" s="684"/>
      <c r="BY37" s="684"/>
      <c r="BZ37" s="684"/>
      <c r="CA37" s="684"/>
      <c r="CB37" s="693"/>
      <c r="CD37" s="698" t="s">
        <v>
335</v>
      </c>
      <c r="CE37" s="699"/>
      <c r="CF37" s="699"/>
      <c r="CG37" s="699"/>
      <c r="CH37" s="699"/>
      <c r="CI37" s="699"/>
      <c r="CJ37" s="699"/>
      <c r="CK37" s="699"/>
      <c r="CL37" s="699"/>
      <c r="CM37" s="699"/>
      <c r="CN37" s="699"/>
      <c r="CO37" s="699"/>
      <c r="CP37" s="699"/>
      <c r="CQ37" s="700"/>
      <c r="CR37" s="683">
        <v>
11277</v>
      </c>
      <c r="CS37" s="708"/>
      <c r="CT37" s="708"/>
      <c r="CU37" s="708"/>
      <c r="CV37" s="708"/>
      <c r="CW37" s="708"/>
      <c r="CX37" s="708"/>
      <c r="CY37" s="709"/>
      <c r="CZ37" s="688">
        <v>
0.7</v>
      </c>
      <c r="DA37" s="720"/>
      <c r="DB37" s="720"/>
      <c r="DC37" s="722"/>
      <c r="DD37" s="692">
        <v>
78</v>
      </c>
      <c r="DE37" s="708"/>
      <c r="DF37" s="708"/>
      <c r="DG37" s="708"/>
      <c r="DH37" s="708"/>
      <c r="DI37" s="708"/>
      <c r="DJ37" s="708"/>
      <c r="DK37" s="709"/>
      <c r="DL37" s="692">
        <v>
72</v>
      </c>
      <c r="DM37" s="708"/>
      <c r="DN37" s="708"/>
      <c r="DO37" s="708"/>
      <c r="DP37" s="708"/>
      <c r="DQ37" s="708"/>
      <c r="DR37" s="708"/>
      <c r="DS37" s="708"/>
      <c r="DT37" s="708"/>
      <c r="DU37" s="708"/>
      <c r="DV37" s="709"/>
      <c r="DW37" s="688">
        <v>
0</v>
      </c>
      <c r="DX37" s="720"/>
      <c r="DY37" s="720"/>
      <c r="DZ37" s="720"/>
      <c r="EA37" s="720"/>
      <c r="EB37" s="720"/>
      <c r="EC37" s="721"/>
    </row>
    <row r="38" spans="2:133" ht="11.25" customHeight="1" x14ac:dyDescent="0.2">
      <c r="B38" s="680" t="s">
        <v>
336</v>
      </c>
      <c r="C38" s="681"/>
      <c r="D38" s="681"/>
      <c r="E38" s="681"/>
      <c r="F38" s="681"/>
      <c r="G38" s="681"/>
      <c r="H38" s="681"/>
      <c r="I38" s="681"/>
      <c r="J38" s="681"/>
      <c r="K38" s="681"/>
      <c r="L38" s="681"/>
      <c r="M38" s="681"/>
      <c r="N38" s="681"/>
      <c r="O38" s="681"/>
      <c r="P38" s="681"/>
      <c r="Q38" s="682"/>
      <c r="R38" s="683">
        <v>
139869</v>
      </c>
      <c r="S38" s="684"/>
      <c r="T38" s="684"/>
      <c r="U38" s="684"/>
      <c r="V38" s="684"/>
      <c r="W38" s="684"/>
      <c r="X38" s="684"/>
      <c r="Y38" s="685"/>
      <c r="Z38" s="686">
        <v>
8.6999999999999993</v>
      </c>
      <c r="AA38" s="686"/>
      <c r="AB38" s="686"/>
      <c r="AC38" s="686"/>
      <c r="AD38" s="687">
        <v>
3</v>
      </c>
      <c r="AE38" s="687"/>
      <c r="AF38" s="687"/>
      <c r="AG38" s="687"/>
      <c r="AH38" s="687"/>
      <c r="AI38" s="687"/>
      <c r="AJ38" s="687"/>
      <c r="AK38" s="687"/>
      <c r="AL38" s="688">
        <v>
0</v>
      </c>
      <c r="AM38" s="689"/>
      <c r="AN38" s="689"/>
      <c r="AO38" s="690"/>
      <c r="AQ38" s="761" t="s">
        <v>
337</v>
      </c>
      <c r="AR38" s="762"/>
      <c r="AS38" s="762"/>
      <c r="AT38" s="762"/>
      <c r="AU38" s="762"/>
      <c r="AV38" s="762"/>
      <c r="AW38" s="762"/>
      <c r="AX38" s="762"/>
      <c r="AY38" s="763"/>
      <c r="AZ38" s="683">
        <v>
6647</v>
      </c>
      <c r="BA38" s="684"/>
      <c r="BB38" s="684"/>
      <c r="BC38" s="684"/>
      <c r="BD38" s="708"/>
      <c r="BE38" s="708"/>
      <c r="BF38" s="738"/>
      <c r="BG38" s="698" t="s">
        <v>
338</v>
      </c>
      <c r="BH38" s="699"/>
      <c r="BI38" s="699"/>
      <c r="BJ38" s="699"/>
      <c r="BK38" s="699"/>
      <c r="BL38" s="699"/>
      <c r="BM38" s="699"/>
      <c r="BN38" s="699"/>
      <c r="BO38" s="699"/>
      <c r="BP38" s="699"/>
      <c r="BQ38" s="699"/>
      <c r="BR38" s="699"/>
      <c r="BS38" s="699"/>
      <c r="BT38" s="699"/>
      <c r="BU38" s="700"/>
      <c r="BV38" s="683">
        <v>
57</v>
      </c>
      <c r="BW38" s="684"/>
      <c r="BX38" s="684"/>
      <c r="BY38" s="684"/>
      <c r="BZ38" s="684"/>
      <c r="CA38" s="684"/>
      <c r="CB38" s="693"/>
      <c r="CD38" s="698" t="s">
        <v>
339</v>
      </c>
      <c r="CE38" s="699"/>
      <c r="CF38" s="699"/>
      <c r="CG38" s="699"/>
      <c r="CH38" s="699"/>
      <c r="CI38" s="699"/>
      <c r="CJ38" s="699"/>
      <c r="CK38" s="699"/>
      <c r="CL38" s="699"/>
      <c r="CM38" s="699"/>
      <c r="CN38" s="699"/>
      <c r="CO38" s="699"/>
      <c r="CP38" s="699"/>
      <c r="CQ38" s="700"/>
      <c r="CR38" s="683">
        <v>
32048</v>
      </c>
      <c r="CS38" s="684"/>
      <c r="CT38" s="684"/>
      <c r="CU38" s="684"/>
      <c r="CV38" s="684"/>
      <c r="CW38" s="684"/>
      <c r="CX38" s="684"/>
      <c r="CY38" s="685"/>
      <c r="CZ38" s="688">
        <v>
2.1</v>
      </c>
      <c r="DA38" s="720"/>
      <c r="DB38" s="720"/>
      <c r="DC38" s="722"/>
      <c r="DD38" s="692">
        <v>
25502</v>
      </c>
      <c r="DE38" s="684"/>
      <c r="DF38" s="684"/>
      <c r="DG38" s="684"/>
      <c r="DH38" s="684"/>
      <c r="DI38" s="684"/>
      <c r="DJ38" s="684"/>
      <c r="DK38" s="685"/>
      <c r="DL38" s="692">
        <v>
23757</v>
      </c>
      <c r="DM38" s="684"/>
      <c r="DN38" s="684"/>
      <c r="DO38" s="684"/>
      <c r="DP38" s="684"/>
      <c r="DQ38" s="684"/>
      <c r="DR38" s="684"/>
      <c r="DS38" s="684"/>
      <c r="DT38" s="684"/>
      <c r="DU38" s="684"/>
      <c r="DV38" s="685"/>
      <c r="DW38" s="688">
        <v>
6.6</v>
      </c>
      <c r="DX38" s="720"/>
      <c r="DY38" s="720"/>
      <c r="DZ38" s="720"/>
      <c r="EA38" s="720"/>
      <c r="EB38" s="720"/>
      <c r="EC38" s="721"/>
    </row>
    <row r="39" spans="2:133" ht="11.25" customHeight="1" x14ac:dyDescent="0.2">
      <c r="B39" s="680" t="s">
        <v>
340</v>
      </c>
      <c r="C39" s="681"/>
      <c r="D39" s="681"/>
      <c r="E39" s="681"/>
      <c r="F39" s="681"/>
      <c r="G39" s="681"/>
      <c r="H39" s="681"/>
      <c r="I39" s="681"/>
      <c r="J39" s="681"/>
      <c r="K39" s="681"/>
      <c r="L39" s="681"/>
      <c r="M39" s="681"/>
      <c r="N39" s="681"/>
      <c r="O39" s="681"/>
      <c r="P39" s="681"/>
      <c r="Q39" s="682"/>
      <c r="R39" s="683">
        <v>
9000</v>
      </c>
      <c r="S39" s="684"/>
      <c r="T39" s="684"/>
      <c r="U39" s="684"/>
      <c r="V39" s="684"/>
      <c r="W39" s="684"/>
      <c r="X39" s="684"/>
      <c r="Y39" s="685"/>
      <c r="Z39" s="686">
        <v>
0.6</v>
      </c>
      <c r="AA39" s="686"/>
      <c r="AB39" s="686"/>
      <c r="AC39" s="686"/>
      <c r="AD39" s="687" t="s">
        <v>
234</v>
      </c>
      <c r="AE39" s="687"/>
      <c r="AF39" s="687"/>
      <c r="AG39" s="687"/>
      <c r="AH39" s="687"/>
      <c r="AI39" s="687"/>
      <c r="AJ39" s="687"/>
      <c r="AK39" s="687"/>
      <c r="AL39" s="688" t="s">
        <v>
145</v>
      </c>
      <c r="AM39" s="689"/>
      <c r="AN39" s="689"/>
      <c r="AO39" s="690"/>
      <c r="AQ39" s="761" t="s">
        <v>
341</v>
      </c>
      <c r="AR39" s="762"/>
      <c r="AS39" s="762"/>
      <c r="AT39" s="762"/>
      <c r="AU39" s="762"/>
      <c r="AV39" s="762"/>
      <c r="AW39" s="762"/>
      <c r="AX39" s="762"/>
      <c r="AY39" s="763"/>
      <c r="AZ39" s="683" t="s">
        <v>
145</v>
      </c>
      <c r="BA39" s="684"/>
      <c r="BB39" s="684"/>
      <c r="BC39" s="684"/>
      <c r="BD39" s="708"/>
      <c r="BE39" s="708"/>
      <c r="BF39" s="738"/>
      <c r="BG39" s="698" t="s">
        <v>
342</v>
      </c>
      <c r="BH39" s="699"/>
      <c r="BI39" s="699"/>
      <c r="BJ39" s="699"/>
      <c r="BK39" s="699"/>
      <c r="BL39" s="699"/>
      <c r="BM39" s="699"/>
      <c r="BN39" s="699"/>
      <c r="BO39" s="699"/>
      <c r="BP39" s="699"/>
      <c r="BQ39" s="699"/>
      <c r="BR39" s="699"/>
      <c r="BS39" s="699"/>
      <c r="BT39" s="699"/>
      <c r="BU39" s="700"/>
      <c r="BV39" s="683">
        <v>
96</v>
      </c>
      <c r="BW39" s="684"/>
      <c r="BX39" s="684"/>
      <c r="BY39" s="684"/>
      <c r="BZ39" s="684"/>
      <c r="CA39" s="684"/>
      <c r="CB39" s="693"/>
      <c r="CD39" s="698" t="s">
        <v>
343</v>
      </c>
      <c r="CE39" s="699"/>
      <c r="CF39" s="699"/>
      <c r="CG39" s="699"/>
      <c r="CH39" s="699"/>
      <c r="CI39" s="699"/>
      <c r="CJ39" s="699"/>
      <c r="CK39" s="699"/>
      <c r="CL39" s="699"/>
      <c r="CM39" s="699"/>
      <c r="CN39" s="699"/>
      <c r="CO39" s="699"/>
      <c r="CP39" s="699"/>
      <c r="CQ39" s="700"/>
      <c r="CR39" s="683">
        <v>
509701</v>
      </c>
      <c r="CS39" s="708"/>
      <c r="CT39" s="708"/>
      <c r="CU39" s="708"/>
      <c r="CV39" s="708"/>
      <c r="CW39" s="708"/>
      <c r="CX39" s="708"/>
      <c r="CY39" s="709"/>
      <c r="CZ39" s="688">
        <v>
33.200000000000003</v>
      </c>
      <c r="DA39" s="720"/>
      <c r="DB39" s="720"/>
      <c r="DC39" s="722"/>
      <c r="DD39" s="692">
        <v>
508979</v>
      </c>
      <c r="DE39" s="708"/>
      <c r="DF39" s="708"/>
      <c r="DG39" s="708"/>
      <c r="DH39" s="708"/>
      <c r="DI39" s="708"/>
      <c r="DJ39" s="708"/>
      <c r="DK39" s="709"/>
      <c r="DL39" s="692" t="s">
        <v>
234</v>
      </c>
      <c r="DM39" s="708"/>
      <c r="DN39" s="708"/>
      <c r="DO39" s="708"/>
      <c r="DP39" s="708"/>
      <c r="DQ39" s="708"/>
      <c r="DR39" s="708"/>
      <c r="DS39" s="708"/>
      <c r="DT39" s="708"/>
      <c r="DU39" s="708"/>
      <c r="DV39" s="709"/>
      <c r="DW39" s="688" t="s">
        <v>
145</v>
      </c>
      <c r="DX39" s="720"/>
      <c r="DY39" s="720"/>
      <c r="DZ39" s="720"/>
      <c r="EA39" s="720"/>
      <c r="EB39" s="720"/>
      <c r="EC39" s="721"/>
    </row>
    <row r="40" spans="2:133" ht="11.25" customHeight="1" x14ac:dyDescent="0.2">
      <c r="B40" s="680" t="s">
        <v>
344</v>
      </c>
      <c r="C40" s="681"/>
      <c r="D40" s="681"/>
      <c r="E40" s="681"/>
      <c r="F40" s="681"/>
      <c r="G40" s="681"/>
      <c r="H40" s="681"/>
      <c r="I40" s="681"/>
      <c r="J40" s="681"/>
      <c r="K40" s="681"/>
      <c r="L40" s="681"/>
      <c r="M40" s="681"/>
      <c r="N40" s="681"/>
      <c r="O40" s="681"/>
      <c r="P40" s="681"/>
      <c r="Q40" s="682"/>
      <c r="R40" s="683" t="s">
        <v>
145</v>
      </c>
      <c r="S40" s="684"/>
      <c r="T40" s="684"/>
      <c r="U40" s="684"/>
      <c r="V40" s="684"/>
      <c r="W40" s="684"/>
      <c r="X40" s="684"/>
      <c r="Y40" s="685"/>
      <c r="Z40" s="686" t="s">
        <v>
234</v>
      </c>
      <c r="AA40" s="686"/>
      <c r="AB40" s="686"/>
      <c r="AC40" s="686"/>
      <c r="AD40" s="687" t="s">
        <v>
234</v>
      </c>
      <c r="AE40" s="687"/>
      <c r="AF40" s="687"/>
      <c r="AG40" s="687"/>
      <c r="AH40" s="687"/>
      <c r="AI40" s="687"/>
      <c r="AJ40" s="687"/>
      <c r="AK40" s="687"/>
      <c r="AL40" s="688" t="s">
        <v>
145</v>
      </c>
      <c r="AM40" s="689"/>
      <c r="AN40" s="689"/>
      <c r="AO40" s="690"/>
      <c r="AQ40" s="761" t="s">
        <v>
345</v>
      </c>
      <c r="AR40" s="762"/>
      <c r="AS40" s="762"/>
      <c r="AT40" s="762"/>
      <c r="AU40" s="762"/>
      <c r="AV40" s="762"/>
      <c r="AW40" s="762"/>
      <c r="AX40" s="762"/>
      <c r="AY40" s="763"/>
      <c r="AZ40" s="683" t="s">
        <v>
145</v>
      </c>
      <c r="BA40" s="684"/>
      <c r="BB40" s="684"/>
      <c r="BC40" s="684"/>
      <c r="BD40" s="708"/>
      <c r="BE40" s="708"/>
      <c r="BF40" s="738"/>
      <c r="BG40" s="764" t="s">
        <v>
346</v>
      </c>
      <c r="BH40" s="765"/>
      <c r="BI40" s="765"/>
      <c r="BJ40" s="765"/>
      <c r="BK40" s="765"/>
      <c r="BL40" s="236"/>
      <c r="BM40" s="699" t="s">
        <v>
347</v>
      </c>
      <c r="BN40" s="699"/>
      <c r="BO40" s="699"/>
      <c r="BP40" s="699"/>
      <c r="BQ40" s="699"/>
      <c r="BR40" s="699"/>
      <c r="BS40" s="699"/>
      <c r="BT40" s="699"/>
      <c r="BU40" s="700"/>
      <c r="BV40" s="683">
        <v>
72</v>
      </c>
      <c r="BW40" s="684"/>
      <c r="BX40" s="684"/>
      <c r="BY40" s="684"/>
      <c r="BZ40" s="684"/>
      <c r="CA40" s="684"/>
      <c r="CB40" s="693"/>
      <c r="CD40" s="698" t="s">
        <v>
348</v>
      </c>
      <c r="CE40" s="699"/>
      <c r="CF40" s="699"/>
      <c r="CG40" s="699"/>
      <c r="CH40" s="699"/>
      <c r="CI40" s="699"/>
      <c r="CJ40" s="699"/>
      <c r="CK40" s="699"/>
      <c r="CL40" s="699"/>
      <c r="CM40" s="699"/>
      <c r="CN40" s="699"/>
      <c r="CO40" s="699"/>
      <c r="CP40" s="699"/>
      <c r="CQ40" s="700"/>
      <c r="CR40" s="683">
        <v>
360</v>
      </c>
      <c r="CS40" s="684"/>
      <c r="CT40" s="684"/>
      <c r="CU40" s="684"/>
      <c r="CV40" s="684"/>
      <c r="CW40" s="684"/>
      <c r="CX40" s="684"/>
      <c r="CY40" s="685"/>
      <c r="CZ40" s="688">
        <v>
0</v>
      </c>
      <c r="DA40" s="720"/>
      <c r="DB40" s="720"/>
      <c r="DC40" s="722"/>
      <c r="DD40" s="692">
        <v>
360</v>
      </c>
      <c r="DE40" s="684"/>
      <c r="DF40" s="684"/>
      <c r="DG40" s="684"/>
      <c r="DH40" s="684"/>
      <c r="DI40" s="684"/>
      <c r="DJ40" s="684"/>
      <c r="DK40" s="685"/>
      <c r="DL40" s="692">
        <v>
360</v>
      </c>
      <c r="DM40" s="684"/>
      <c r="DN40" s="684"/>
      <c r="DO40" s="684"/>
      <c r="DP40" s="684"/>
      <c r="DQ40" s="684"/>
      <c r="DR40" s="684"/>
      <c r="DS40" s="684"/>
      <c r="DT40" s="684"/>
      <c r="DU40" s="684"/>
      <c r="DV40" s="685"/>
      <c r="DW40" s="688">
        <v>
0.1</v>
      </c>
      <c r="DX40" s="720"/>
      <c r="DY40" s="720"/>
      <c r="DZ40" s="720"/>
      <c r="EA40" s="720"/>
      <c r="EB40" s="720"/>
      <c r="EC40" s="721"/>
    </row>
    <row r="41" spans="2:133" ht="11.25" customHeight="1" x14ac:dyDescent="0.2">
      <c r="B41" s="680" t="s">
        <v>
349</v>
      </c>
      <c r="C41" s="681"/>
      <c r="D41" s="681"/>
      <c r="E41" s="681"/>
      <c r="F41" s="681"/>
      <c r="G41" s="681"/>
      <c r="H41" s="681"/>
      <c r="I41" s="681"/>
      <c r="J41" s="681"/>
      <c r="K41" s="681"/>
      <c r="L41" s="681"/>
      <c r="M41" s="681"/>
      <c r="N41" s="681"/>
      <c r="O41" s="681"/>
      <c r="P41" s="681"/>
      <c r="Q41" s="682"/>
      <c r="R41" s="683">
        <v>
9000</v>
      </c>
      <c r="S41" s="684"/>
      <c r="T41" s="684"/>
      <c r="U41" s="684"/>
      <c r="V41" s="684"/>
      <c r="W41" s="684"/>
      <c r="X41" s="684"/>
      <c r="Y41" s="685"/>
      <c r="Z41" s="686">
        <v>
0.6</v>
      </c>
      <c r="AA41" s="686"/>
      <c r="AB41" s="686"/>
      <c r="AC41" s="686"/>
      <c r="AD41" s="687" t="s">
        <v>
145</v>
      </c>
      <c r="AE41" s="687"/>
      <c r="AF41" s="687"/>
      <c r="AG41" s="687"/>
      <c r="AH41" s="687"/>
      <c r="AI41" s="687"/>
      <c r="AJ41" s="687"/>
      <c r="AK41" s="687"/>
      <c r="AL41" s="688" t="s">
        <v>
145</v>
      </c>
      <c r="AM41" s="689"/>
      <c r="AN41" s="689"/>
      <c r="AO41" s="690"/>
      <c r="AQ41" s="761" t="s">
        <v>
350</v>
      </c>
      <c r="AR41" s="762"/>
      <c r="AS41" s="762"/>
      <c r="AT41" s="762"/>
      <c r="AU41" s="762"/>
      <c r="AV41" s="762"/>
      <c r="AW41" s="762"/>
      <c r="AX41" s="762"/>
      <c r="AY41" s="763"/>
      <c r="AZ41" s="683">
        <v>
5697</v>
      </c>
      <c r="BA41" s="684"/>
      <c r="BB41" s="684"/>
      <c r="BC41" s="684"/>
      <c r="BD41" s="708"/>
      <c r="BE41" s="708"/>
      <c r="BF41" s="738"/>
      <c r="BG41" s="764"/>
      <c r="BH41" s="765"/>
      <c r="BI41" s="765"/>
      <c r="BJ41" s="765"/>
      <c r="BK41" s="765"/>
      <c r="BL41" s="236"/>
      <c r="BM41" s="699" t="s">
        <v>
351</v>
      </c>
      <c r="BN41" s="699"/>
      <c r="BO41" s="699"/>
      <c r="BP41" s="699"/>
      <c r="BQ41" s="699"/>
      <c r="BR41" s="699"/>
      <c r="BS41" s="699"/>
      <c r="BT41" s="699"/>
      <c r="BU41" s="700"/>
      <c r="BV41" s="683" t="s">
        <v>
145</v>
      </c>
      <c r="BW41" s="684"/>
      <c r="BX41" s="684"/>
      <c r="BY41" s="684"/>
      <c r="BZ41" s="684"/>
      <c r="CA41" s="684"/>
      <c r="CB41" s="693"/>
      <c r="CD41" s="698" t="s">
        <v>
352</v>
      </c>
      <c r="CE41" s="699"/>
      <c r="CF41" s="699"/>
      <c r="CG41" s="699"/>
      <c r="CH41" s="699"/>
      <c r="CI41" s="699"/>
      <c r="CJ41" s="699"/>
      <c r="CK41" s="699"/>
      <c r="CL41" s="699"/>
      <c r="CM41" s="699"/>
      <c r="CN41" s="699"/>
      <c r="CO41" s="699"/>
      <c r="CP41" s="699"/>
      <c r="CQ41" s="700"/>
      <c r="CR41" s="683" t="s">
        <v>
145</v>
      </c>
      <c r="CS41" s="708"/>
      <c r="CT41" s="708"/>
      <c r="CU41" s="708"/>
      <c r="CV41" s="708"/>
      <c r="CW41" s="708"/>
      <c r="CX41" s="708"/>
      <c r="CY41" s="709"/>
      <c r="CZ41" s="688" t="s">
        <v>
145</v>
      </c>
      <c r="DA41" s="720"/>
      <c r="DB41" s="720"/>
      <c r="DC41" s="722"/>
      <c r="DD41" s="692" t="s">
        <v>
234</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
353</v>
      </c>
      <c r="C42" s="725"/>
      <c r="D42" s="725"/>
      <c r="E42" s="725"/>
      <c r="F42" s="725"/>
      <c r="G42" s="725"/>
      <c r="H42" s="725"/>
      <c r="I42" s="725"/>
      <c r="J42" s="725"/>
      <c r="K42" s="725"/>
      <c r="L42" s="725"/>
      <c r="M42" s="725"/>
      <c r="N42" s="725"/>
      <c r="O42" s="725"/>
      <c r="P42" s="725"/>
      <c r="Q42" s="726"/>
      <c r="R42" s="768">
        <v>
1599696</v>
      </c>
      <c r="S42" s="769"/>
      <c r="T42" s="769"/>
      <c r="U42" s="769"/>
      <c r="V42" s="769"/>
      <c r="W42" s="769"/>
      <c r="X42" s="769"/>
      <c r="Y42" s="777"/>
      <c r="Z42" s="778">
        <v>
100</v>
      </c>
      <c r="AA42" s="778"/>
      <c r="AB42" s="778"/>
      <c r="AC42" s="778"/>
      <c r="AD42" s="779">
        <v>
351305</v>
      </c>
      <c r="AE42" s="779"/>
      <c r="AF42" s="779"/>
      <c r="AG42" s="779"/>
      <c r="AH42" s="779"/>
      <c r="AI42" s="779"/>
      <c r="AJ42" s="779"/>
      <c r="AK42" s="779"/>
      <c r="AL42" s="780">
        <v>
100</v>
      </c>
      <c r="AM42" s="755"/>
      <c r="AN42" s="755"/>
      <c r="AO42" s="781"/>
      <c r="AQ42" s="782" t="s">
        <v>
354</v>
      </c>
      <c r="AR42" s="783"/>
      <c r="AS42" s="783"/>
      <c r="AT42" s="783"/>
      <c r="AU42" s="783"/>
      <c r="AV42" s="783"/>
      <c r="AW42" s="783"/>
      <c r="AX42" s="783"/>
      <c r="AY42" s="784"/>
      <c r="AZ42" s="768">
        <v>
4734</v>
      </c>
      <c r="BA42" s="769"/>
      <c r="BB42" s="769"/>
      <c r="BC42" s="769"/>
      <c r="BD42" s="754"/>
      <c r="BE42" s="754"/>
      <c r="BF42" s="756"/>
      <c r="BG42" s="766"/>
      <c r="BH42" s="767"/>
      <c r="BI42" s="767"/>
      <c r="BJ42" s="767"/>
      <c r="BK42" s="767"/>
      <c r="BL42" s="237"/>
      <c r="BM42" s="711" t="s">
        <v>
355</v>
      </c>
      <c r="BN42" s="711"/>
      <c r="BO42" s="711"/>
      <c r="BP42" s="711"/>
      <c r="BQ42" s="711"/>
      <c r="BR42" s="711"/>
      <c r="BS42" s="711"/>
      <c r="BT42" s="711"/>
      <c r="BU42" s="712"/>
      <c r="BV42" s="768">
        <v>
201</v>
      </c>
      <c r="BW42" s="769"/>
      <c r="BX42" s="769"/>
      <c r="BY42" s="769"/>
      <c r="BZ42" s="769"/>
      <c r="CA42" s="769"/>
      <c r="CB42" s="776"/>
      <c r="CD42" s="680" t="s">
        <v>
356</v>
      </c>
      <c r="CE42" s="681"/>
      <c r="CF42" s="681"/>
      <c r="CG42" s="681"/>
      <c r="CH42" s="681"/>
      <c r="CI42" s="681"/>
      <c r="CJ42" s="681"/>
      <c r="CK42" s="681"/>
      <c r="CL42" s="681"/>
      <c r="CM42" s="681"/>
      <c r="CN42" s="681"/>
      <c r="CO42" s="681"/>
      <c r="CP42" s="681"/>
      <c r="CQ42" s="682"/>
      <c r="CR42" s="683">
        <v>
254635</v>
      </c>
      <c r="CS42" s="684"/>
      <c r="CT42" s="684"/>
      <c r="CU42" s="684"/>
      <c r="CV42" s="684"/>
      <c r="CW42" s="684"/>
      <c r="CX42" s="684"/>
      <c r="CY42" s="685"/>
      <c r="CZ42" s="688">
        <v>
16.600000000000001</v>
      </c>
      <c r="DA42" s="689"/>
      <c r="DB42" s="689"/>
      <c r="DC42" s="701"/>
      <c r="DD42" s="692">
        <v>
10659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357</v>
      </c>
      <c r="CE43" s="681"/>
      <c r="CF43" s="681"/>
      <c r="CG43" s="681"/>
      <c r="CH43" s="681"/>
      <c r="CI43" s="681"/>
      <c r="CJ43" s="681"/>
      <c r="CK43" s="681"/>
      <c r="CL43" s="681"/>
      <c r="CM43" s="681"/>
      <c r="CN43" s="681"/>
      <c r="CO43" s="681"/>
      <c r="CP43" s="681"/>
      <c r="CQ43" s="682"/>
      <c r="CR43" s="683">
        <v>
6998</v>
      </c>
      <c r="CS43" s="708"/>
      <c r="CT43" s="708"/>
      <c r="CU43" s="708"/>
      <c r="CV43" s="708"/>
      <c r="CW43" s="708"/>
      <c r="CX43" s="708"/>
      <c r="CY43" s="709"/>
      <c r="CZ43" s="688">
        <v>
0.5</v>
      </c>
      <c r="DA43" s="720"/>
      <c r="DB43" s="720"/>
      <c r="DC43" s="722"/>
      <c r="DD43" s="692">
        <v>
3832</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305</v>
      </c>
      <c r="CE44" s="796"/>
      <c r="CF44" s="680" t="s">
        <v>
358</v>
      </c>
      <c r="CG44" s="681"/>
      <c r="CH44" s="681"/>
      <c r="CI44" s="681"/>
      <c r="CJ44" s="681"/>
      <c r="CK44" s="681"/>
      <c r="CL44" s="681"/>
      <c r="CM44" s="681"/>
      <c r="CN44" s="681"/>
      <c r="CO44" s="681"/>
      <c r="CP44" s="681"/>
      <c r="CQ44" s="682"/>
      <c r="CR44" s="683">
        <v>
254635</v>
      </c>
      <c r="CS44" s="684"/>
      <c r="CT44" s="684"/>
      <c r="CU44" s="684"/>
      <c r="CV44" s="684"/>
      <c r="CW44" s="684"/>
      <c r="CX44" s="684"/>
      <c r="CY44" s="685"/>
      <c r="CZ44" s="688">
        <v>
16.600000000000001</v>
      </c>
      <c r="DA44" s="689"/>
      <c r="DB44" s="689"/>
      <c r="DC44" s="701"/>
      <c r="DD44" s="692">
        <v>
10659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359</v>
      </c>
      <c r="CG45" s="681"/>
      <c r="CH45" s="681"/>
      <c r="CI45" s="681"/>
      <c r="CJ45" s="681"/>
      <c r="CK45" s="681"/>
      <c r="CL45" s="681"/>
      <c r="CM45" s="681"/>
      <c r="CN45" s="681"/>
      <c r="CO45" s="681"/>
      <c r="CP45" s="681"/>
      <c r="CQ45" s="682"/>
      <c r="CR45" s="683">
        <v>
13750</v>
      </c>
      <c r="CS45" s="708"/>
      <c r="CT45" s="708"/>
      <c r="CU45" s="708"/>
      <c r="CV45" s="708"/>
      <c r="CW45" s="708"/>
      <c r="CX45" s="708"/>
      <c r="CY45" s="709"/>
      <c r="CZ45" s="688">
        <v>
0.9</v>
      </c>
      <c r="DA45" s="720"/>
      <c r="DB45" s="720"/>
      <c r="DC45" s="722"/>
      <c r="DD45" s="692">
        <v>
575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361</v>
      </c>
      <c r="CG46" s="681"/>
      <c r="CH46" s="681"/>
      <c r="CI46" s="681"/>
      <c r="CJ46" s="681"/>
      <c r="CK46" s="681"/>
      <c r="CL46" s="681"/>
      <c r="CM46" s="681"/>
      <c r="CN46" s="681"/>
      <c r="CO46" s="681"/>
      <c r="CP46" s="681"/>
      <c r="CQ46" s="682"/>
      <c r="CR46" s="683">
        <v>
240885</v>
      </c>
      <c r="CS46" s="684"/>
      <c r="CT46" s="684"/>
      <c r="CU46" s="684"/>
      <c r="CV46" s="684"/>
      <c r="CW46" s="684"/>
      <c r="CX46" s="684"/>
      <c r="CY46" s="685"/>
      <c r="CZ46" s="688">
        <v>
15.7</v>
      </c>
      <c r="DA46" s="689"/>
      <c r="DB46" s="689"/>
      <c r="DC46" s="701"/>
      <c r="DD46" s="692">
        <v>
10084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363</v>
      </c>
      <c r="CG47" s="681"/>
      <c r="CH47" s="681"/>
      <c r="CI47" s="681"/>
      <c r="CJ47" s="681"/>
      <c r="CK47" s="681"/>
      <c r="CL47" s="681"/>
      <c r="CM47" s="681"/>
      <c r="CN47" s="681"/>
      <c r="CO47" s="681"/>
      <c r="CP47" s="681"/>
      <c r="CQ47" s="682"/>
      <c r="CR47" s="683" t="s">
        <v>
145</v>
      </c>
      <c r="CS47" s="708"/>
      <c r="CT47" s="708"/>
      <c r="CU47" s="708"/>
      <c r="CV47" s="708"/>
      <c r="CW47" s="708"/>
      <c r="CX47" s="708"/>
      <c r="CY47" s="709"/>
      <c r="CZ47" s="688" t="s">
        <v>
145</v>
      </c>
      <c r="DA47" s="720"/>
      <c r="DB47" s="720"/>
      <c r="DC47" s="722"/>
      <c r="DD47" s="692" t="s">
        <v>
145</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364</v>
      </c>
      <c r="CD48" s="799"/>
      <c r="CE48" s="800"/>
      <c r="CF48" s="680" t="s">
        <v>
365</v>
      </c>
      <c r="CG48" s="681"/>
      <c r="CH48" s="681"/>
      <c r="CI48" s="681"/>
      <c r="CJ48" s="681"/>
      <c r="CK48" s="681"/>
      <c r="CL48" s="681"/>
      <c r="CM48" s="681"/>
      <c r="CN48" s="681"/>
      <c r="CO48" s="681"/>
      <c r="CP48" s="681"/>
      <c r="CQ48" s="682"/>
      <c r="CR48" s="683" t="s">
        <v>
234</v>
      </c>
      <c r="CS48" s="684"/>
      <c r="CT48" s="684"/>
      <c r="CU48" s="684"/>
      <c r="CV48" s="684"/>
      <c r="CW48" s="684"/>
      <c r="CX48" s="684"/>
      <c r="CY48" s="685"/>
      <c r="CZ48" s="688" t="s">
        <v>
234</v>
      </c>
      <c r="DA48" s="689"/>
      <c r="DB48" s="689"/>
      <c r="DC48" s="701"/>
      <c r="DD48" s="692" t="s">
        <v>
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
366</v>
      </c>
      <c r="CE49" s="725"/>
      <c r="CF49" s="725"/>
      <c r="CG49" s="725"/>
      <c r="CH49" s="725"/>
      <c r="CI49" s="725"/>
      <c r="CJ49" s="725"/>
      <c r="CK49" s="725"/>
      <c r="CL49" s="725"/>
      <c r="CM49" s="725"/>
      <c r="CN49" s="725"/>
      <c r="CO49" s="725"/>
      <c r="CP49" s="725"/>
      <c r="CQ49" s="726"/>
      <c r="CR49" s="768">
        <v>
1536770</v>
      </c>
      <c r="CS49" s="754"/>
      <c r="CT49" s="754"/>
      <c r="CU49" s="754"/>
      <c r="CV49" s="754"/>
      <c r="CW49" s="754"/>
      <c r="CX49" s="754"/>
      <c r="CY49" s="785"/>
      <c r="CZ49" s="780">
        <v>
100</v>
      </c>
      <c r="DA49" s="786"/>
      <c r="DB49" s="786"/>
      <c r="DC49" s="787"/>
      <c r="DD49" s="788">
        <v>
722051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ODnQ82QfsX+4k4yow/sfezFN8hEBNjPxhQEEBmCv2aCjfm3O5M78Bt0qanVVHhpg1woPpkXLLJYExcGuU/zFQ==" saltValue="JZfmqL3cV/ZXjIbh3hTC7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368</v>
      </c>
      <c r="DK2" s="831"/>
      <c r="DL2" s="831"/>
      <c r="DM2" s="831"/>
      <c r="DN2" s="831"/>
      <c r="DO2" s="832"/>
      <c r="DP2" s="250"/>
      <c r="DQ2" s="830" t="s">
        <v>
369</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
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
372</v>
      </c>
      <c r="B5" s="825"/>
      <c r="C5" s="825"/>
      <c r="D5" s="825"/>
      <c r="E5" s="825"/>
      <c r="F5" s="825"/>
      <c r="G5" s="825"/>
      <c r="H5" s="825"/>
      <c r="I5" s="825"/>
      <c r="J5" s="825"/>
      <c r="K5" s="825"/>
      <c r="L5" s="825"/>
      <c r="M5" s="825"/>
      <c r="N5" s="825"/>
      <c r="O5" s="825"/>
      <c r="P5" s="826"/>
      <c r="Q5" s="801" t="s">
        <v>
373</v>
      </c>
      <c r="R5" s="802"/>
      <c r="S5" s="802"/>
      <c r="T5" s="802"/>
      <c r="U5" s="803"/>
      <c r="V5" s="801" t="s">
        <v>
374</v>
      </c>
      <c r="W5" s="802"/>
      <c r="X5" s="802"/>
      <c r="Y5" s="802"/>
      <c r="Z5" s="803"/>
      <c r="AA5" s="801" t="s">
        <v>
375</v>
      </c>
      <c r="AB5" s="802"/>
      <c r="AC5" s="802"/>
      <c r="AD5" s="802"/>
      <c r="AE5" s="802"/>
      <c r="AF5" s="834" t="s">
        <v>
376</v>
      </c>
      <c r="AG5" s="802"/>
      <c r="AH5" s="802"/>
      <c r="AI5" s="802"/>
      <c r="AJ5" s="813"/>
      <c r="AK5" s="802" t="s">
        <v>
377</v>
      </c>
      <c r="AL5" s="802"/>
      <c r="AM5" s="802"/>
      <c r="AN5" s="802"/>
      <c r="AO5" s="803"/>
      <c r="AP5" s="801" t="s">
        <v>
378</v>
      </c>
      <c r="AQ5" s="802"/>
      <c r="AR5" s="802"/>
      <c r="AS5" s="802"/>
      <c r="AT5" s="803"/>
      <c r="AU5" s="801" t="s">
        <v>
379</v>
      </c>
      <c r="AV5" s="802"/>
      <c r="AW5" s="802"/>
      <c r="AX5" s="802"/>
      <c r="AY5" s="813"/>
      <c r="AZ5" s="257"/>
      <c r="BA5" s="257"/>
      <c r="BB5" s="257"/>
      <c r="BC5" s="257"/>
      <c r="BD5" s="257"/>
      <c r="BE5" s="258"/>
      <c r="BF5" s="258"/>
      <c r="BG5" s="258"/>
      <c r="BH5" s="258"/>
      <c r="BI5" s="258"/>
      <c r="BJ5" s="258"/>
      <c r="BK5" s="258"/>
      <c r="BL5" s="258"/>
      <c r="BM5" s="258"/>
      <c r="BN5" s="258"/>
      <c r="BO5" s="258"/>
      <c r="BP5" s="258"/>
      <c r="BQ5" s="824" t="s">
        <v>
380</v>
      </c>
      <c r="BR5" s="825"/>
      <c r="BS5" s="825"/>
      <c r="BT5" s="825"/>
      <c r="BU5" s="825"/>
      <c r="BV5" s="825"/>
      <c r="BW5" s="825"/>
      <c r="BX5" s="825"/>
      <c r="BY5" s="825"/>
      <c r="BZ5" s="825"/>
      <c r="CA5" s="825"/>
      <c r="CB5" s="825"/>
      <c r="CC5" s="825"/>
      <c r="CD5" s="825"/>
      <c r="CE5" s="825"/>
      <c r="CF5" s="825"/>
      <c r="CG5" s="826"/>
      <c r="CH5" s="801" t="s">
        <v>
381</v>
      </c>
      <c r="CI5" s="802"/>
      <c r="CJ5" s="802"/>
      <c r="CK5" s="802"/>
      <c r="CL5" s="803"/>
      <c r="CM5" s="801" t="s">
        <v>
382</v>
      </c>
      <c r="CN5" s="802"/>
      <c r="CO5" s="802"/>
      <c r="CP5" s="802"/>
      <c r="CQ5" s="803"/>
      <c r="CR5" s="801" t="s">
        <v>
383</v>
      </c>
      <c r="CS5" s="802"/>
      <c r="CT5" s="802"/>
      <c r="CU5" s="802"/>
      <c r="CV5" s="803"/>
      <c r="CW5" s="801" t="s">
        <v>
384</v>
      </c>
      <c r="CX5" s="802"/>
      <c r="CY5" s="802"/>
      <c r="CZ5" s="802"/>
      <c r="DA5" s="803"/>
      <c r="DB5" s="801" t="s">
        <v>
385</v>
      </c>
      <c r="DC5" s="802"/>
      <c r="DD5" s="802"/>
      <c r="DE5" s="802"/>
      <c r="DF5" s="803"/>
      <c r="DG5" s="807" t="s">
        <v>
386</v>
      </c>
      <c r="DH5" s="808"/>
      <c r="DI5" s="808"/>
      <c r="DJ5" s="808"/>
      <c r="DK5" s="809"/>
      <c r="DL5" s="807" t="s">
        <v>
387</v>
      </c>
      <c r="DM5" s="808"/>
      <c r="DN5" s="808"/>
      <c r="DO5" s="808"/>
      <c r="DP5" s="809"/>
      <c r="DQ5" s="801" t="s">
        <v>
388</v>
      </c>
      <c r="DR5" s="802"/>
      <c r="DS5" s="802"/>
      <c r="DT5" s="802"/>
      <c r="DU5" s="803"/>
      <c r="DV5" s="801" t="s">
        <v>
379</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
1</v>
      </c>
      <c r="B7" s="815" t="s">
        <v>
389</v>
      </c>
      <c r="C7" s="816"/>
      <c r="D7" s="816"/>
      <c r="E7" s="816"/>
      <c r="F7" s="816"/>
      <c r="G7" s="816"/>
      <c r="H7" s="816"/>
      <c r="I7" s="816"/>
      <c r="J7" s="816"/>
      <c r="K7" s="816"/>
      <c r="L7" s="816"/>
      <c r="M7" s="816"/>
      <c r="N7" s="816"/>
      <c r="O7" s="816"/>
      <c r="P7" s="817"/>
      <c r="Q7" s="818">
        <v>
1561</v>
      </c>
      <c r="R7" s="819"/>
      <c r="S7" s="819"/>
      <c r="T7" s="819"/>
      <c r="U7" s="819"/>
      <c r="V7" s="819">
        <v>
1500</v>
      </c>
      <c r="W7" s="819"/>
      <c r="X7" s="819"/>
      <c r="Y7" s="819"/>
      <c r="Z7" s="819"/>
      <c r="AA7" s="819">
        <v>
61</v>
      </c>
      <c r="AB7" s="819"/>
      <c r="AC7" s="819"/>
      <c r="AD7" s="819"/>
      <c r="AE7" s="820"/>
      <c r="AF7" s="821">
        <v>
51</v>
      </c>
      <c r="AG7" s="822"/>
      <c r="AH7" s="822"/>
      <c r="AI7" s="822"/>
      <c r="AJ7" s="823"/>
      <c r="AK7" s="858"/>
      <c r="AL7" s="859"/>
      <c r="AM7" s="859"/>
      <c r="AN7" s="859"/>
      <c r="AO7" s="859"/>
      <c r="AP7" s="859">
        <v>
663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
2</v>
      </c>
      <c r="B8" s="839" t="s">
        <v>
390</v>
      </c>
      <c r="C8" s="840"/>
      <c r="D8" s="840"/>
      <c r="E8" s="840"/>
      <c r="F8" s="840"/>
      <c r="G8" s="840"/>
      <c r="H8" s="840"/>
      <c r="I8" s="840"/>
      <c r="J8" s="840"/>
      <c r="K8" s="840"/>
      <c r="L8" s="840"/>
      <c r="M8" s="840"/>
      <c r="N8" s="840"/>
      <c r="O8" s="840"/>
      <c r="P8" s="841"/>
      <c r="Q8" s="842">
        <v>
55</v>
      </c>
      <c r="R8" s="843"/>
      <c r="S8" s="843"/>
      <c r="T8" s="843"/>
      <c r="U8" s="843"/>
      <c r="V8" s="843">
        <v>
53</v>
      </c>
      <c r="W8" s="843"/>
      <c r="X8" s="843"/>
      <c r="Y8" s="843"/>
      <c r="Z8" s="843"/>
      <c r="AA8" s="843">
        <v>
2</v>
      </c>
      <c r="AB8" s="843"/>
      <c r="AC8" s="843"/>
      <c r="AD8" s="843"/>
      <c r="AE8" s="844"/>
      <c r="AF8" s="845">
        <v>
2</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
3</v>
      </c>
      <c r="B9" s="839" t="s">
        <v>
391</v>
      </c>
      <c r="C9" s="840"/>
      <c r="D9" s="840"/>
      <c r="E9" s="840"/>
      <c r="F9" s="840"/>
      <c r="G9" s="840"/>
      <c r="H9" s="840"/>
      <c r="I9" s="840"/>
      <c r="J9" s="840"/>
      <c r="K9" s="840"/>
      <c r="L9" s="840"/>
      <c r="M9" s="840"/>
      <c r="N9" s="840"/>
      <c r="O9" s="840"/>
      <c r="P9" s="841"/>
      <c r="Q9" s="842">
        <v>
17</v>
      </c>
      <c r="R9" s="843"/>
      <c r="S9" s="843"/>
      <c r="T9" s="843"/>
      <c r="U9" s="843"/>
      <c r="V9" s="843">
        <v>
17</v>
      </c>
      <c r="W9" s="843"/>
      <c r="X9" s="843"/>
      <c r="Y9" s="843"/>
      <c r="Z9" s="843"/>
      <c r="AA9" s="843">
        <v>
0</v>
      </c>
      <c r="AB9" s="843"/>
      <c r="AC9" s="843"/>
      <c r="AD9" s="843"/>
      <c r="AE9" s="844"/>
      <c r="AF9" s="845">
        <v>
1</v>
      </c>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392</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
393</v>
      </c>
      <c r="B23" s="874" t="s">
        <v>
394</v>
      </c>
      <c r="C23" s="875"/>
      <c r="D23" s="875"/>
      <c r="E23" s="875"/>
      <c r="F23" s="875"/>
      <c r="G23" s="875"/>
      <c r="H23" s="875"/>
      <c r="I23" s="875"/>
      <c r="J23" s="875"/>
      <c r="K23" s="875"/>
      <c r="L23" s="875"/>
      <c r="M23" s="875"/>
      <c r="N23" s="875"/>
      <c r="O23" s="875"/>
      <c r="P23" s="876"/>
      <c r="Q23" s="877">
        <v>
1600</v>
      </c>
      <c r="R23" s="878"/>
      <c r="S23" s="878"/>
      <c r="T23" s="878"/>
      <c r="U23" s="878"/>
      <c r="V23" s="878">
        <v>
1537</v>
      </c>
      <c r="W23" s="878"/>
      <c r="X23" s="878"/>
      <c r="Y23" s="878"/>
      <c r="Z23" s="878"/>
      <c r="AA23" s="878">
        <v>
63</v>
      </c>
      <c r="AB23" s="878"/>
      <c r="AC23" s="878"/>
      <c r="AD23" s="878"/>
      <c r="AE23" s="879"/>
      <c r="AF23" s="880">
        <v>
54</v>
      </c>
      <c r="AG23" s="878"/>
      <c r="AH23" s="878"/>
      <c r="AI23" s="878"/>
      <c r="AJ23" s="881"/>
      <c r="AK23" s="882"/>
      <c r="AL23" s="883"/>
      <c r="AM23" s="883"/>
      <c r="AN23" s="883"/>
      <c r="AO23" s="883"/>
      <c r="AP23" s="878">
        <v>
663</v>
      </c>
      <c r="AQ23" s="878"/>
      <c r="AR23" s="878"/>
      <c r="AS23" s="878"/>
      <c r="AT23" s="878"/>
      <c r="AU23" s="884"/>
      <c r="AV23" s="884"/>
      <c r="AW23" s="884"/>
      <c r="AX23" s="884"/>
      <c r="AY23" s="885"/>
      <c r="AZ23" s="893" t="s">
        <v>
395</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
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
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
372</v>
      </c>
      <c r="B26" s="825"/>
      <c r="C26" s="825"/>
      <c r="D26" s="825"/>
      <c r="E26" s="825"/>
      <c r="F26" s="825"/>
      <c r="G26" s="825"/>
      <c r="H26" s="825"/>
      <c r="I26" s="825"/>
      <c r="J26" s="825"/>
      <c r="K26" s="825"/>
      <c r="L26" s="825"/>
      <c r="M26" s="825"/>
      <c r="N26" s="825"/>
      <c r="O26" s="825"/>
      <c r="P26" s="826"/>
      <c r="Q26" s="801" t="s">
        <v>
398</v>
      </c>
      <c r="R26" s="802"/>
      <c r="S26" s="802"/>
      <c r="T26" s="802"/>
      <c r="U26" s="803"/>
      <c r="V26" s="801" t="s">
        <v>
399</v>
      </c>
      <c r="W26" s="802"/>
      <c r="X26" s="802"/>
      <c r="Y26" s="802"/>
      <c r="Z26" s="803"/>
      <c r="AA26" s="801" t="s">
        <v>
400</v>
      </c>
      <c r="AB26" s="802"/>
      <c r="AC26" s="802"/>
      <c r="AD26" s="802"/>
      <c r="AE26" s="802"/>
      <c r="AF26" s="896" t="s">
        <v>
401</v>
      </c>
      <c r="AG26" s="897"/>
      <c r="AH26" s="897"/>
      <c r="AI26" s="897"/>
      <c r="AJ26" s="898"/>
      <c r="AK26" s="802" t="s">
        <v>
402</v>
      </c>
      <c r="AL26" s="802"/>
      <c r="AM26" s="802"/>
      <c r="AN26" s="802"/>
      <c r="AO26" s="803"/>
      <c r="AP26" s="801" t="s">
        <v>
403</v>
      </c>
      <c r="AQ26" s="802"/>
      <c r="AR26" s="802"/>
      <c r="AS26" s="802"/>
      <c r="AT26" s="803"/>
      <c r="AU26" s="801" t="s">
        <v>
404</v>
      </c>
      <c r="AV26" s="802"/>
      <c r="AW26" s="802"/>
      <c r="AX26" s="802"/>
      <c r="AY26" s="803"/>
      <c r="AZ26" s="801" t="s">
        <v>
405</v>
      </c>
      <c r="BA26" s="802"/>
      <c r="BB26" s="802"/>
      <c r="BC26" s="802"/>
      <c r="BD26" s="803"/>
      <c r="BE26" s="801" t="s">
        <v>
379</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
1</v>
      </c>
      <c r="B28" s="815" t="s">
        <v>
406</v>
      </c>
      <c r="C28" s="816"/>
      <c r="D28" s="816"/>
      <c r="E28" s="816"/>
      <c r="F28" s="816"/>
      <c r="G28" s="816"/>
      <c r="H28" s="816"/>
      <c r="I28" s="816"/>
      <c r="J28" s="816"/>
      <c r="K28" s="816"/>
      <c r="L28" s="816"/>
      <c r="M28" s="816"/>
      <c r="N28" s="816"/>
      <c r="O28" s="816"/>
      <c r="P28" s="817"/>
      <c r="Q28" s="906">
        <v>
151</v>
      </c>
      <c r="R28" s="907"/>
      <c r="S28" s="907"/>
      <c r="T28" s="907"/>
      <c r="U28" s="907"/>
      <c r="V28" s="907">
        <v>
137</v>
      </c>
      <c r="W28" s="907"/>
      <c r="X28" s="907"/>
      <c r="Y28" s="907"/>
      <c r="Z28" s="907"/>
      <c r="AA28" s="907">
        <v>
14</v>
      </c>
      <c r="AB28" s="907"/>
      <c r="AC28" s="907"/>
      <c r="AD28" s="907"/>
      <c r="AE28" s="908"/>
      <c r="AF28" s="909">
        <v>
14</v>
      </c>
      <c r="AG28" s="907"/>
      <c r="AH28" s="907"/>
      <c r="AI28" s="907"/>
      <c r="AJ28" s="910"/>
      <c r="AK28" s="911">
        <v>
11</v>
      </c>
      <c r="AL28" s="902"/>
      <c r="AM28" s="902"/>
      <c r="AN28" s="902"/>
      <c r="AO28" s="902"/>
      <c r="AP28" s="902" t="s">
        <v>
592</v>
      </c>
      <c r="AQ28" s="902"/>
      <c r="AR28" s="902"/>
      <c r="AS28" s="902"/>
      <c r="AT28" s="902"/>
      <c r="AU28" s="902" t="s">
        <v>
592</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
2</v>
      </c>
      <c r="B29" s="839" t="s">
        <v>
407</v>
      </c>
      <c r="C29" s="840"/>
      <c r="D29" s="840"/>
      <c r="E29" s="840"/>
      <c r="F29" s="840"/>
      <c r="G29" s="840"/>
      <c r="H29" s="840"/>
      <c r="I29" s="840"/>
      <c r="J29" s="840"/>
      <c r="K29" s="840"/>
      <c r="L29" s="840"/>
      <c r="M29" s="840"/>
      <c r="N29" s="840"/>
      <c r="O29" s="840"/>
      <c r="P29" s="841"/>
      <c r="Q29" s="842">
        <v>
16</v>
      </c>
      <c r="R29" s="843"/>
      <c r="S29" s="843"/>
      <c r="T29" s="843"/>
      <c r="U29" s="843"/>
      <c r="V29" s="843">
        <v>
15</v>
      </c>
      <c r="W29" s="843"/>
      <c r="X29" s="843"/>
      <c r="Y29" s="843"/>
      <c r="Z29" s="843"/>
      <c r="AA29" s="843">
        <v>
1</v>
      </c>
      <c r="AB29" s="843"/>
      <c r="AC29" s="843"/>
      <c r="AD29" s="843"/>
      <c r="AE29" s="844"/>
      <c r="AF29" s="845">
        <v>
1</v>
      </c>
      <c r="AG29" s="846"/>
      <c r="AH29" s="846"/>
      <c r="AI29" s="846"/>
      <c r="AJ29" s="847"/>
      <c r="AK29" s="914">
        <v>
3</v>
      </c>
      <c r="AL29" s="915"/>
      <c r="AM29" s="915"/>
      <c r="AN29" s="915"/>
      <c r="AO29" s="915"/>
      <c r="AP29" s="915" t="s">
        <v>
595</v>
      </c>
      <c r="AQ29" s="915"/>
      <c r="AR29" s="915"/>
      <c r="AS29" s="915"/>
      <c r="AT29" s="915"/>
      <c r="AU29" s="915" t="s">
        <v>
595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
3</v>
      </c>
      <c r="B30" s="839" t="s">
        <v>
408</v>
      </c>
      <c r="C30" s="840"/>
      <c r="D30" s="840"/>
      <c r="E30" s="840"/>
      <c r="F30" s="840"/>
      <c r="G30" s="840"/>
      <c r="H30" s="840"/>
      <c r="I30" s="840"/>
      <c r="J30" s="840"/>
      <c r="K30" s="840"/>
      <c r="L30" s="840"/>
      <c r="M30" s="840"/>
      <c r="N30" s="840"/>
      <c r="O30" s="840"/>
      <c r="P30" s="841"/>
      <c r="Q30" s="842">
        <v>
2</v>
      </c>
      <c r="R30" s="843"/>
      <c r="S30" s="843"/>
      <c r="T30" s="843"/>
      <c r="U30" s="843"/>
      <c r="V30" s="843">
        <v>
2</v>
      </c>
      <c r="W30" s="843"/>
      <c r="X30" s="843"/>
      <c r="Y30" s="843"/>
      <c r="Z30" s="843"/>
      <c r="AA30" s="843">
        <v>
0</v>
      </c>
      <c r="AB30" s="843"/>
      <c r="AC30" s="843"/>
      <c r="AD30" s="843"/>
      <c r="AE30" s="844"/>
      <c r="AF30" s="845">
        <v>
0</v>
      </c>
      <c r="AG30" s="846"/>
      <c r="AH30" s="846"/>
      <c r="AI30" s="846"/>
      <c r="AJ30" s="847"/>
      <c r="AK30" s="914">
        <v>
1</v>
      </c>
      <c r="AL30" s="915"/>
      <c r="AM30" s="915"/>
      <c r="AN30" s="915"/>
      <c r="AO30" s="915"/>
      <c r="AP30" s="915" t="s">
        <v>
595</v>
      </c>
      <c r="AQ30" s="915"/>
      <c r="AR30" s="915"/>
      <c r="AS30" s="915"/>
      <c r="AT30" s="915"/>
      <c r="AU30" s="915" t="s">
        <v>
595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
4</v>
      </c>
      <c r="B31" s="839" t="s">
        <v>
409</v>
      </c>
      <c r="C31" s="840"/>
      <c r="D31" s="840"/>
      <c r="E31" s="840"/>
      <c r="F31" s="840"/>
      <c r="G31" s="840"/>
      <c r="H31" s="840"/>
      <c r="I31" s="840"/>
      <c r="J31" s="840"/>
      <c r="K31" s="840"/>
      <c r="L31" s="840"/>
      <c r="M31" s="840"/>
      <c r="N31" s="840"/>
      <c r="O31" s="840"/>
      <c r="P31" s="841"/>
      <c r="Q31" s="842">
        <v>
0</v>
      </c>
      <c r="R31" s="843"/>
      <c r="S31" s="843"/>
      <c r="T31" s="843"/>
      <c r="U31" s="843"/>
      <c r="V31" s="843">
        <v>
0</v>
      </c>
      <c r="W31" s="843"/>
      <c r="X31" s="843"/>
      <c r="Y31" s="843"/>
      <c r="Z31" s="843"/>
      <c r="AA31" s="843">
        <v>
0</v>
      </c>
      <c r="AB31" s="843"/>
      <c r="AC31" s="843"/>
      <c r="AD31" s="843"/>
      <c r="AE31" s="844"/>
      <c r="AF31" s="845">
        <v>
0</v>
      </c>
      <c r="AG31" s="846"/>
      <c r="AH31" s="846"/>
      <c r="AI31" s="846"/>
      <c r="AJ31" s="847"/>
      <c r="AK31" s="914">
        <v>
0</v>
      </c>
      <c r="AL31" s="915"/>
      <c r="AM31" s="915"/>
      <c r="AN31" s="915"/>
      <c r="AO31" s="915"/>
      <c r="AP31" s="915" t="s">
        <v>
595</v>
      </c>
      <c r="AQ31" s="915"/>
      <c r="AR31" s="915"/>
      <c r="AS31" s="915"/>
      <c r="AT31" s="915"/>
      <c r="AU31" s="915" t="s">
        <v>
596</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
5</v>
      </c>
      <c r="B32" s="839" t="s">
        <v>
410</v>
      </c>
      <c r="C32" s="840"/>
      <c r="D32" s="840"/>
      <c r="E32" s="840"/>
      <c r="F32" s="840"/>
      <c r="G32" s="840"/>
      <c r="H32" s="840"/>
      <c r="I32" s="840"/>
      <c r="J32" s="840"/>
      <c r="K32" s="840"/>
      <c r="L32" s="840"/>
      <c r="M32" s="840"/>
      <c r="N32" s="840"/>
      <c r="O32" s="840"/>
      <c r="P32" s="841"/>
      <c r="Q32" s="842">
        <v>
34</v>
      </c>
      <c r="R32" s="843"/>
      <c r="S32" s="843"/>
      <c r="T32" s="843"/>
      <c r="U32" s="843"/>
      <c r="V32" s="843">
        <v>
34</v>
      </c>
      <c r="W32" s="843"/>
      <c r="X32" s="843"/>
      <c r="Y32" s="843"/>
      <c r="Z32" s="843"/>
      <c r="AA32" s="843">
        <v>
0</v>
      </c>
      <c r="AB32" s="843"/>
      <c r="AC32" s="843"/>
      <c r="AD32" s="843"/>
      <c r="AE32" s="844"/>
      <c r="AF32" s="845">
        <v>
0</v>
      </c>
      <c r="AG32" s="846"/>
      <c r="AH32" s="846"/>
      <c r="AI32" s="846"/>
      <c r="AJ32" s="847"/>
      <c r="AK32" s="914">
        <v>
15</v>
      </c>
      <c r="AL32" s="915"/>
      <c r="AM32" s="915"/>
      <c r="AN32" s="915"/>
      <c r="AO32" s="915"/>
      <c r="AP32" s="915">
        <v>
25</v>
      </c>
      <c r="AQ32" s="915"/>
      <c r="AR32" s="915"/>
      <c r="AS32" s="915"/>
      <c r="AT32" s="915"/>
      <c r="AU32" s="915">
        <v>
19</v>
      </c>
      <c r="AV32" s="915"/>
      <c r="AW32" s="915"/>
      <c r="AX32" s="915"/>
      <c r="AY32" s="915"/>
      <c r="AZ32" s="916"/>
      <c r="BA32" s="916"/>
      <c r="BB32" s="916"/>
      <c r="BC32" s="916"/>
      <c r="BD32" s="916"/>
      <c r="BE32" s="912" t="s">
        <v>
411</v>
      </c>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
6</v>
      </c>
      <c r="B33" s="839" t="s">
        <v>
412</v>
      </c>
      <c r="C33" s="840"/>
      <c r="D33" s="840"/>
      <c r="E33" s="840"/>
      <c r="F33" s="840"/>
      <c r="G33" s="840"/>
      <c r="H33" s="840"/>
      <c r="I33" s="840"/>
      <c r="J33" s="840"/>
      <c r="K33" s="840"/>
      <c r="L33" s="840"/>
      <c r="M33" s="840"/>
      <c r="N33" s="840"/>
      <c r="O33" s="840"/>
      <c r="P33" s="841"/>
      <c r="Q33" s="842">
        <v>
43</v>
      </c>
      <c r="R33" s="843"/>
      <c r="S33" s="843"/>
      <c r="T33" s="843"/>
      <c r="U33" s="843"/>
      <c r="V33" s="843">
        <v>
40</v>
      </c>
      <c r="W33" s="843"/>
      <c r="X33" s="843"/>
      <c r="Y33" s="843"/>
      <c r="Z33" s="843"/>
      <c r="AA33" s="843">
        <v>
3</v>
      </c>
      <c r="AB33" s="843"/>
      <c r="AC33" s="843"/>
      <c r="AD33" s="843"/>
      <c r="AE33" s="844"/>
      <c r="AF33" s="845">
        <v>
3</v>
      </c>
      <c r="AG33" s="846"/>
      <c r="AH33" s="846"/>
      <c r="AI33" s="846"/>
      <c r="AJ33" s="847"/>
      <c r="AK33" s="914">
        <v>
7</v>
      </c>
      <c r="AL33" s="915"/>
      <c r="AM33" s="915"/>
      <c r="AN33" s="915"/>
      <c r="AO33" s="915"/>
      <c r="AP33" s="915">
        <v>
3</v>
      </c>
      <c r="AQ33" s="915"/>
      <c r="AR33" s="915"/>
      <c r="AS33" s="915"/>
      <c r="AT33" s="915"/>
      <c r="AU33" s="915">
        <v>
1</v>
      </c>
      <c r="AV33" s="915"/>
      <c r="AW33" s="915"/>
      <c r="AX33" s="915"/>
      <c r="AY33" s="915"/>
      <c r="AZ33" s="916"/>
      <c r="BA33" s="916"/>
      <c r="BB33" s="916"/>
      <c r="BC33" s="916"/>
      <c r="BD33" s="916"/>
      <c r="BE33" s="912" t="s">
        <v>
411</v>
      </c>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
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413</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
393</v>
      </c>
      <c r="B63" s="874" t="s">
        <v>
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18</v>
      </c>
      <c r="AG63" s="926"/>
      <c r="AH63" s="926"/>
      <c r="AI63" s="926"/>
      <c r="AJ63" s="927"/>
      <c r="AK63" s="928"/>
      <c r="AL63" s="923"/>
      <c r="AM63" s="923"/>
      <c r="AN63" s="923"/>
      <c r="AO63" s="923"/>
      <c r="AP63" s="926">
        <v>
28</v>
      </c>
      <c r="AQ63" s="926"/>
      <c r="AR63" s="926"/>
      <c r="AS63" s="926"/>
      <c r="AT63" s="926"/>
      <c r="AU63" s="926">
        <v>
20</v>
      </c>
      <c r="AV63" s="926"/>
      <c r="AW63" s="926"/>
      <c r="AX63" s="926"/>
      <c r="AY63" s="926"/>
      <c r="AZ63" s="930"/>
      <c r="BA63" s="930"/>
      <c r="BB63" s="930"/>
      <c r="BC63" s="930"/>
      <c r="BD63" s="930"/>
      <c r="BE63" s="931"/>
      <c r="BF63" s="931"/>
      <c r="BG63" s="931"/>
      <c r="BH63" s="931"/>
      <c r="BI63" s="932"/>
      <c r="BJ63" s="933" t="s">
        <v>
395</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
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
416</v>
      </c>
      <c r="B66" s="825"/>
      <c r="C66" s="825"/>
      <c r="D66" s="825"/>
      <c r="E66" s="825"/>
      <c r="F66" s="825"/>
      <c r="G66" s="825"/>
      <c r="H66" s="825"/>
      <c r="I66" s="825"/>
      <c r="J66" s="825"/>
      <c r="K66" s="825"/>
      <c r="L66" s="825"/>
      <c r="M66" s="825"/>
      <c r="N66" s="825"/>
      <c r="O66" s="825"/>
      <c r="P66" s="826"/>
      <c r="Q66" s="801" t="s">
        <v>
417</v>
      </c>
      <c r="R66" s="802"/>
      <c r="S66" s="802"/>
      <c r="T66" s="802"/>
      <c r="U66" s="803"/>
      <c r="V66" s="801" t="s">
        <v>
418</v>
      </c>
      <c r="W66" s="802"/>
      <c r="X66" s="802"/>
      <c r="Y66" s="802"/>
      <c r="Z66" s="803"/>
      <c r="AA66" s="801" t="s">
        <v>
419</v>
      </c>
      <c r="AB66" s="802"/>
      <c r="AC66" s="802"/>
      <c r="AD66" s="802"/>
      <c r="AE66" s="803"/>
      <c r="AF66" s="936" t="s">
        <v>
401</v>
      </c>
      <c r="AG66" s="897"/>
      <c r="AH66" s="897"/>
      <c r="AI66" s="897"/>
      <c r="AJ66" s="937"/>
      <c r="AK66" s="801" t="s">
        <v>
420</v>
      </c>
      <c r="AL66" s="825"/>
      <c r="AM66" s="825"/>
      <c r="AN66" s="825"/>
      <c r="AO66" s="826"/>
      <c r="AP66" s="801" t="s">
        <v>
421</v>
      </c>
      <c r="AQ66" s="802"/>
      <c r="AR66" s="802"/>
      <c r="AS66" s="802"/>
      <c r="AT66" s="803"/>
      <c r="AU66" s="801" t="s">
        <v>
422</v>
      </c>
      <c r="AV66" s="802"/>
      <c r="AW66" s="802"/>
      <c r="AX66" s="802"/>
      <c r="AY66" s="803"/>
      <c r="AZ66" s="801" t="s">
        <v>
379</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
1</v>
      </c>
      <c r="B68" s="953" t="s">
        <v>
580</v>
      </c>
      <c r="C68" s="954"/>
      <c r="D68" s="954"/>
      <c r="E68" s="954"/>
      <c r="F68" s="954"/>
      <c r="G68" s="954"/>
      <c r="H68" s="954"/>
      <c r="I68" s="954"/>
      <c r="J68" s="954"/>
      <c r="K68" s="954"/>
      <c r="L68" s="954"/>
      <c r="M68" s="954"/>
      <c r="N68" s="954"/>
      <c r="O68" s="954"/>
      <c r="P68" s="955"/>
      <c r="Q68" s="956">
        <v>
986</v>
      </c>
      <c r="R68" s="950"/>
      <c r="S68" s="950"/>
      <c r="T68" s="950"/>
      <c r="U68" s="950"/>
      <c r="V68" s="950">
        <v>
974</v>
      </c>
      <c r="W68" s="950"/>
      <c r="X68" s="950"/>
      <c r="Y68" s="950"/>
      <c r="Z68" s="950"/>
      <c r="AA68" s="950">
        <v>
12</v>
      </c>
      <c r="AB68" s="950"/>
      <c r="AC68" s="950"/>
      <c r="AD68" s="950"/>
      <c r="AE68" s="950"/>
      <c r="AF68" s="950">
        <v>
12</v>
      </c>
      <c r="AG68" s="950"/>
      <c r="AH68" s="950"/>
      <c r="AI68" s="950"/>
      <c r="AJ68" s="950"/>
      <c r="AK68" s="950">
        <v>
12</v>
      </c>
      <c r="AL68" s="950"/>
      <c r="AM68" s="950"/>
      <c r="AN68" s="950"/>
      <c r="AO68" s="950"/>
      <c r="AP68" s="950" t="s">
        <v>
592</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
2</v>
      </c>
      <c r="B69" s="957" t="s">
        <v>
581</v>
      </c>
      <c r="C69" s="958"/>
      <c r="D69" s="958"/>
      <c r="E69" s="958"/>
      <c r="F69" s="958"/>
      <c r="G69" s="958"/>
      <c r="H69" s="958"/>
      <c r="I69" s="958"/>
      <c r="J69" s="958"/>
      <c r="K69" s="958"/>
      <c r="L69" s="958"/>
      <c r="M69" s="958"/>
      <c r="N69" s="958"/>
      <c r="O69" s="958"/>
      <c r="P69" s="959"/>
      <c r="Q69" s="960">
        <v>
288</v>
      </c>
      <c r="R69" s="915"/>
      <c r="S69" s="915"/>
      <c r="T69" s="915"/>
      <c r="U69" s="915"/>
      <c r="V69" s="915">
        <v>
206</v>
      </c>
      <c r="W69" s="915"/>
      <c r="X69" s="915"/>
      <c r="Y69" s="915"/>
      <c r="Z69" s="915"/>
      <c r="AA69" s="915">
        <v>
82</v>
      </c>
      <c r="AB69" s="915"/>
      <c r="AC69" s="915"/>
      <c r="AD69" s="915"/>
      <c r="AE69" s="915"/>
      <c r="AF69" s="915">
        <v>
82</v>
      </c>
      <c r="AG69" s="915"/>
      <c r="AH69" s="915"/>
      <c r="AI69" s="915"/>
      <c r="AJ69" s="915"/>
      <c r="AK69" s="915">
        <v>
47</v>
      </c>
      <c r="AL69" s="915"/>
      <c r="AM69" s="915"/>
      <c r="AN69" s="915"/>
      <c r="AO69" s="915"/>
      <c r="AP69" s="915" t="s">
        <v>
592</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
3</v>
      </c>
      <c r="B70" s="957" t="s">
        <v>
582</v>
      </c>
      <c r="C70" s="958"/>
      <c r="D70" s="958"/>
      <c r="E70" s="958"/>
      <c r="F70" s="958"/>
      <c r="G70" s="958"/>
      <c r="H70" s="958"/>
      <c r="I70" s="958"/>
      <c r="J70" s="958"/>
      <c r="K70" s="958"/>
      <c r="L70" s="958"/>
      <c r="M70" s="958"/>
      <c r="N70" s="958"/>
      <c r="O70" s="958"/>
      <c r="P70" s="959"/>
      <c r="Q70" s="960">
        <v>
6529</v>
      </c>
      <c r="R70" s="915"/>
      <c r="S70" s="915"/>
      <c r="T70" s="915"/>
      <c r="U70" s="915"/>
      <c r="V70" s="915">
        <v>
6443</v>
      </c>
      <c r="W70" s="915"/>
      <c r="X70" s="915"/>
      <c r="Y70" s="915"/>
      <c r="Z70" s="915"/>
      <c r="AA70" s="915">
        <v>
86</v>
      </c>
      <c r="AB70" s="915"/>
      <c r="AC70" s="915"/>
      <c r="AD70" s="915"/>
      <c r="AE70" s="915"/>
      <c r="AF70" s="915">
        <v>
86</v>
      </c>
      <c r="AG70" s="915"/>
      <c r="AH70" s="915"/>
      <c r="AI70" s="915"/>
      <c r="AJ70" s="915"/>
      <c r="AK70" s="915">
        <v>
1926</v>
      </c>
      <c r="AL70" s="915"/>
      <c r="AM70" s="915"/>
      <c r="AN70" s="915"/>
      <c r="AO70" s="915"/>
      <c r="AP70" s="915" t="s">
        <v>
592</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
4</v>
      </c>
      <c r="B71" s="957" t="s">
        <v>
583</v>
      </c>
      <c r="C71" s="958"/>
      <c r="D71" s="958"/>
      <c r="E71" s="958"/>
      <c r="F71" s="958"/>
      <c r="G71" s="958"/>
      <c r="H71" s="958"/>
      <c r="I71" s="958"/>
      <c r="J71" s="958"/>
      <c r="K71" s="958"/>
      <c r="L71" s="958"/>
      <c r="M71" s="958"/>
      <c r="N71" s="958"/>
      <c r="O71" s="958"/>
      <c r="P71" s="959"/>
      <c r="Q71" s="960">
        <v>
1444184</v>
      </c>
      <c r="R71" s="915"/>
      <c r="S71" s="915"/>
      <c r="T71" s="915"/>
      <c r="U71" s="915"/>
      <c r="V71" s="915">
        <v>
1404896</v>
      </c>
      <c r="W71" s="915"/>
      <c r="X71" s="915"/>
      <c r="Y71" s="915"/>
      <c r="Z71" s="915"/>
      <c r="AA71" s="915">
        <v>
39288</v>
      </c>
      <c r="AB71" s="915"/>
      <c r="AC71" s="915"/>
      <c r="AD71" s="915"/>
      <c r="AE71" s="915"/>
      <c r="AF71" s="915">
        <v>
39288</v>
      </c>
      <c r="AG71" s="915"/>
      <c r="AH71" s="915"/>
      <c r="AI71" s="915"/>
      <c r="AJ71" s="915"/>
      <c r="AK71" s="915">
        <v>
16623</v>
      </c>
      <c r="AL71" s="915"/>
      <c r="AM71" s="915"/>
      <c r="AN71" s="915"/>
      <c r="AO71" s="915"/>
      <c r="AP71" s="915" t="s">
        <v>
593</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
5</v>
      </c>
      <c r="B72" s="957" t="s">
        <v>
584</v>
      </c>
      <c r="C72" s="958"/>
      <c r="D72" s="958"/>
      <c r="E72" s="958"/>
      <c r="F72" s="958"/>
      <c r="G72" s="958"/>
      <c r="H72" s="958"/>
      <c r="I72" s="958"/>
      <c r="J72" s="958"/>
      <c r="K72" s="958"/>
      <c r="L72" s="958"/>
      <c r="M72" s="958"/>
      <c r="N72" s="958"/>
      <c r="O72" s="958"/>
      <c r="P72" s="959"/>
      <c r="Q72" s="960">
        <v>
5253</v>
      </c>
      <c r="R72" s="915"/>
      <c r="S72" s="915"/>
      <c r="T72" s="915"/>
      <c r="U72" s="915"/>
      <c r="V72" s="915">
        <v>
4828</v>
      </c>
      <c r="W72" s="915"/>
      <c r="X72" s="915"/>
      <c r="Y72" s="915"/>
      <c r="Z72" s="915"/>
      <c r="AA72" s="915">
        <v>
425</v>
      </c>
      <c r="AB72" s="915"/>
      <c r="AC72" s="915"/>
      <c r="AD72" s="915"/>
      <c r="AE72" s="915"/>
      <c r="AF72" s="915">
        <v>
425</v>
      </c>
      <c r="AG72" s="915"/>
      <c r="AH72" s="915"/>
      <c r="AI72" s="915"/>
      <c r="AJ72" s="915"/>
      <c r="AK72" s="915">
        <v>
600</v>
      </c>
      <c r="AL72" s="915"/>
      <c r="AM72" s="915"/>
      <c r="AN72" s="915"/>
      <c r="AO72" s="915"/>
      <c r="AP72" s="915" t="s">
        <v>
592</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
6</v>
      </c>
      <c r="B73" s="957" t="s">
        <v>
585</v>
      </c>
      <c r="C73" s="958"/>
      <c r="D73" s="958"/>
      <c r="E73" s="958"/>
      <c r="F73" s="958"/>
      <c r="G73" s="958"/>
      <c r="H73" s="958"/>
      <c r="I73" s="958"/>
      <c r="J73" s="958"/>
      <c r="K73" s="958"/>
      <c r="L73" s="958"/>
      <c r="M73" s="958"/>
      <c r="N73" s="958"/>
      <c r="O73" s="958"/>
      <c r="P73" s="959"/>
      <c r="Q73" s="960">
        <v>
647</v>
      </c>
      <c r="R73" s="915"/>
      <c r="S73" s="915"/>
      <c r="T73" s="915"/>
      <c r="U73" s="915"/>
      <c r="V73" s="915">
        <v>
626</v>
      </c>
      <c r="W73" s="915"/>
      <c r="X73" s="915"/>
      <c r="Y73" s="915"/>
      <c r="Z73" s="915"/>
      <c r="AA73" s="915">
        <v>
21</v>
      </c>
      <c r="AB73" s="915"/>
      <c r="AC73" s="915"/>
      <c r="AD73" s="915"/>
      <c r="AE73" s="915"/>
      <c r="AF73" s="915">
        <v>
21</v>
      </c>
      <c r="AG73" s="915"/>
      <c r="AH73" s="915"/>
      <c r="AI73" s="915"/>
      <c r="AJ73" s="915"/>
      <c r="AK73" s="915" t="s">
        <v>
597</v>
      </c>
      <c r="AL73" s="915"/>
      <c r="AM73" s="915"/>
      <c r="AN73" s="915"/>
      <c r="AO73" s="915"/>
      <c r="AP73" s="915">
        <v>
830</v>
      </c>
      <c r="AQ73" s="915"/>
      <c r="AR73" s="915"/>
      <c r="AS73" s="915"/>
      <c r="AT73" s="915"/>
      <c r="AU73" s="915">
        <v>
30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
7</v>
      </c>
      <c r="B74" s="957" t="s">
        <v>
586</v>
      </c>
      <c r="C74" s="958"/>
      <c r="D74" s="958"/>
      <c r="E74" s="958"/>
      <c r="F74" s="958"/>
      <c r="G74" s="958"/>
      <c r="H74" s="958"/>
      <c r="I74" s="958"/>
      <c r="J74" s="958"/>
      <c r="K74" s="958"/>
      <c r="L74" s="958"/>
      <c r="M74" s="958"/>
      <c r="N74" s="958"/>
      <c r="O74" s="958"/>
      <c r="P74" s="959"/>
      <c r="Q74" s="960">
        <v>
6</v>
      </c>
      <c r="R74" s="915"/>
      <c r="S74" s="915"/>
      <c r="T74" s="915"/>
      <c r="U74" s="915"/>
      <c r="V74" s="915">
        <v>
5</v>
      </c>
      <c r="W74" s="915"/>
      <c r="X74" s="915"/>
      <c r="Y74" s="915"/>
      <c r="Z74" s="915"/>
      <c r="AA74" s="915">
        <v>
1</v>
      </c>
      <c r="AB74" s="915"/>
      <c r="AC74" s="915"/>
      <c r="AD74" s="915"/>
      <c r="AE74" s="915"/>
      <c r="AF74" s="915">
        <v>
1</v>
      </c>
      <c r="AG74" s="915"/>
      <c r="AH74" s="915"/>
      <c r="AI74" s="915"/>
      <c r="AJ74" s="915"/>
      <c r="AK74" s="915" t="s">
        <v>
579</v>
      </c>
      <c r="AL74" s="915"/>
      <c r="AM74" s="915"/>
      <c r="AN74" s="915"/>
      <c r="AO74" s="915"/>
      <c r="AP74" s="915" t="s">
        <v>
594</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
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
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
393</v>
      </c>
      <c r="B88" s="874" t="s">
        <v>
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39833</v>
      </c>
      <c r="AG88" s="926"/>
      <c r="AH88" s="926"/>
      <c r="AI88" s="926"/>
      <c r="AJ88" s="926"/>
      <c r="AK88" s="923"/>
      <c r="AL88" s="923"/>
      <c r="AM88" s="923"/>
      <c r="AN88" s="923"/>
      <c r="AO88" s="923"/>
      <c r="AP88" s="926">
        <v>
830</v>
      </c>
      <c r="AQ88" s="926"/>
      <c r="AR88" s="926"/>
      <c r="AS88" s="926"/>
      <c r="AT88" s="926"/>
      <c r="AU88" s="926">
        <v>
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393</v>
      </c>
      <c r="BR102" s="874" t="s">
        <v>
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
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
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432</v>
      </c>
      <c r="AB109" s="979"/>
      <c r="AC109" s="979"/>
      <c r="AD109" s="979"/>
      <c r="AE109" s="980"/>
      <c r="AF109" s="978" t="s">
        <v>
309</v>
      </c>
      <c r="AG109" s="979"/>
      <c r="AH109" s="979"/>
      <c r="AI109" s="979"/>
      <c r="AJ109" s="980"/>
      <c r="AK109" s="978" t="s">
        <v>
308</v>
      </c>
      <c r="AL109" s="979"/>
      <c r="AM109" s="979"/>
      <c r="AN109" s="979"/>
      <c r="AO109" s="980"/>
      <c r="AP109" s="978" t="s">
        <v>
433</v>
      </c>
      <c r="AQ109" s="979"/>
      <c r="AR109" s="979"/>
      <c r="AS109" s="979"/>
      <c r="AT109" s="981"/>
      <c r="AU109" s="998" t="s">
        <v>
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432</v>
      </c>
      <c r="BR109" s="979"/>
      <c r="BS109" s="979"/>
      <c r="BT109" s="979"/>
      <c r="BU109" s="980"/>
      <c r="BV109" s="978" t="s">
        <v>
309</v>
      </c>
      <c r="BW109" s="979"/>
      <c r="BX109" s="979"/>
      <c r="BY109" s="979"/>
      <c r="BZ109" s="980"/>
      <c r="CA109" s="978" t="s">
        <v>
308</v>
      </c>
      <c r="CB109" s="979"/>
      <c r="CC109" s="979"/>
      <c r="CD109" s="979"/>
      <c r="CE109" s="980"/>
      <c r="CF109" s="999" t="s">
        <v>
433</v>
      </c>
      <c r="CG109" s="999"/>
      <c r="CH109" s="999"/>
      <c r="CI109" s="999"/>
      <c r="CJ109" s="999"/>
      <c r="CK109" s="978" t="s">
        <v>
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432</v>
      </c>
      <c r="DH109" s="979"/>
      <c r="DI109" s="979"/>
      <c r="DJ109" s="979"/>
      <c r="DK109" s="980"/>
      <c r="DL109" s="978" t="s">
        <v>
309</v>
      </c>
      <c r="DM109" s="979"/>
      <c r="DN109" s="979"/>
      <c r="DO109" s="979"/>
      <c r="DP109" s="980"/>
      <c r="DQ109" s="978" t="s">
        <v>
308</v>
      </c>
      <c r="DR109" s="979"/>
      <c r="DS109" s="979"/>
      <c r="DT109" s="979"/>
      <c r="DU109" s="980"/>
      <c r="DV109" s="978" t="s">
        <v>
433</v>
      </c>
      <c r="DW109" s="979"/>
      <c r="DX109" s="979"/>
      <c r="DY109" s="979"/>
      <c r="DZ109" s="981"/>
    </row>
    <row r="110" spans="1:131" s="247" customFormat="1" ht="26.25" customHeight="1" x14ac:dyDescent="0.2">
      <c r="A110" s="982" t="s">
        <v>
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49036</v>
      </c>
      <c r="AB110" s="986"/>
      <c r="AC110" s="986"/>
      <c r="AD110" s="986"/>
      <c r="AE110" s="987"/>
      <c r="AF110" s="988">
        <v>
46883</v>
      </c>
      <c r="AG110" s="986"/>
      <c r="AH110" s="986"/>
      <c r="AI110" s="986"/>
      <c r="AJ110" s="987"/>
      <c r="AK110" s="988">
        <v>
53317</v>
      </c>
      <c r="AL110" s="986"/>
      <c r="AM110" s="986"/>
      <c r="AN110" s="986"/>
      <c r="AO110" s="987"/>
      <c r="AP110" s="989">
        <v>
17</v>
      </c>
      <c r="AQ110" s="990"/>
      <c r="AR110" s="990"/>
      <c r="AS110" s="990"/>
      <c r="AT110" s="991"/>
      <c r="AU110" s="992" t="s">
        <v>
73</v>
      </c>
      <c r="AV110" s="993"/>
      <c r="AW110" s="993"/>
      <c r="AX110" s="993"/>
      <c r="AY110" s="993"/>
      <c r="AZ110" s="1034" t="s">
        <v>
436</v>
      </c>
      <c r="BA110" s="983"/>
      <c r="BB110" s="983"/>
      <c r="BC110" s="983"/>
      <c r="BD110" s="983"/>
      <c r="BE110" s="983"/>
      <c r="BF110" s="983"/>
      <c r="BG110" s="983"/>
      <c r="BH110" s="983"/>
      <c r="BI110" s="983"/>
      <c r="BJ110" s="983"/>
      <c r="BK110" s="983"/>
      <c r="BL110" s="983"/>
      <c r="BM110" s="983"/>
      <c r="BN110" s="983"/>
      <c r="BO110" s="983"/>
      <c r="BP110" s="984"/>
      <c r="BQ110" s="1020">
        <v>
738491</v>
      </c>
      <c r="BR110" s="1021"/>
      <c r="BS110" s="1021"/>
      <c r="BT110" s="1021"/>
      <c r="BU110" s="1021"/>
      <c r="BV110" s="1021">
        <v>
707845</v>
      </c>
      <c r="BW110" s="1021"/>
      <c r="BX110" s="1021"/>
      <c r="BY110" s="1021"/>
      <c r="BZ110" s="1021"/>
      <c r="CA110" s="1021">
        <v>
663528</v>
      </c>
      <c r="CB110" s="1021"/>
      <c r="CC110" s="1021"/>
      <c r="CD110" s="1021"/>
      <c r="CE110" s="1021"/>
      <c r="CF110" s="1035">
        <v>
211.7</v>
      </c>
      <c r="CG110" s="1036"/>
      <c r="CH110" s="1036"/>
      <c r="CI110" s="1036"/>
      <c r="CJ110" s="1036"/>
      <c r="CK110" s="1037" t="s">
        <v>
437</v>
      </c>
      <c r="CL110" s="1038"/>
      <c r="CM110" s="1017" t="s">
        <v>
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
439</v>
      </c>
      <c r="DH110" s="1021"/>
      <c r="DI110" s="1021"/>
      <c r="DJ110" s="1021"/>
      <c r="DK110" s="1021"/>
      <c r="DL110" s="1021" t="s">
        <v>
395</v>
      </c>
      <c r="DM110" s="1021"/>
      <c r="DN110" s="1021"/>
      <c r="DO110" s="1021"/>
      <c r="DP110" s="1021"/>
      <c r="DQ110" s="1021" t="s">
        <v>
395</v>
      </c>
      <c r="DR110" s="1021"/>
      <c r="DS110" s="1021"/>
      <c r="DT110" s="1021"/>
      <c r="DU110" s="1021"/>
      <c r="DV110" s="1022" t="s">
        <v>
145</v>
      </c>
      <c r="DW110" s="1022"/>
      <c r="DX110" s="1022"/>
      <c r="DY110" s="1022"/>
      <c r="DZ110" s="1023"/>
    </row>
    <row r="111" spans="1:131" s="247" customFormat="1" ht="26.25" customHeight="1" x14ac:dyDescent="0.2">
      <c r="A111" s="1024" t="s">
        <v>
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145</v>
      </c>
      <c r="AB111" s="1028"/>
      <c r="AC111" s="1028"/>
      <c r="AD111" s="1028"/>
      <c r="AE111" s="1029"/>
      <c r="AF111" s="1030" t="s">
        <v>
395</v>
      </c>
      <c r="AG111" s="1028"/>
      <c r="AH111" s="1028"/>
      <c r="AI111" s="1028"/>
      <c r="AJ111" s="1029"/>
      <c r="AK111" s="1030" t="s">
        <v>
395</v>
      </c>
      <c r="AL111" s="1028"/>
      <c r="AM111" s="1028"/>
      <c r="AN111" s="1028"/>
      <c r="AO111" s="1029"/>
      <c r="AP111" s="1031" t="s">
        <v>
395</v>
      </c>
      <c r="AQ111" s="1032"/>
      <c r="AR111" s="1032"/>
      <c r="AS111" s="1032"/>
      <c r="AT111" s="1033"/>
      <c r="AU111" s="994"/>
      <c r="AV111" s="995"/>
      <c r="AW111" s="995"/>
      <c r="AX111" s="995"/>
      <c r="AY111" s="995"/>
      <c r="AZ111" s="1043" t="s">
        <v>
441</v>
      </c>
      <c r="BA111" s="1044"/>
      <c r="BB111" s="1044"/>
      <c r="BC111" s="1044"/>
      <c r="BD111" s="1044"/>
      <c r="BE111" s="1044"/>
      <c r="BF111" s="1044"/>
      <c r="BG111" s="1044"/>
      <c r="BH111" s="1044"/>
      <c r="BI111" s="1044"/>
      <c r="BJ111" s="1044"/>
      <c r="BK111" s="1044"/>
      <c r="BL111" s="1044"/>
      <c r="BM111" s="1044"/>
      <c r="BN111" s="1044"/>
      <c r="BO111" s="1044"/>
      <c r="BP111" s="1045"/>
      <c r="BQ111" s="1013" t="s">
        <v>
395</v>
      </c>
      <c r="BR111" s="1014"/>
      <c r="BS111" s="1014"/>
      <c r="BT111" s="1014"/>
      <c r="BU111" s="1014"/>
      <c r="BV111" s="1014" t="s">
        <v>
395</v>
      </c>
      <c r="BW111" s="1014"/>
      <c r="BX111" s="1014"/>
      <c r="BY111" s="1014"/>
      <c r="BZ111" s="1014"/>
      <c r="CA111" s="1014" t="s">
        <v>
145</v>
      </c>
      <c r="CB111" s="1014"/>
      <c r="CC111" s="1014"/>
      <c r="CD111" s="1014"/>
      <c r="CE111" s="1014"/>
      <c r="CF111" s="1008" t="s">
        <v>
395</v>
      </c>
      <c r="CG111" s="1009"/>
      <c r="CH111" s="1009"/>
      <c r="CI111" s="1009"/>
      <c r="CJ111" s="1009"/>
      <c r="CK111" s="1039"/>
      <c r="CL111" s="1040"/>
      <c r="CM111" s="1010" t="s">
        <v>
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439</v>
      </c>
      <c r="DH111" s="1014"/>
      <c r="DI111" s="1014"/>
      <c r="DJ111" s="1014"/>
      <c r="DK111" s="1014"/>
      <c r="DL111" s="1014" t="s">
        <v>
439</v>
      </c>
      <c r="DM111" s="1014"/>
      <c r="DN111" s="1014"/>
      <c r="DO111" s="1014"/>
      <c r="DP111" s="1014"/>
      <c r="DQ111" s="1014" t="s">
        <v>
443</v>
      </c>
      <c r="DR111" s="1014"/>
      <c r="DS111" s="1014"/>
      <c r="DT111" s="1014"/>
      <c r="DU111" s="1014"/>
      <c r="DV111" s="1015" t="s">
        <v>
145</v>
      </c>
      <c r="DW111" s="1015"/>
      <c r="DX111" s="1015"/>
      <c r="DY111" s="1015"/>
      <c r="DZ111" s="1016"/>
    </row>
    <row r="112" spans="1:131" s="247" customFormat="1" ht="26.25" customHeight="1" x14ac:dyDescent="0.2">
      <c r="A112" s="1046" t="s">
        <v>
444</v>
      </c>
      <c r="B112" s="1047"/>
      <c r="C112" s="1044" t="s">
        <v>
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395</v>
      </c>
      <c r="AB112" s="1053"/>
      <c r="AC112" s="1053"/>
      <c r="AD112" s="1053"/>
      <c r="AE112" s="1054"/>
      <c r="AF112" s="1055" t="s">
        <v>
145</v>
      </c>
      <c r="AG112" s="1053"/>
      <c r="AH112" s="1053"/>
      <c r="AI112" s="1053"/>
      <c r="AJ112" s="1054"/>
      <c r="AK112" s="1055" t="s">
        <v>
395</v>
      </c>
      <c r="AL112" s="1053"/>
      <c r="AM112" s="1053"/>
      <c r="AN112" s="1053"/>
      <c r="AO112" s="1054"/>
      <c r="AP112" s="1056" t="s">
        <v>
439</v>
      </c>
      <c r="AQ112" s="1057"/>
      <c r="AR112" s="1057"/>
      <c r="AS112" s="1057"/>
      <c r="AT112" s="1058"/>
      <c r="AU112" s="994"/>
      <c r="AV112" s="995"/>
      <c r="AW112" s="995"/>
      <c r="AX112" s="995"/>
      <c r="AY112" s="995"/>
      <c r="AZ112" s="1043" t="s">
        <v>
446</v>
      </c>
      <c r="BA112" s="1044"/>
      <c r="BB112" s="1044"/>
      <c r="BC112" s="1044"/>
      <c r="BD112" s="1044"/>
      <c r="BE112" s="1044"/>
      <c r="BF112" s="1044"/>
      <c r="BG112" s="1044"/>
      <c r="BH112" s="1044"/>
      <c r="BI112" s="1044"/>
      <c r="BJ112" s="1044"/>
      <c r="BK112" s="1044"/>
      <c r="BL112" s="1044"/>
      <c r="BM112" s="1044"/>
      <c r="BN112" s="1044"/>
      <c r="BO112" s="1044"/>
      <c r="BP112" s="1045"/>
      <c r="BQ112" s="1013">
        <v>
28350</v>
      </c>
      <c r="BR112" s="1014"/>
      <c r="BS112" s="1014"/>
      <c r="BT112" s="1014"/>
      <c r="BU112" s="1014"/>
      <c r="BV112" s="1014">
        <v>
22073</v>
      </c>
      <c r="BW112" s="1014"/>
      <c r="BX112" s="1014"/>
      <c r="BY112" s="1014"/>
      <c r="BZ112" s="1014"/>
      <c r="CA112" s="1014">
        <v>
19853</v>
      </c>
      <c r="CB112" s="1014"/>
      <c r="CC112" s="1014"/>
      <c r="CD112" s="1014"/>
      <c r="CE112" s="1014"/>
      <c r="CF112" s="1008">
        <v>
6.3</v>
      </c>
      <c r="CG112" s="1009"/>
      <c r="CH112" s="1009"/>
      <c r="CI112" s="1009"/>
      <c r="CJ112" s="1009"/>
      <c r="CK112" s="1039"/>
      <c r="CL112" s="1040"/>
      <c r="CM112" s="1010" t="s">
        <v>
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145</v>
      </c>
      <c r="DH112" s="1014"/>
      <c r="DI112" s="1014"/>
      <c r="DJ112" s="1014"/>
      <c r="DK112" s="1014"/>
      <c r="DL112" s="1014" t="s">
        <v>
145</v>
      </c>
      <c r="DM112" s="1014"/>
      <c r="DN112" s="1014"/>
      <c r="DO112" s="1014"/>
      <c r="DP112" s="1014"/>
      <c r="DQ112" s="1014" t="s">
        <v>
395</v>
      </c>
      <c r="DR112" s="1014"/>
      <c r="DS112" s="1014"/>
      <c r="DT112" s="1014"/>
      <c r="DU112" s="1014"/>
      <c r="DV112" s="1015" t="s">
        <v>
145</v>
      </c>
      <c r="DW112" s="1015"/>
      <c r="DX112" s="1015"/>
      <c r="DY112" s="1015"/>
      <c r="DZ112" s="1016"/>
    </row>
    <row r="113" spans="1:130" s="247" customFormat="1" ht="26.25" customHeight="1" x14ac:dyDescent="0.2">
      <c r="A113" s="1048"/>
      <c r="B113" s="1049"/>
      <c r="C113" s="1044" t="s">
        <v>
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2626</v>
      </c>
      <c r="AB113" s="1028"/>
      <c r="AC113" s="1028"/>
      <c r="AD113" s="1028"/>
      <c r="AE113" s="1029"/>
      <c r="AF113" s="1030">
        <v>
2524</v>
      </c>
      <c r="AG113" s="1028"/>
      <c r="AH113" s="1028"/>
      <c r="AI113" s="1028"/>
      <c r="AJ113" s="1029"/>
      <c r="AK113" s="1030">
        <v>
3021</v>
      </c>
      <c r="AL113" s="1028"/>
      <c r="AM113" s="1028"/>
      <c r="AN113" s="1028"/>
      <c r="AO113" s="1029"/>
      <c r="AP113" s="1031">
        <v>
1</v>
      </c>
      <c r="AQ113" s="1032"/>
      <c r="AR113" s="1032"/>
      <c r="AS113" s="1032"/>
      <c r="AT113" s="1033"/>
      <c r="AU113" s="994"/>
      <c r="AV113" s="995"/>
      <c r="AW113" s="995"/>
      <c r="AX113" s="995"/>
      <c r="AY113" s="995"/>
      <c r="AZ113" s="1043" t="s">
        <v>
449</v>
      </c>
      <c r="BA113" s="1044"/>
      <c r="BB113" s="1044"/>
      <c r="BC113" s="1044"/>
      <c r="BD113" s="1044"/>
      <c r="BE113" s="1044"/>
      <c r="BF113" s="1044"/>
      <c r="BG113" s="1044"/>
      <c r="BH113" s="1044"/>
      <c r="BI113" s="1044"/>
      <c r="BJ113" s="1044"/>
      <c r="BK113" s="1044"/>
      <c r="BL113" s="1044"/>
      <c r="BM113" s="1044"/>
      <c r="BN113" s="1044"/>
      <c r="BO113" s="1044"/>
      <c r="BP113" s="1045"/>
      <c r="BQ113" s="1013">
        <v>
43139</v>
      </c>
      <c r="BR113" s="1014"/>
      <c r="BS113" s="1014"/>
      <c r="BT113" s="1014"/>
      <c r="BU113" s="1014"/>
      <c r="BV113" s="1014">
        <v>
36526</v>
      </c>
      <c r="BW113" s="1014"/>
      <c r="BX113" s="1014"/>
      <c r="BY113" s="1014"/>
      <c r="BZ113" s="1014"/>
      <c r="CA113" s="1014">
        <v>
29885</v>
      </c>
      <c r="CB113" s="1014"/>
      <c r="CC113" s="1014"/>
      <c r="CD113" s="1014"/>
      <c r="CE113" s="1014"/>
      <c r="CF113" s="1008">
        <v>
9.5</v>
      </c>
      <c r="CG113" s="1009"/>
      <c r="CH113" s="1009"/>
      <c r="CI113" s="1009"/>
      <c r="CJ113" s="1009"/>
      <c r="CK113" s="1039"/>
      <c r="CL113" s="1040"/>
      <c r="CM113" s="1010" t="s">
        <v>
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395</v>
      </c>
      <c r="DH113" s="1053"/>
      <c r="DI113" s="1053"/>
      <c r="DJ113" s="1053"/>
      <c r="DK113" s="1054"/>
      <c r="DL113" s="1055" t="s">
        <v>
395</v>
      </c>
      <c r="DM113" s="1053"/>
      <c r="DN113" s="1053"/>
      <c r="DO113" s="1053"/>
      <c r="DP113" s="1054"/>
      <c r="DQ113" s="1055" t="s">
        <v>
395</v>
      </c>
      <c r="DR113" s="1053"/>
      <c r="DS113" s="1053"/>
      <c r="DT113" s="1053"/>
      <c r="DU113" s="1054"/>
      <c r="DV113" s="1056" t="s">
        <v>
395</v>
      </c>
      <c r="DW113" s="1057"/>
      <c r="DX113" s="1057"/>
      <c r="DY113" s="1057"/>
      <c r="DZ113" s="1058"/>
    </row>
    <row r="114" spans="1:130" s="247" customFormat="1" ht="26.25" customHeight="1" x14ac:dyDescent="0.2">
      <c r="A114" s="1048"/>
      <c r="B114" s="1049"/>
      <c r="C114" s="1044" t="s">
        <v>
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7053</v>
      </c>
      <c r="AB114" s="1053"/>
      <c r="AC114" s="1053"/>
      <c r="AD114" s="1053"/>
      <c r="AE114" s="1054"/>
      <c r="AF114" s="1055">
        <v>
7055</v>
      </c>
      <c r="AG114" s="1053"/>
      <c r="AH114" s="1053"/>
      <c r="AI114" s="1053"/>
      <c r="AJ114" s="1054"/>
      <c r="AK114" s="1055">
        <v>
6999</v>
      </c>
      <c r="AL114" s="1053"/>
      <c r="AM114" s="1053"/>
      <c r="AN114" s="1053"/>
      <c r="AO114" s="1054"/>
      <c r="AP114" s="1056">
        <v>
2.2000000000000002</v>
      </c>
      <c r="AQ114" s="1057"/>
      <c r="AR114" s="1057"/>
      <c r="AS114" s="1057"/>
      <c r="AT114" s="1058"/>
      <c r="AU114" s="994"/>
      <c r="AV114" s="995"/>
      <c r="AW114" s="995"/>
      <c r="AX114" s="995"/>
      <c r="AY114" s="995"/>
      <c r="AZ114" s="1043" t="s">
        <v>
452</v>
      </c>
      <c r="BA114" s="1044"/>
      <c r="BB114" s="1044"/>
      <c r="BC114" s="1044"/>
      <c r="BD114" s="1044"/>
      <c r="BE114" s="1044"/>
      <c r="BF114" s="1044"/>
      <c r="BG114" s="1044"/>
      <c r="BH114" s="1044"/>
      <c r="BI114" s="1044"/>
      <c r="BJ114" s="1044"/>
      <c r="BK114" s="1044"/>
      <c r="BL114" s="1044"/>
      <c r="BM114" s="1044"/>
      <c r="BN114" s="1044"/>
      <c r="BO114" s="1044"/>
      <c r="BP114" s="1045"/>
      <c r="BQ114" s="1013" t="s">
        <v>
395</v>
      </c>
      <c r="BR114" s="1014"/>
      <c r="BS114" s="1014"/>
      <c r="BT114" s="1014"/>
      <c r="BU114" s="1014"/>
      <c r="BV114" s="1014" t="s">
        <v>
145</v>
      </c>
      <c r="BW114" s="1014"/>
      <c r="BX114" s="1014"/>
      <c r="BY114" s="1014"/>
      <c r="BZ114" s="1014"/>
      <c r="CA114" s="1014" t="s">
        <v>
439</v>
      </c>
      <c r="CB114" s="1014"/>
      <c r="CC114" s="1014"/>
      <c r="CD114" s="1014"/>
      <c r="CE114" s="1014"/>
      <c r="CF114" s="1008" t="s">
        <v>
439</v>
      </c>
      <c r="CG114" s="1009"/>
      <c r="CH114" s="1009"/>
      <c r="CI114" s="1009"/>
      <c r="CJ114" s="1009"/>
      <c r="CK114" s="1039"/>
      <c r="CL114" s="1040"/>
      <c r="CM114" s="1010" t="s">
        <v>
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145</v>
      </c>
      <c r="DH114" s="1053"/>
      <c r="DI114" s="1053"/>
      <c r="DJ114" s="1053"/>
      <c r="DK114" s="1054"/>
      <c r="DL114" s="1055" t="s">
        <v>
439</v>
      </c>
      <c r="DM114" s="1053"/>
      <c r="DN114" s="1053"/>
      <c r="DO114" s="1053"/>
      <c r="DP114" s="1054"/>
      <c r="DQ114" s="1055" t="s">
        <v>
145</v>
      </c>
      <c r="DR114" s="1053"/>
      <c r="DS114" s="1053"/>
      <c r="DT114" s="1053"/>
      <c r="DU114" s="1054"/>
      <c r="DV114" s="1056" t="s">
        <v>
395</v>
      </c>
      <c r="DW114" s="1057"/>
      <c r="DX114" s="1057"/>
      <c r="DY114" s="1057"/>
      <c r="DZ114" s="1058"/>
    </row>
    <row r="115" spans="1:130" s="247" customFormat="1" ht="26.25" customHeight="1" x14ac:dyDescent="0.2">
      <c r="A115" s="1048"/>
      <c r="B115" s="1049"/>
      <c r="C115" s="1044" t="s">
        <v>
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
395</v>
      </c>
      <c r="AB115" s="1028"/>
      <c r="AC115" s="1028"/>
      <c r="AD115" s="1028"/>
      <c r="AE115" s="1029"/>
      <c r="AF115" s="1030" t="s">
        <v>
443</v>
      </c>
      <c r="AG115" s="1028"/>
      <c r="AH115" s="1028"/>
      <c r="AI115" s="1028"/>
      <c r="AJ115" s="1029"/>
      <c r="AK115" s="1030" t="s">
        <v>
145</v>
      </c>
      <c r="AL115" s="1028"/>
      <c r="AM115" s="1028"/>
      <c r="AN115" s="1028"/>
      <c r="AO115" s="1029"/>
      <c r="AP115" s="1031" t="s">
        <v>
395</v>
      </c>
      <c r="AQ115" s="1032"/>
      <c r="AR115" s="1032"/>
      <c r="AS115" s="1032"/>
      <c r="AT115" s="1033"/>
      <c r="AU115" s="994"/>
      <c r="AV115" s="995"/>
      <c r="AW115" s="995"/>
      <c r="AX115" s="995"/>
      <c r="AY115" s="995"/>
      <c r="AZ115" s="1043" t="s">
        <v>
455</v>
      </c>
      <c r="BA115" s="1044"/>
      <c r="BB115" s="1044"/>
      <c r="BC115" s="1044"/>
      <c r="BD115" s="1044"/>
      <c r="BE115" s="1044"/>
      <c r="BF115" s="1044"/>
      <c r="BG115" s="1044"/>
      <c r="BH115" s="1044"/>
      <c r="BI115" s="1044"/>
      <c r="BJ115" s="1044"/>
      <c r="BK115" s="1044"/>
      <c r="BL115" s="1044"/>
      <c r="BM115" s="1044"/>
      <c r="BN115" s="1044"/>
      <c r="BO115" s="1044"/>
      <c r="BP115" s="1045"/>
      <c r="BQ115" s="1013" t="s">
        <v>
443</v>
      </c>
      <c r="BR115" s="1014"/>
      <c r="BS115" s="1014"/>
      <c r="BT115" s="1014"/>
      <c r="BU115" s="1014"/>
      <c r="BV115" s="1014" t="s">
        <v>
443</v>
      </c>
      <c r="BW115" s="1014"/>
      <c r="BX115" s="1014"/>
      <c r="BY115" s="1014"/>
      <c r="BZ115" s="1014"/>
      <c r="CA115" s="1014" t="s">
        <v>
439</v>
      </c>
      <c r="CB115" s="1014"/>
      <c r="CC115" s="1014"/>
      <c r="CD115" s="1014"/>
      <c r="CE115" s="1014"/>
      <c r="CF115" s="1008" t="s">
        <v>
145</v>
      </c>
      <c r="CG115" s="1009"/>
      <c r="CH115" s="1009"/>
      <c r="CI115" s="1009"/>
      <c r="CJ115" s="1009"/>
      <c r="CK115" s="1039"/>
      <c r="CL115" s="1040"/>
      <c r="CM115" s="1043" t="s">
        <v>
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
145</v>
      </c>
      <c r="DH115" s="1053"/>
      <c r="DI115" s="1053"/>
      <c r="DJ115" s="1053"/>
      <c r="DK115" s="1054"/>
      <c r="DL115" s="1055" t="s">
        <v>
395</v>
      </c>
      <c r="DM115" s="1053"/>
      <c r="DN115" s="1053"/>
      <c r="DO115" s="1053"/>
      <c r="DP115" s="1054"/>
      <c r="DQ115" s="1055" t="s">
        <v>
395</v>
      </c>
      <c r="DR115" s="1053"/>
      <c r="DS115" s="1053"/>
      <c r="DT115" s="1053"/>
      <c r="DU115" s="1054"/>
      <c r="DV115" s="1056" t="s">
        <v>
439</v>
      </c>
      <c r="DW115" s="1057"/>
      <c r="DX115" s="1057"/>
      <c r="DY115" s="1057"/>
      <c r="DZ115" s="1058"/>
    </row>
    <row r="116" spans="1:130" s="247" customFormat="1" ht="26.25" customHeight="1" x14ac:dyDescent="0.2">
      <c r="A116" s="1050"/>
      <c r="B116" s="1051"/>
      <c r="C116" s="1059" t="s">
        <v>
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395</v>
      </c>
      <c r="AB116" s="1053"/>
      <c r="AC116" s="1053"/>
      <c r="AD116" s="1053"/>
      <c r="AE116" s="1054"/>
      <c r="AF116" s="1055" t="s">
        <v>
395</v>
      </c>
      <c r="AG116" s="1053"/>
      <c r="AH116" s="1053"/>
      <c r="AI116" s="1053"/>
      <c r="AJ116" s="1054"/>
      <c r="AK116" s="1055" t="s">
        <v>
145</v>
      </c>
      <c r="AL116" s="1053"/>
      <c r="AM116" s="1053"/>
      <c r="AN116" s="1053"/>
      <c r="AO116" s="1054"/>
      <c r="AP116" s="1056" t="s">
        <v>
145</v>
      </c>
      <c r="AQ116" s="1057"/>
      <c r="AR116" s="1057"/>
      <c r="AS116" s="1057"/>
      <c r="AT116" s="1058"/>
      <c r="AU116" s="994"/>
      <c r="AV116" s="995"/>
      <c r="AW116" s="995"/>
      <c r="AX116" s="995"/>
      <c r="AY116" s="995"/>
      <c r="AZ116" s="1061" t="s">
        <v>
458</v>
      </c>
      <c r="BA116" s="1062"/>
      <c r="BB116" s="1062"/>
      <c r="BC116" s="1062"/>
      <c r="BD116" s="1062"/>
      <c r="BE116" s="1062"/>
      <c r="BF116" s="1062"/>
      <c r="BG116" s="1062"/>
      <c r="BH116" s="1062"/>
      <c r="BI116" s="1062"/>
      <c r="BJ116" s="1062"/>
      <c r="BK116" s="1062"/>
      <c r="BL116" s="1062"/>
      <c r="BM116" s="1062"/>
      <c r="BN116" s="1062"/>
      <c r="BO116" s="1062"/>
      <c r="BP116" s="1063"/>
      <c r="BQ116" s="1013" t="s">
        <v>
439</v>
      </c>
      <c r="BR116" s="1014"/>
      <c r="BS116" s="1014"/>
      <c r="BT116" s="1014"/>
      <c r="BU116" s="1014"/>
      <c r="BV116" s="1014" t="s">
        <v>
443</v>
      </c>
      <c r="BW116" s="1014"/>
      <c r="BX116" s="1014"/>
      <c r="BY116" s="1014"/>
      <c r="BZ116" s="1014"/>
      <c r="CA116" s="1014" t="s">
        <v>
395</v>
      </c>
      <c r="CB116" s="1014"/>
      <c r="CC116" s="1014"/>
      <c r="CD116" s="1014"/>
      <c r="CE116" s="1014"/>
      <c r="CF116" s="1008" t="s">
        <v>
439</v>
      </c>
      <c r="CG116" s="1009"/>
      <c r="CH116" s="1009"/>
      <c r="CI116" s="1009"/>
      <c r="CJ116" s="1009"/>
      <c r="CK116" s="1039"/>
      <c r="CL116" s="1040"/>
      <c r="CM116" s="1010" t="s">
        <v>
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
145</v>
      </c>
      <c r="DH116" s="1053"/>
      <c r="DI116" s="1053"/>
      <c r="DJ116" s="1053"/>
      <c r="DK116" s="1054"/>
      <c r="DL116" s="1055" t="s">
        <v>
395</v>
      </c>
      <c r="DM116" s="1053"/>
      <c r="DN116" s="1053"/>
      <c r="DO116" s="1053"/>
      <c r="DP116" s="1054"/>
      <c r="DQ116" s="1055" t="s">
        <v>
395</v>
      </c>
      <c r="DR116" s="1053"/>
      <c r="DS116" s="1053"/>
      <c r="DT116" s="1053"/>
      <c r="DU116" s="1054"/>
      <c r="DV116" s="1056" t="s">
        <v>
145</v>
      </c>
      <c r="DW116" s="1057"/>
      <c r="DX116" s="1057"/>
      <c r="DY116" s="1057"/>
      <c r="DZ116" s="1058"/>
    </row>
    <row r="117" spans="1:130" s="247" customFormat="1" ht="26.25" customHeight="1" x14ac:dyDescent="0.2">
      <c r="A117" s="998" t="s">
        <v>
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460</v>
      </c>
      <c r="Z117" s="980"/>
      <c r="AA117" s="1070">
        <v>
58715</v>
      </c>
      <c r="AB117" s="1071"/>
      <c r="AC117" s="1071"/>
      <c r="AD117" s="1071"/>
      <c r="AE117" s="1072"/>
      <c r="AF117" s="1073">
        <v>
56462</v>
      </c>
      <c r="AG117" s="1071"/>
      <c r="AH117" s="1071"/>
      <c r="AI117" s="1071"/>
      <c r="AJ117" s="1072"/>
      <c r="AK117" s="1073">
        <v>
63337</v>
      </c>
      <c r="AL117" s="1071"/>
      <c r="AM117" s="1071"/>
      <c r="AN117" s="1071"/>
      <c r="AO117" s="1072"/>
      <c r="AP117" s="1074"/>
      <c r="AQ117" s="1075"/>
      <c r="AR117" s="1075"/>
      <c r="AS117" s="1075"/>
      <c r="AT117" s="1076"/>
      <c r="AU117" s="994"/>
      <c r="AV117" s="995"/>
      <c r="AW117" s="995"/>
      <c r="AX117" s="995"/>
      <c r="AY117" s="995"/>
      <c r="AZ117" s="1061" t="s">
        <v>
461</v>
      </c>
      <c r="BA117" s="1062"/>
      <c r="BB117" s="1062"/>
      <c r="BC117" s="1062"/>
      <c r="BD117" s="1062"/>
      <c r="BE117" s="1062"/>
      <c r="BF117" s="1062"/>
      <c r="BG117" s="1062"/>
      <c r="BH117" s="1062"/>
      <c r="BI117" s="1062"/>
      <c r="BJ117" s="1062"/>
      <c r="BK117" s="1062"/>
      <c r="BL117" s="1062"/>
      <c r="BM117" s="1062"/>
      <c r="BN117" s="1062"/>
      <c r="BO117" s="1062"/>
      <c r="BP117" s="1063"/>
      <c r="BQ117" s="1013" t="s">
        <v>
395</v>
      </c>
      <c r="BR117" s="1014"/>
      <c r="BS117" s="1014"/>
      <c r="BT117" s="1014"/>
      <c r="BU117" s="1014"/>
      <c r="BV117" s="1014" t="s">
        <v>
439</v>
      </c>
      <c r="BW117" s="1014"/>
      <c r="BX117" s="1014"/>
      <c r="BY117" s="1014"/>
      <c r="BZ117" s="1014"/>
      <c r="CA117" s="1014" t="s">
        <v>
395</v>
      </c>
      <c r="CB117" s="1014"/>
      <c r="CC117" s="1014"/>
      <c r="CD117" s="1014"/>
      <c r="CE117" s="1014"/>
      <c r="CF117" s="1008" t="s">
        <v>
145</v>
      </c>
      <c r="CG117" s="1009"/>
      <c r="CH117" s="1009"/>
      <c r="CI117" s="1009"/>
      <c r="CJ117" s="1009"/>
      <c r="CK117" s="1039"/>
      <c r="CL117" s="1040"/>
      <c r="CM117" s="1010" t="s">
        <v>
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395</v>
      </c>
      <c r="DH117" s="1053"/>
      <c r="DI117" s="1053"/>
      <c r="DJ117" s="1053"/>
      <c r="DK117" s="1054"/>
      <c r="DL117" s="1055" t="s">
        <v>
145</v>
      </c>
      <c r="DM117" s="1053"/>
      <c r="DN117" s="1053"/>
      <c r="DO117" s="1053"/>
      <c r="DP117" s="1054"/>
      <c r="DQ117" s="1055" t="s">
        <v>
439</v>
      </c>
      <c r="DR117" s="1053"/>
      <c r="DS117" s="1053"/>
      <c r="DT117" s="1053"/>
      <c r="DU117" s="1054"/>
      <c r="DV117" s="1056" t="s">
        <v>
463</v>
      </c>
      <c r="DW117" s="1057"/>
      <c r="DX117" s="1057"/>
      <c r="DY117" s="1057"/>
      <c r="DZ117" s="1058"/>
    </row>
    <row r="118" spans="1:130" s="247" customFormat="1" ht="26.25" customHeight="1" x14ac:dyDescent="0.2">
      <c r="A118" s="998" t="s">
        <v>
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432</v>
      </c>
      <c r="AB118" s="979"/>
      <c r="AC118" s="979"/>
      <c r="AD118" s="979"/>
      <c r="AE118" s="980"/>
      <c r="AF118" s="978" t="s">
        <v>
309</v>
      </c>
      <c r="AG118" s="979"/>
      <c r="AH118" s="979"/>
      <c r="AI118" s="979"/>
      <c r="AJ118" s="980"/>
      <c r="AK118" s="978" t="s">
        <v>
308</v>
      </c>
      <c r="AL118" s="979"/>
      <c r="AM118" s="979"/>
      <c r="AN118" s="979"/>
      <c r="AO118" s="980"/>
      <c r="AP118" s="1065" t="s">
        <v>
433</v>
      </c>
      <c r="AQ118" s="1066"/>
      <c r="AR118" s="1066"/>
      <c r="AS118" s="1066"/>
      <c r="AT118" s="1067"/>
      <c r="AU118" s="994"/>
      <c r="AV118" s="995"/>
      <c r="AW118" s="995"/>
      <c r="AX118" s="995"/>
      <c r="AY118" s="995"/>
      <c r="AZ118" s="1068" t="s">
        <v>
464</v>
      </c>
      <c r="BA118" s="1059"/>
      <c r="BB118" s="1059"/>
      <c r="BC118" s="1059"/>
      <c r="BD118" s="1059"/>
      <c r="BE118" s="1059"/>
      <c r="BF118" s="1059"/>
      <c r="BG118" s="1059"/>
      <c r="BH118" s="1059"/>
      <c r="BI118" s="1059"/>
      <c r="BJ118" s="1059"/>
      <c r="BK118" s="1059"/>
      <c r="BL118" s="1059"/>
      <c r="BM118" s="1059"/>
      <c r="BN118" s="1059"/>
      <c r="BO118" s="1059"/>
      <c r="BP118" s="1060"/>
      <c r="BQ118" s="1091" t="s">
        <v>
145</v>
      </c>
      <c r="BR118" s="1092"/>
      <c r="BS118" s="1092"/>
      <c r="BT118" s="1092"/>
      <c r="BU118" s="1092"/>
      <c r="BV118" s="1092" t="s">
        <v>
145</v>
      </c>
      <c r="BW118" s="1092"/>
      <c r="BX118" s="1092"/>
      <c r="BY118" s="1092"/>
      <c r="BZ118" s="1092"/>
      <c r="CA118" s="1092" t="s">
        <v>
395</v>
      </c>
      <c r="CB118" s="1092"/>
      <c r="CC118" s="1092"/>
      <c r="CD118" s="1092"/>
      <c r="CE118" s="1092"/>
      <c r="CF118" s="1008" t="s">
        <v>
395</v>
      </c>
      <c r="CG118" s="1009"/>
      <c r="CH118" s="1009"/>
      <c r="CI118" s="1009"/>
      <c r="CJ118" s="1009"/>
      <c r="CK118" s="1039"/>
      <c r="CL118" s="1040"/>
      <c r="CM118" s="1010" t="s">
        <v>
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145</v>
      </c>
      <c r="DH118" s="1053"/>
      <c r="DI118" s="1053"/>
      <c r="DJ118" s="1053"/>
      <c r="DK118" s="1054"/>
      <c r="DL118" s="1055" t="s">
        <v>
395</v>
      </c>
      <c r="DM118" s="1053"/>
      <c r="DN118" s="1053"/>
      <c r="DO118" s="1053"/>
      <c r="DP118" s="1054"/>
      <c r="DQ118" s="1055" t="s">
        <v>
463</v>
      </c>
      <c r="DR118" s="1053"/>
      <c r="DS118" s="1053"/>
      <c r="DT118" s="1053"/>
      <c r="DU118" s="1054"/>
      <c r="DV118" s="1056" t="s">
        <v>
395</v>
      </c>
      <c r="DW118" s="1057"/>
      <c r="DX118" s="1057"/>
      <c r="DY118" s="1057"/>
      <c r="DZ118" s="1058"/>
    </row>
    <row r="119" spans="1:130" s="247" customFormat="1" ht="26.25" customHeight="1" x14ac:dyDescent="0.2">
      <c r="A119" s="1152" t="s">
        <v>
437</v>
      </c>
      <c r="B119" s="1038"/>
      <c r="C119" s="1017" t="s">
        <v>
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
395</v>
      </c>
      <c r="AB119" s="986"/>
      <c r="AC119" s="986"/>
      <c r="AD119" s="986"/>
      <c r="AE119" s="987"/>
      <c r="AF119" s="988" t="s">
        <v>
145</v>
      </c>
      <c r="AG119" s="986"/>
      <c r="AH119" s="986"/>
      <c r="AI119" s="986"/>
      <c r="AJ119" s="987"/>
      <c r="AK119" s="988" t="s">
        <v>
439</v>
      </c>
      <c r="AL119" s="986"/>
      <c r="AM119" s="986"/>
      <c r="AN119" s="986"/>
      <c r="AO119" s="987"/>
      <c r="AP119" s="989" t="s">
        <v>
395</v>
      </c>
      <c r="AQ119" s="990"/>
      <c r="AR119" s="990"/>
      <c r="AS119" s="990"/>
      <c r="AT119" s="991"/>
      <c r="AU119" s="996"/>
      <c r="AV119" s="997"/>
      <c r="AW119" s="997"/>
      <c r="AX119" s="997"/>
      <c r="AY119" s="997"/>
      <c r="AZ119" s="278" t="s">
        <v>
188</v>
      </c>
      <c r="BA119" s="278"/>
      <c r="BB119" s="278"/>
      <c r="BC119" s="278"/>
      <c r="BD119" s="278"/>
      <c r="BE119" s="278"/>
      <c r="BF119" s="278"/>
      <c r="BG119" s="278"/>
      <c r="BH119" s="278"/>
      <c r="BI119" s="278"/>
      <c r="BJ119" s="278"/>
      <c r="BK119" s="278"/>
      <c r="BL119" s="278"/>
      <c r="BM119" s="278"/>
      <c r="BN119" s="278"/>
      <c r="BO119" s="1069" t="s">
        <v>
466</v>
      </c>
      <c r="BP119" s="1100"/>
      <c r="BQ119" s="1091">
        <v>
809980</v>
      </c>
      <c r="BR119" s="1092"/>
      <c r="BS119" s="1092"/>
      <c r="BT119" s="1092"/>
      <c r="BU119" s="1092"/>
      <c r="BV119" s="1092">
        <v>
766444</v>
      </c>
      <c r="BW119" s="1092"/>
      <c r="BX119" s="1092"/>
      <c r="BY119" s="1092"/>
      <c r="BZ119" s="1092"/>
      <c r="CA119" s="1092">
        <v>
713266</v>
      </c>
      <c r="CB119" s="1092"/>
      <c r="CC119" s="1092"/>
      <c r="CD119" s="1092"/>
      <c r="CE119" s="1092"/>
      <c r="CF119" s="1093"/>
      <c r="CG119" s="1094"/>
      <c r="CH119" s="1094"/>
      <c r="CI119" s="1094"/>
      <c r="CJ119" s="1095"/>
      <c r="CK119" s="1041"/>
      <c r="CL119" s="1042"/>
      <c r="CM119" s="1096" t="s">
        <v>
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145</v>
      </c>
      <c r="DH119" s="1078"/>
      <c r="DI119" s="1078"/>
      <c r="DJ119" s="1078"/>
      <c r="DK119" s="1079"/>
      <c r="DL119" s="1077" t="s">
        <v>
463</v>
      </c>
      <c r="DM119" s="1078"/>
      <c r="DN119" s="1078"/>
      <c r="DO119" s="1078"/>
      <c r="DP119" s="1079"/>
      <c r="DQ119" s="1077" t="s">
        <v>
463</v>
      </c>
      <c r="DR119" s="1078"/>
      <c r="DS119" s="1078"/>
      <c r="DT119" s="1078"/>
      <c r="DU119" s="1079"/>
      <c r="DV119" s="1080" t="s">
        <v>
395</v>
      </c>
      <c r="DW119" s="1081"/>
      <c r="DX119" s="1081"/>
      <c r="DY119" s="1081"/>
      <c r="DZ119" s="1082"/>
    </row>
    <row r="120" spans="1:130" s="247" customFormat="1" ht="26.25" customHeight="1" x14ac:dyDescent="0.2">
      <c r="A120" s="1153"/>
      <c r="B120" s="1040"/>
      <c r="C120" s="1010" t="s">
        <v>
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395</v>
      </c>
      <c r="AB120" s="1053"/>
      <c r="AC120" s="1053"/>
      <c r="AD120" s="1053"/>
      <c r="AE120" s="1054"/>
      <c r="AF120" s="1055" t="s">
        <v>
395</v>
      </c>
      <c r="AG120" s="1053"/>
      <c r="AH120" s="1053"/>
      <c r="AI120" s="1053"/>
      <c r="AJ120" s="1054"/>
      <c r="AK120" s="1055" t="s">
        <v>
145</v>
      </c>
      <c r="AL120" s="1053"/>
      <c r="AM120" s="1053"/>
      <c r="AN120" s="1053"/>
      <c r="AO120" s="1054"/>
      <c r="AP120" s="1056" t="s">
        <v>
439</v>
      </c>
      <c r="AQ120" s="1057"/>
      <c r="AR120" s="1057"/>
      <c r="AS120" s="1057"/>
      <c r="AT120" s="1058"/>
      <c r="AU120" s="1083" t="s">
        <v>
468</v>
      </c>
      <c r="AV120" s="1084"/>
      <c r="AW120" s="1084"/>
      <c r="AX120" s="1084"/>
      <c r="AY120" s="1085"/>
      <c r="AZ120" s="1034" t="s">
        <v>
469</v>
      </c>
      <c r="BA120" s="983"/>
      <c r="BB120" s="983"/>
      <c r="BC120" s="983"/>
      <c r="BD120" s="983"/>
      <c r="BE120" s="983"/>
      <c r="BF120" s="983"/>
      <c r="BG120" s="983"/>
      <c r="BH120" s="983"/>
      <c r="BI120" s="983"/>
      <c r="BJ120" s="983"/>
      <c r="BK120" s="983"/>
      <c r="BL120" s="983"/>
      <c r="BM120" s="983"/>
      <c r="BN120" s="983"/>
      <c r="BO120" s="983"/>
      <c r="BP120" s="984"/>
      <c r="BQ120" s="1020">
        <v>
2095882</v>
      </c>
      <c r="BR120" s="1021"/>
      <c r="BS120" s="1021"/>
      <c r="BT120" s="1021"/>
      <c r="BU120" s="1021"/>
      <c r="BV120" s="1021">
        <v>
2253048</v>
      </c>
      <c r="BW120" s="1021"/>
      <c r="BX120" s="1021"/>
      <c r="BY120" s="1021"/>
      <c r="BZ120" s="1021"/>
      <c r="CA120" s="1021">
        <v>
2529749</v>
      </c>
      <c r="CB120" s="1021"/>
      <c r="CC120" s="1021"/>
      <c r="CD120" s="1021"/>
      <c r="CE120" s="1021"/>
      <c r="CF120" s="1035">
        <v>
807</v>
      </c>
      <c r="CG120" s="1036"/>
      <c r="CH120" s="1036"/>
      <c r="CI120" s="1036"/>
      <c r="CJ120" s="1036"/>
      <c r="CK120" s="1101" t="s">
        <v>
470</v>
      </c>
      <c r="CL120" s="1102"/>
      <c r="CM120" s="1102"/>
      <c r="CN120" s="1102"/>
      <c r="CO120" s="1103"/>
      <c r="CP120" s="1109" t="s">
        <v>
410</v>
      </c>
      <c r="CQ120" s="1110"/>
      <c r="CR120" s="1110"/>
      <c r="CS120" s="1110"/>
      <c r="CT120" s="1110"/>
      <c r="CU120" s="1110"/>
      <c r="CV120" s="1110"/>
      <c r="CW120" s="1110"/>
      <c r="CX120" s="1110"/>
      <c r="CY120" s="1110"/>
      <c r="CZ120" s="1110"/>
      <c r="DA120" s="1110"/>
      <c r="DB120" s="1110"/>
      <c r="DC120" s="1110"/>
      <c r="DD120" s="1110"/>
      <c r="DE120" s="1110"/>
      <c r="DF120" s="1111"/>
      <c r="DG120" s="1020">
        <v>
24286</v>
      </c>
      <c r="DH120" s="1021"/>
      <c r="DI120" s="1021"/>
      <c r="DJ120" s="1021"/>
      <c r="DK120" s="1021"/>
      <c r="DL120" s="1021">
        <v>
20981</v>
      </c>
      <c r="DM120" s="1021"/>
      <c r="DN120" s="1021"/>
      <c r="DO120" s="1021"/>
      <c r="DP120" s="1021"/>
      <c r="DQ120" s="1021">
        <v>
19346</v>
      </c>
      <c r="DR120" s="1021"/>
      <c r="DS120" s="1021"/>
      <c r="DT120" s="1021"/>
      <c r="DU120" s="1021"/>
      <c r="DV120" s="1022">
        <v>
6.2</v>
      </c>
      <c r="DW120" s="1022"/>
      <c r="DX120" s="1022"/>
      <c r="DY120" s="1022"/>
      <c r="DZ120" s="1023"/>
    </row>
    <row r="121" spans="1:130" s="247" customFormat="1" ht="26.25" customHeight="1" x14ac:dyDescent="0.2">
      <c r="A121" s="1153"/>
      <c r="B121" s="1040"/>
      <c r="C121" s="1061" t="s">
        <v>
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395</v>
      </c>
      <c r="AB121" s="1053"/>
      <c r="AC121" s="1053"/>
      <c r="AD121" s="1053"/>
      <c r="AE121" s="1054"/>
      <c r="AF121" s="1055" t="s">
        <v>
395</v>
      </c>
      <c r="AG121" s="1053"/>
      <c r="AH121" s="1053"/>
      <c r="AI121" s="1053"/>
      <c r="AJ121" s="1054"/>
      <c r="AK121" s="1055" t="s">
        <v>
395</v>
      </c>
      <c r="AL121" s="1053"/>
      <c r="AM121" s="1053"/>
      <c r="AN121" s="1053"/>
      <c r="AO121" s="1054"/>
      <c r="AP121" s="1056" t="s">
        <v>
463</v>
      </c>
      <c r="AQ121" s="1057"/>
      <c r="AR121" s="1057"/>
      <c r="AS121" s="1057"/>
      <c r="AT121" s="1058"/>
      <c r="AU121" s="1086"/>
      <c r="AV121" s="1087"/>
      <c r="AW121" s="1087"/>
      <c r="AX121" s="1087"/>
      <c r="AY121" s="1088"/>
      <c r="AZ121" s="1043" t="s">
        <v>
472</v>
      </c>
      <c r="BA121" s="1044"/>
      <c r="BB121" s="1044"/>
      <c r="BC121" s="1044"/>
      <c r="BD121" s="1044"/>
      <c r="BE121" s="1044"/>
      <c r="BF121" s="1044"/>
      <c r="BG121" s="1044"/>
      <c r="BH121" s="1044"/>
      <c r="BI121" s="1044"/>
      <c r="BJ121" s="1044"/>
      <c r="BK121" s="1044"/>
      <c r="BL121" s="1044"/>
      <c r="BM121" s="1044"/>
      <c r="BN121" s="1044"/>
      <c r="BO121" s="1044"/>
      <c r="BP121" s="1045"/>
      <c r="BQ121" s="1013">
        <v>
15252</v>
      </c>
      <c r="BR121" s="1014"/>
      <c r="BS121" s="1014"/>
      <c r="BT121" s="1014"/>
      <c r="BU121" s="1014"/>
      <c r="BV121" s="1014">
        <v>
13462</v>
      </c>
      <c r="BW121" s="1014"/>
      <c r="BX121" s="1014"/>
      <c r="BY121" s="1014"/>
      <c r="BZ121" s="1014"/>
      <c r="CA121" s="1014">
        <v>
11640</v>
      </c>
      <c r="CB121" s="1014"/>
      <c r="CC121" s="1014"/>
      <c r="CD121" s="1014"/>
      <c r="CE121" s="1014"/>
      <c r="CF121" s="1008">
        <v>
3.7</v>
      </c>
      <c r="CG121" s="1009"/>
      <c r="CH121" s="1009"/>
      <c r="CI121" s="1009"/>
      <c r="CJ121" s="1009"/>
      <c r="CK121" s="1104"/>
      <c r="CL121" s="1105"/>
      <c r="CM121" s="1105"/>
      <c r="CN121" s="1105"/>
      <c r="CO121" s="1106"/>
      <c r="CP121" s="1114" t="s">
        <v>
473</v>
      </c>
      <c r="CQ121" s="1115"/>
      <c r="CR121" s="1115"/>
      <c r="CS121" s="1115"/>
      <c r="CT121" s="1115"/>
      <c r="CU121" s="1115"/>
      <c r="CV121" s="1115"/>
      <c r="CW121" s="1115"/>
      <c r="CX121" s="1115"/>
      <c r="CY121" s="1115"/>
      <c r="CZ121" s="1115"/>
      <c r="DA121" s="1115"/>
      <c r="DB121" s="1115"/>
      <c r="DC121" s="1115"/>
      <c r="DD121" s="1115"/>
      <c r="DE121" s="1115"/>
      <c r="DF121" s="1116"/>
      <c r="DG121" s="1013">
        <v>
4064</v>
      </c>
      <c r="DH121" s="1014"/>
      <c r="DI121" s="1014"/>
      <c r="DJ121" s="1014"/>
      <c r="DK121" s="1014"/>
      <c r="DL121" s="1014">
        <v>
1092</v>
      </c>
      <c r="DM121" s="1014"/>
      <c r="DN121" s="1014"/>
      <c r="DO121" s="1014"/>
      <c r="DP121" s="1014"/>
      <c r="DQ121" s="1014">
        <v>
507</v>
      </c>
      <c r="DR121" s="1014"/>
      <c r="DS121" s="1014"/>
      <c r="DT121" s="1014"/>
      <c r="DU121" s="1014"/>
      <c r="DV121" s="1015">
        <v>
0.2</v>
      </c>
      <c r="DW121" s="1015"/>
      <c r="DX121" s="1015"/>
      <c r="DY121" s="1015"/>
      <c r="DZ121" s="1016"/>
    </row>
    <row r="122" spans="1:130" s="247" customFormat="1" ht="26.25" customHeight="1" x14ac:dyDescent="0.2">
      <c r="A122" s="1153"/>
      <c r="B122" s="1040"/>
      <c r="C122" s="1010" t="s">
        <v>
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463</v>
      </c>
      <c r="AB122" s="1053"/>
      <c r="AC122" s="1053"/>
      <c r="AD122" s="1053"/>
      <c r="AE122" s="1054"/>
      <c r="AF122" s="1055" t="s">
        <v>
145</v>
      </c>
      <c r="AG122" s="1053"/>
      <c r="AH122" s="1053"/>
      <c r="AI122" s="1053"/>
      <c r="AJ122" s="1054"/>
      <c r="AK122" s="1055" t="s">
        <v>
439</v>
      </c>
      <c r="AL122" s="1053"/>
      <c r="AM122" s="1053"/>
      <c r="AN122" s="1053"/>
      <c r="AO122" s="1054"/>
      <c r="AP122" s="1056" t="s">
        <v>
395</v>
      </c>
      <c r="AQ122" s="1057"/>
      <c r="AR122" s="1057"/>
      <c r="AS122" s="1057"/>
      <c r="AT122" s="1058"/>
      <c r="AU122" s="1086"/>
      <c r="AV122" s="1087"/>
      <c r="AW122" s="1087"/>
      <c r="AX122" s="1087"/>
      <c r="AY122" s="1088"/>
      <c r="AZ122" s="1068" t="s">
        <v>
474</v>
      </c>
      <c r="BA122" s="1059"/>
      <c r="BB122" s="1059"/>
      <c r="BC122" s="1059"/>
      <c r="BD122" s="1059"/>
      <c r="BE122" s="1059"/>
      <c r="BF122" s="1059"/>
      <c r="BG122" s="1059"/>
      <c r="BH122" s="1059"/>
      <c r="BI122" s="1059"/>
      <c r="BJ122" s="1059"/>
      <c r="BK122" s="1059"/>
      <c r="BL122" s="1059"/>
      <c r="BM122" s="1059"/>
      <c r="BN122" s="1059"/>
      <c r="BO122" s="1059"/>
      <c r="BP122" s="1060"/>
      <c r="BQ122" s="1091">
        <v>
595416</v>
      </c>
      <c r="BR122" s="1092"/>
      <c r="BS122" s="1092"/>
      <c r="BT122" s="1092"/>
      <c r="BU122" s="1092"/>
      <c r="BV122" s="1092">
        <v>
568354</v>
      </c>
      <c r="BW122" s="1092"/>
      <c r="BX122" s="1092"/>
      <c r="BY122" s="1092"/>
      <c r="BZ122" s="1092"/>
      <c r="CA122" s="1092">
        <v>
534085</v>
      </c>
      <c r="CB122" s="1092"/>
      <c r="CC122" s="1092"/>
      <c r="CD122" s="1092"/>
      <c r="CE122" s="1092"/>
      <c r="CF122" s="1112">
        <v>
170.4</v>
      </c>
      <c r="CG122" s="1113"/>
      <c r="CH122" s="1113"/>
      <c r="CI122" s="1113"/>
      <c r="CJ122" s="1113"/>
      <c r="CK122" s="1104"/>
      <c r="CL122" s="1105"/>
      <c r="CM122" s="1105"/>
      <c r="CN122" s="1105"/>
      <c r="CO122" s="1106"/>
      <c r="CP122" s="1114" t="s">
        <v>
475</v>
      </c>
      <c r="CQ122" s="1115"/>
      <c r="CR122" s="1115"/>
      <c r="CS122" s="1115"/>
      <c r="CT122" s="1115"/>
      <c r="CU122" s="1115"/>
      <c r="CV122" s="1115"/>
      <c r="CW122" s="1115"/>
      <c r="CX122" s="1115"/>
      <c r="CY122" s="1115"/>
      <c r="CZ122" s="1115"/>
      <c r="DA122" s="1115"/>
      <c r="DB122" s="1115"/>
      <c r="DC122" s="1115"/>
      <c r="DD122" s="1115"/>
      <c r="DE122" s="1115"/>
      <c r="DF122" s="1116"/>
      <c r="DG122" s="1013" t="s">
        <v>
395</v>
      </c>
      <c r="DH122" s="1014"/>
      <c r="DI122" s="1014"/>
      <c r="DJ122" s="1014"/>
      <c r="DK122" s="1014"/>
      <c r="DL122" s="1014" t="s">
        <v>
395</v>
      </c>
      <c r="DM122" s="1014"/>
      <c r="DN122" s="1014"/>
      <c r="DO122" s="1014"/>
      <c r="DP122" s="1014"/>
      <c r="DQ122" s="1014" t="s">
        <v>
145</v>
      </c>
      <c r="DR122" s="1014"/>
      <c r="DS122" s="1014"/>
      <c r="DT122" s="1014"/>
      <c r="DU122" s="1014"/>
      <c r="DV122" s="1015" t="s">
        <v>
145</v>
      </c>
      <c r="DW122" s="1015"/>
      <c r="DX122" s="1015"/>
      <c r="DY122" s="1015"/>
      <c r="DZ122" s="1016"/>
    </row>
    <row r="123" spans="1:130" s="247" customFormat="1" ht="26.25" customHeight="1" x14ac:dyDescent="0.2">
      <c r="A123" s="1153"/>
      <c r="B123" s="1040"/>
      <c r="C123" s="1010" t="s">
        <v>
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
395</v>
      </c>
      <c r="AB123" s="1053"/>
      <c r="AC123" s="1053"/>
      <c r="AD123" s="1053"/>
      <c r="AE123" s="1054"/>
      <c r="AF123" s="1055" t="s">
        <v>
145</v>
      </c>
      <c r="AG123" s="1053"/>
      <c r="AH123" s="1053"/>
      <c r="AI123" s="1053"/>
      <c r="AJ123" s="1054"/>
      <c r="AK123" s="1055" t="s">
        <v>
145</v>
      </c>
      <c r="AL123" s="1053"/>
      <c r="AM123" s="1053"/>
      <c r="AN123" s="1053"/>
      <c r="AO123" s="1054"/>
      <c r="AP123" s="1056" t="s">
        <v>
395</v>
      </c>
      <c r="AQ123" s="1057"/>
      <c r="AR123" s="1057"/>
      <c r="AS123" s="1057"/>
      <c r="AT123" s="1058"/>
      <c r="AU123" s="1089"/>
      <c r="AV123" s="1090"/>
      <c r="AW123" s="1090"/>
      <c r="AX123" s="1090"/>
      <c r="AY123" s="1090"/>
      <c r="AZ123" s="278" t="s">
        <v>
188</v>
      </c>
      <c r="BA123" s="278"/>
      <c r="BB123" s="278"/>
      <c r="BC123" s="278"/>
      <c r="BD123" s="278"/>
      <c r="BE123" s="278"/>
      <c r="BF123" s="278"/>
      <c r="BG123" s="278"/>
      <c r="BH123" s="278"/>
      <c r="BI123" s="278"/>
      <c r="BJ123" s="278"/>
      <c r="BK123" s="278"/>
      <c r="BL123" s="278"/>
      <c r="BM123" s="278"/>
      <c r="BN123" s="278"/>
      <c r="BO123" s="1069" t="s">
        <v>
476</v>
      </c>
      <c r="BP123" s="1100"/>
      <c r="BQ123" s="1159">
        <v>
2706550</v>
      </c>
      <c r="BR123" s="1160"/>
      <c r="BS123" s="1160"/>
      <c r="BT123" s="1160"/>
      <c r="BU123" s="1160"/>
      <c r="BV123" s="1160">
        <v>
2834864</v>
      </c>
      <c r="BW123" s="1160"/>
      <c r="BX123" s="1160"/>
      <c r="BY123" s="1160"/>
      <c r="BZ123" s="1160"/>
      <c r="CA123" s="1160">
        <v>
3075474</v>
      </c>
      <c r="CB123" s="1160"/>
      <c r="CC123" s="1160"/>
      <c r="CD123" s="1160"/>
      <c r="CE123" s="1160"/>
      <c r="CF123" s="1093"/>
      <c r="CG123" s="1094"/>
      <c r="CH123" s="1094"/>
      <c r="CI123" s="1094"/>
      <c r="CJ123" s="1095"/>
      <c r="CK123" s="1104"/>
      <c r="CL123" s="1105"/>
      <c r="CM123" s="1105"/>
      <c r="CN123" s="1105"/>
      <c r="CO123" s="1106"/>
      <c r="CP123" s="1114" t="s">
        <v>
477</v>
      </c>
      <c r="CQ123" s="1115"/>
      <c r="CR123" s="1115"/>
      <c r="CS123" s="1115"/>
      <c r="CT123" s="1115"/>
      <c r="CU123" s="1115"/>
      <c r="CV123" s="1115"/>
      <c r="CW123" s="1115"/>
      <c r="CX123" s="1115"/>
      <c r="CY123" s="1115"/>
      <c r="CZ123" s="1115"/>
      <c r="DA123" s="1115"/>
      <c r="DB123" s="1115"/>
      <c r="DC123" s="1115"/>
      <c r="DD123" s="1115"/>
      <c r="DE123" s="1115"/>
      <c r="DF123" s="1116"/>
      <c r="DG123" s="1052" t="s">
        <v>
395</v>
      </c>
      <c r="DH123" s="1053"/>
      <c r="DI123" s="1053"/>
      <c r="DJ123" s="1053"/>
      <c r="DK123" s="1054"/>
      <c r="DL123" s="1055" t="s">
        <v>
395</v>
      </c>
      <c r="DM123" s="1053"/>
      <c r="DN123" s="1053"/>
      <c r="DO123" s="1053"/>
      <c r="DP123" s="1054"/>
      <c r="DQ123" s="1055" t="s">
        <v>
439</v>
      </c>
      <c r="DR123" s="1053"/>
      <c r="DS123" s="1053"/>
      <c r="DT123" s="1053"/>
      <c r="DU123" s="1054"/>
      <c r="DV123" s="1056" t="s">
        <v>
395</v>
      </c>
      <c r="DW123" s="1057"/>
      <c r="DX123" s="1057"/>
      <c r="DY123" s="1057"/>
      <c r="DZ123" s="1058"/>
    </row>
    <row r="124" spans="1:130" s="247" customFormat="1" ht="26.25" customHeight="1" thickBot="1" x14ac:dyDescent="0.25">
      <c r="A124" s="1153"/>
      <c r="B124" s="1040"/>
      <c r="C124" s="1010" t="s">
        <v>
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395</v>
      </c>
      <c r="AB124" s="1053"/>
      <c r="AC124" s="1053"/>
      <c r="AD124" s="1053"/>
      <c r="AE124" s="1054"/>
      <c r="AF124" s="1055" t="s">
        <v>
395</v>
      </c>
      <c r="AG124" s="1053"/>
      <c r="AH124" s="1053"/>
      <c r="AI124" s="1053"/>
      <c r="AJ124" s="1054"/>
      <c r="AK124" s="1055" t="s">
        <v>
145</v>
      </c>
      <c r="AL124" s="1053"/>
      <c r="AM124" s="1053"/>
      <c r="AN124" s="1053"/>
      <c r="AO124" s="1054"/>
      <c r="AP124" s="1056" t="s">
        <v>
395</v>
      </c>
      <c r="AQ124" s="1057"/>
      <c r="AR124" s="1057"/>
      <c r="AS124" s="1057"/>
      <c r="AT124" s="1058"/>
      <c r="AU124" s="1155" t="s">
        <v>
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
439</v>
      </c>
      <c r="BR124" s="1122"/>
      <c r="BS124" s="1122"/>
      <c r="BT124" s="1122"/>
      <c r="BU124" s="1122"/>
      <c r="BV124" s="1122" t="s">
        <v>
463</v>
      </c>
      <c r="BW124" s="1122"/>
      <c r="BX124" s="1122"/>
      <c r="BY124" s="1122"/>
      <c r="BZ124" s="1122"/>
      <c r="CA124" s="1122" t="s">
        <v>
395</v>
      </c>
      <c r="CB124" s="1122"/>
      <c r="CC124" s="1122"/>
      <c r="CD124" s="1122"/>
      <c r="CE124" s="1122"/>
      <c r="CF124" s="1123"/>
      <c r="CG124" s="1124"/>
      <c r="CH124" s="1124"/>
      <c r="CI124" s="1124"/>
      <c r="CJ124" s="1125"/>
      <c r="CK124" s="1107"/>
      <c r="CL124" s="1107"/>
      <c r="CM124" s="1107"/>
      <c r="CN124" s="1107"/>
      <c r="CO124" s="1108"/>
      <c r="CP124" s="1114" t="s">
        <v>
479</v>
      </c>
      <c r="CQ124" s="1115"/>
      <c r="CR124" s="1115"/>
      <c r="CS124" s="1115"/>
      <c r="CT124" s="1115"/>
      <c r="CU124" s="1115"/>
      <c r="CV124" s="1115"/>
      <c r="CW124" s="1115"/>
      <c r="CX124" s="1115"/>
      <c r="CY124" s="1115"/>
      <c r="CZ124" s="1115"/>
      <c r="DA124" s="1115"/>
      <c r="DB124" s="1115"/>
      <c r="DC124" s="1115"/>
      <c r="DD124" s="1115"/>
      <c r="DE124" s="1115"/>
      <c r="DF124" s="1116"/>
      <c r="DG124" s="1099" t="s">
        <v>
395</v>
      </c>
      <c r="DH124" s="1078"/>
      <c r="DI124" s="1078"/>
      <c r="DJ124" s="1078"/>
      <c r="DK124" s="1079"/>
      <c r="DL124" s="1077" t="s">
        <v>
145</v>
      </c>
      <c r="DM124" s="1078"/>
      <c r="DN124" s="1078"/>
      <c r="DO124" s="1078"/>
      <c r="DP124" s="1079"/>
      <c r="DQ124" s="1077" t="s">
        <v>
395</v>
      </c>
      <c r="DR124" s="1078"/>
      <c r="DS124" s="1078"/>
      <c r="DT124" s="1078"/>
      <c r="DU124" s="1079"/>
      <c r="DV124" s="1080" t="s">
        <v>
145</v>
      </c>
      <c r="DW124" s="1081"/>
      <c r="DX124" s="1081"/>
      <c r="DY124" s="1081"/>
      <c r="DZ124" s="1082"/>
    </row>
    <row r="125" spans="1:130" s="247" customFormat="1" ht="26.25" customHeight="1" x14ac:dyDescent="0.2">
      <c r="A125" s="1153"/>
      <c r="B125" s="1040"/>
      <c r="C125" s="1010" t="s">
        <v>
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395</v>
      </c>
      <c r="AB125" s="1053"/>
      <c r="AC125" s="1053"/>
      <c r="AD125" s="1053"/>
      <c r="AE125" s="1054"/>
      <c r="AF125" s="1055" t="s">
        <v>
395</v>
      </c>
      <c r="AG125" s="1053"/>
      <c r="AH125" s="1053"/>
      <c r="AI125" s="1053"/>
      <c r="AJ125" s="1054"/>
      <c r="AK125" s="1055" t="s">
        <v>
145</v>
      </c>
      <c r="AL125" s="1053"/>
      <c r="AM125" s="1053"/>
      <c r="AN125" s="1053"/>
      <c r="AO125" s="1054"/>
      <c r="AP125" s="1056" t="s">
        <v>
395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480</v>
      </c>
      <c r="CL125" s="1102"/>
      <c r="CM125" s="1102"/>
      <c r="CN125" s="1102"/>
      <c r="CO125" s="1103"/>
      <c r="CP125" s="1034" t="s">
        <v>
481</v>
      </c>
      <c r="CQ125" s="983"/>
      <c r="CR125" s="983"/>
      <c r="CS125" s="983"/>
      <c r="CT125" s="983"/>
      <c r="CU125" s="983"/>
      <c r="CV125" s="983"/>
      <c r="CW125" s="983"/>
      <c r="CX125" s="983"/>
      <c r="CY125" s="983"/>
      <c r="CZ125" s="983"/>
      <c r="DA125" s="983"/>
      <c r="DB125" s="983"/>
      <c r="DC125" s="983"/>
      <c r="DD125" s="983"/>
      <c r="DE125" s="983"/>
      <c r="DF125" s="984"/>
      <c r="DG125" s="1020" t="s">
        <v>
439</v>
      </c>
      <c r="DH125" s="1021"/>
      <c r="DI125" s="1021"/>
      <c r="DJ125" s="1021"/>
      <c r="DK125" s="1021"/>
      <c r="DL125" s="1021" t="s">
        <v>
395</v>
      </c>
      <c r="DM125" s="1021"/>
      <c r="DN125" s="1021"/>
      <c r="DO125" s="1021"/>
      <c r="DP125" s="1021"/>
      <c r="DQ125" s="1021" t="s">
        <v>
395</v>
      </c>
      <c r="DR125" s="1021"/>
      <c r="DS125" s="1021"/>
      <c r="DT125" s="1021"/>
      <c r="DU125" s="1021"/>
      <c r="DV125" s="1022" t="s">
        <v>
145</v>
      </c>
      <c r="DW125" s="1022"/>
      <c r="DX125" s="1022"/>
      <c r="DY125" s="1022"/>
      <c r="DZ125" s="1023"/>
    </row>
    <row r="126" spans="1:130" s="247" customFormat="1" ht="26.25" customHeight="1" thickBot="1" x14ac:dyDescent="0.25">
      <c r="A126" s="1153"/>
      <c r="B126" s="1040"/>
      <c r="C126" s="1010" t="s">
        <v>
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
395</v>
      </c>
      <c r="AB126" s="1053"/>
      <c r="AC126" s="1053"/>
      <c r="AD126" s="1053"/>
      <c r="AE126" s="1054"/>
      <c r="AF126" s="1055" t="s">
        <v>
145</v>
      </c>
      <c r="AG126" s="1053"/>
      <c r="AH126" s="1053"/>
      <c r="AI126" s="1053"/>
      <c r="AJ126" s="1054"/>
      <c r="AK126" s="1055" t="s">
        <v>
395</v>
      </c>
      <c r="AL126" s="1053"/>
      <c r="AM126" s="1053"/>
      <c r="AN126" s="1053"/>
      <c r="AO126" s="1054"/>
      <c r="AP126" s="1056" t="s">
        <v>
395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482</v>
      </c>
      <c r="CQ126" s="1044"/>
      <c r="CR126" s="1044"/>
      <c r="CS126" s="1044"/>
      <c r="CT126" s="1044"/>
      <c r="CU126" s="1044"/>
      <c r="CV126" s="1044"/>
      <c r="CW126" s="1044"/>
      <c r="CX126" s="1044"/>
      <c r="CY126" s="1044"/>
      <c r="CZ126" s="1044"/>
      <c r="DA126" s="1044"/>
      <c r="DB126" s="1044"/>
      <c r="DC126" s="1044"/>
      <c r="DD126" s="1044"/>
      <c r="DE126" s="1044"/>
      <c r="DF126" s="1045"/>
      <c r="DG126" s="1013" t="s">
        <v>
439</v>
      </c>
      <c r="DH126" s="1014"/>
      <c r="DI126" s="1014"/>
      <c r="DJ126" s="1014"/>
      <c r="DK126" s="1014"/>
      <c r="DL126" s="1014" t="s">
        <v>
439</v>
      </c>
      <c r="DM126" s="1014"/>
      <c r="DN126" s="1014"/>
      <c r="DO126" s="1014"/>
      <c r="DP126" s="1014"/>
      <c r="DQ126" s="1014" t="s">
        <v>
395</v>
      </c>
      <c r="DR126" s="1014"/>
      <c r="DS126" s="1014"/>
      <c r="DT126" s="1014"/>
      <c r="DU126" s="1014"/>
      <c r="DV126" s="1015" t="s">
        <v>
145</v>
      </c>
      <c r="DW126" s="1015"/>
      <c r="DX126" s="1015"/>
      <c r="DY126" s="1015"/>
      <c r="DZ126" s="1016"/>
    </row>
    <row r="127" spans="1:130" s="247" customFormat="1" ht="26.25" customHeight="1" x14ac:dyDescent="0.2">
      <c r="A127" s="1154"/>
      <c r="B127" s="1042"/>
      <c r="C127" s="1096" t="s">
        <v>
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439</v>
      </c>
      <c r="AB127" s="1053"/>
      <c r="AC127" s="1053"/>
      <c r="AD127" s="1053"/>
      <c r="AE127" s="1054"/>
      <c r="AF127" s="1055" t="s">
        <v>
395</v>
      </c>
      <c r="AG127" s="1053"/>
      <c r="AH127" s="1053"/>
      <c r="AI127" s="1053"/>
      <c r="AJ127" s="1054"/>
      <c r="AK127" s="1055" t="s">
        <v>
145</v>
      </c>
      <c r="AL127" s="1053"/>
      <c r="AM127" s="1053"/>
      <c r="AN127" s="1053"/>
      <c r="AO127" s="1054"/>
      <c r="AP127" s="1056" t="s">
        <v>
395</v>
      </c>
      <c r="AQ127" s="1057"/>
      <c r="AR127" s="1057"/>
      <c r="AS127" s="1057"/>
      <c r="AT127" s="1058"/>
      <c r="AU127" s="283"/>
      <c r="AV127" s="283"/>
      <c r="AW127" s="283"/>
      <c r="AX127" s="1126" t="s">
        <v>
484</v>
      </c>
      <c r="AY127" s="1127"/>
      <c r="AZ127" s="1127"/>
      <c r="BA127" s="1127"/>
      <c r="BB127" s="1127"/>
      <c r="BC127" s="1127"/>
      <c r="BD127" s="1127"/>
      <c r="BE127" s="1128"/>
      <c r="BF127" s="1129" t="s">
        <v>
485</v>
      </c>
      <c r="BG127" s="1127"/>
      <c r="BH127" s="1127"/>
      <c r="BI127" s="1127"/>
      <c r="BJ127" s="1127"/>
      <c r="BK127" s="1127"/>
      <c r="BL127" s="1128"/>
      <c r="BM127" s="1129" t="s">
        <v>
486</v>
      </c>
      <c r="BN127" s="1127"/>
      <c r="BO127" s="1127"/>
      <c r="BP127" s="1127"/>
      <c r="BQ127" s="1127"/>
      <c r="BR127" s="1127"/>
      <c r="BS127" s="1128"/>
      <c r="BT127" s="1129" t="s">
        <v>
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488</v>
      </c>
      <c r="CQ127" s="1044"/>
      <c r="CR127" s="1044"/>
      <c r="CS127" s="1044"/>
      <c r="CT127" s="1044"/>
      <c r="CU127" s="1044"/>
      <c r="CV127" s="1044"/>
      <c r="CW127" s="1044"/>
      <c r="CX127" s="1044"/>
      <c r="CY127" s="1044"/>
      <c r="CZ127" s="1044"/>
      <c r="DA127" s="1044"/>
      <c r="DB127" s="1044"/>
      <c r="DC127" s="1044"/>
      <c r="DD127" s="1044"/>
      <c r="DE127" s="1044"/>
      <c r="DF127" s="1045"/>
      <c r="DG127" s="1013" t="s">
        <v>
145</v>
      </c>
      <c r="DH127" s="1014"/>
      <c r="DI127" s="1014"/>
      <c r="DJ127" s="1014"/>
      <c r="DK127" s="1014"/>
      <c r="DL127" s="1014" t="s">
        <v>
395</v>
      </c>
      <c r="DM127" s="1014"/>
      <c r="DN127" s="1014"/>
      <c r="DO127" s="1014"/>
      <c r="DP127" s="1014"/>
      <c r="DQ127" s="1014" t="s">
        <v>
395</v>
      </c>
      <c r="DR127" s="1014"/>
      <c r="DS127" s="1014"/>
      <c r="DT127" s="1014"/>
      <c r="DU127" s="1014"/>
      <c r="DV127" s="1015" t="s">
        <v>
395</v>
      </c>
      <c r="DW127" s="1015"/>
      <c r="DX127" s="1015"/>
      <c r="DY127" s="1015"/>
      <c r="DZ127" s="1016"/>
    </row>
    <row r="128" spans="1:130" s="247" customFormat="1" ht="26.25" customHeight="1" thickBot="1" x14ac:dyDescent="0.25">
      <c r="A128" s="1137" t="s">
        <v>
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490</v>
      </c>
      <c r="X128" s="1139"/>
      <c r="Y128" s="1139"/>
      <c r="Z128" s="1140"/>
      <c r="AA128" s="1141">
        <v>
5291</v>
      </c>
      <c r="AB128" s="1142"/>
      <c r="AC128" s="1142"/>
      <c r="AD128" s="1142"/>
      <c r="AE128" s="1143"/>
      <c r="AF128" s="1144">
        <v>
2064</v>
      </c>
      <c r="AG128" s="1142"/>
      <c r="AH128" s="1142"/>
      <c r="AI128" s="1142"/>
      <c r="AJ128" s="1143"/>
      <c r="AK128" s="1144">
        <v>
2064</v>
      </c>
      <c r="AL128" s="1142"/>
      <c r="AM128" s="1142"/>
      <c r="AN128" s="1142"/>
      <c r="AO128" s="1143"/>
      <c r="AP128" s="1145"/>
      <c r="AQ128" s="1146"/>
      <c r="AR128" s="1146"/>
      <c r="AS128" s="1146"/>
      <c r="AT128" s="1147"/>
      <c r="AU128" s="283"/>
      <c r="AV128" s="283"/>
      <c r="AW128" s="283"/>
      <c r="AX128" s="982" t="s">
        <v>
491</v>
      </c>
      <c r="AY128" s="983"/>
      <c r="AZ128" s="983"/>
      <c r="BA128" s="983"/>
      <c r="BB128" s="983"/>
      <c r="BC128" s="983"/>
      <c r="BD128" s="983"/>
      <c r="BE128" s="984"/>
      <c r="BF128" s="1148" t="s">
        <v>
395</v>
      </c>
      <c r="BG128" s="1149"/>
      <c r="BH128" s="1149"/>
      <c r="BI128" s="1149"/>
      <c r="BJ128" s="1149"/>
      <c r="BK128" s="1149"/>
      <c r="BL128" s="1150"/>
      <c r="BM128" s="1148">
        <v>
15</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492</v>
      </c>
      <c r="CQ128" s="1131"/>
      <c r="CR128" s="1131"/>
      <c r="CS128" s="1131"/>
      <c r="CT128" s="1131"/>
      <c r="CU128" s="1131"/>
      <c r="CV128" s="1131"/>
      <c r="CW128" s="1131"/>
      <c r="CX128" s="1131"/>
      <c r="CY128" s="1131"/>
      <c r="CZ128" s="1131"/>
      <c r="DA128" s="1131"/>
      <c r="DB128" s="1131"/>
      <c r="DC128" s="1131"/>
      <c r="DD128" s="1131"/>
      <c r="DE128" s="1131"/>
      <c r="DF128" s="1132"/>
      <c r="DG128" s="1133" t="s">
        <v>
145</v>
      </c>
      <c r="DH128" s="1134"/>
      <c r="DI128" s="1134"/>
      <c r="DJ128" s="1134"/>
      <c r="DK128" s="1134"/>
      <c r="DL128" s="1134" t="s">
        <v>
145</v>
      </c>
      <c r="DM128" s="1134"/>
      <c r="DN128" s="1134"/>
      <c r="DO128" s="1134"/>
      <c r="DP128" s="1134"/>
      <c r="DQ128" s="1134" t="s">
        <v>
439</v>
      </c>
      <c r="DR128" s="1134"/>
      <c r="DS128" s="1134"/>
      <c r="DT128" s="1134"/>
      <c r="DU128" s="1134"/>
      <c r="DV128" s="1135" t="s">
        <v>
145</v>
      </c>
      <c r="DW128" s="1135"/>
      <c r="DX128" s="1135"/>
      <c r="DY128" s="1135"/>
      <c r="DZ128" s="1136"/>
    </row>
    <row r="129" spans="1:131" s="247" customFormat="1" ht="26.25" customHeight="1" x14ac:dyDescent="0.2">
      <c r="A129" s="1024" t="s">
        <v>
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493</v>
      </c>
      <c r="X129" s="1168"/>
      <c r="Y129" s="1168"/>
      <c r="Z129" s="1169"/>
      <c r="AA129" s="1052">
        <v>
387819</v>
      </c>
      <c r="AB129" s="1053"/>
      <c r="AC129" s="1053"/>
      <c r="AD129" s="1053"/>
      <c r="AE129" s="1054"/>
      <c r="AF129" s="1055">
        <v>
360114</v>
      </c>
      <c r="AG129" s="1053"/>
      <c r="AH129" s="1053"/>
      <c r="AI129" s="1053"/>
      <c r="AJ129" s="1054"/>
      <c r="AK129" s="1055">
        <v>
361167</v>
      </c>
      <c r="AL129" s="1053"/>
      <c r="AM129" s="1053"/>
      <c r="AN129" s="1053"/>
      <c r="AO129" s="1054"/>
      <c r="AP129" s="1170"/>
      <c r="AQ129" s="1171"/>
      <c r="AR129" s="1171"/>
      <c r="AS129" s="1171"/>
      <c r="AT129" s="1172"/>
      <c r="AU129" s="285"/>
      <c r="AV129" s="285"/>
      <c r="AW129" s="285"/>
      <c r="AX129" s="1161" t="s">
        <v>
494</v>
      </c>
      <c r="AY129" s="1044"/>
      <c r="AZ129" s="1044"/>
      <c r="BA129" s="1044"/>
      <c r="BB129" s="1044"/>
      <c r="BC129" s="1044"/>
      <c r="BD129" s="1044"/>
      <c r="BE129" s="1045"/>
      <c r="BF129" s="1162" t="s">
        <v>
145</v>
      </c>
      <c r="BG129" s="1163"/>
      <c r="BH129" s="1163"/>
      <c r="BI129" s="1163"/>
      <c r="BJ129" s="1163"/>
      <c r="BK129" s="1163"/>
      <c r="BL129" s="1164"/>
      <c r="BM129" s="1162">
        <v>
20</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
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496</v>
      </c>
      <c r="X130" s="1168"/>
      <c r="Y130" s="1168"/>
      <c r="Z130" s="1169"/>
      <c r="AA130" s="1052">
        <v>
45211</v>
      </c>
      <c r="AB130" s="1053"/>
      <c r="AC130" s="1053"/>
      <c r="AD130" s="1053"/>
      <c r="AE130" s="1054"/>
      <c r="AF130" s="1055">
        <v>
44380</v>
      </c>
      <c r="AG130" s="1053"/>
      <c r="AH130" s="1053"/>
      <c r="AI130" s="1053"/>
      <c r="AJ130" s="1054"/>
      <c r="AK130" s="1055">
        <v>
47688</v>
      </c>
      <c r="AL130" s="1053"/>
      <c r="AM130" s="1053"/>
      <c r="AN130" s="1053"/>
      <c r="AO130" s="1054"/>
      <c r="AP130" s="1170"/>
      <c r="AQ130" s="1171"/>
      <c r="AR130" s="1171"/>
      <c r="AS130" s="1171"/>
      <c r="AT130" s="1172"/>
      <c r="AU130" s="285"/>
      <c r="AV130" s="285"/>
      <c r="AW130" s="285"/>
      <c r="AX130" s="1161" t="s">
        <v>
497</v>
      </c>
      <c r="AY130" s="1044"/>
      <c r="AZ130" s="1044"/>
      <c r="BA130" s="1044"/>
      <c r="BB130" s="1044"/>
      <c r="BC130" s="1044"/>
      <c r="BD130" s="1044"/>
      <c r="BE130" s="1045"/>
      <c r="BF130" s="1198">
        <v>
3.3</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498</v>
      </c>
      <c r="X131" s="1206"/>
      <c r="Y131" s="1206"/>
      <c r="Z131" s="1207"/>
      <c r="AA131" s="1099">
        <v>
342608</v>
      </c>
      <c r="AB131" s="1078"/>
      <c r="AC131" s="1078"/>
      <c r="AD131" s="1078"/>
      <c r="AE131" s="1079"/>
      <c r="AF131" s="1077">
        <v>
315734</v>
      </c>
      <c r="AG131" s="1078"/>
      <c r="AH131" s="1078"/>
      <c r="AI131" s="1078"/>
      <c r="AJ131" s="1079"/>
      <c r="AK131" s="1077">
        <v>
313479</v>
      </c>
      <c r="AL131" s="1078"/>
      <c r="AM131" s="1078"/>
      <c r="AN131" s="1078"/>
      <c r="AO131" s="1079"/>
      <c r="AP131" s="1208"/>
      <c r="AQ131" s="1209"/>
      <c r="AR131" s="1209"/>
      <c r="AS131" s="1209"/>
      <c r="AT131" s="1210"/>
      <c r="AU131" s="285"/>
      <c r="AV131" s="285"/>
      <c r="AW131" s="285"/>
      <c r="AX131" s="1180" t="s">
        <v>
499</v>
      </c>
      <c r="AY131" s="1131"/>
      <c r="AZ131" s="1131"/>
      <c r="BA131" s="1131"/>
      <c r="BB131" s="1131"/>
      <c r="BC131" s="1131"/>
      <c r="BD131" s="1131"/>
      <c r="BE131" s="1132"/>
      <c r="BF131" s="1181" t="s">
        <v>
145</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
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501</v>
      </c>
      <c r="W132" s="1191"/>
      <c r="X132" s="1191"/>
      <c r="Y132" s="1191"/>
      <c r="Z132" s="1192"/>
      <c r="AA132" s="1193">
        <v>
2.3972002990000001</v>
      </c>
      <c r="AB132" s="1194"/>
      <c r="AC132" s="1194"/>
      <c r="AD132" s="1194"/>
      <c r="AE132" s="1195"/>
      <c r="AF132" s="1196">
        <v>
3.1729240440000002</v>
      </c>
      <c r="AG132" s="1194"/>
      <c r="AH132" s="1194"/>
      <c r="AI132" s="1194"/>
      <c r="AJ132" s="1195"/>
      <c r="AK132" s="1196">
        <v>
4.3336236240000003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502</v>
      </c>
      <c r="W133" s="1174"/>
      <c r="X133" s="1174"/>
      <c r="Y133" s="1174"/>
      <c r="Z133" s="1175"/>
      <c r="AA133" s="1176">
        <v>
2.2000000000000002</v>
      </c>
      <c r="AB133" s="1177"/>
      <c r="AC133" s="1177"/>
      <c r="AD133" s="1177"/>
      <c r="AE133" s="1178"/>
      <c r="AF133" s="1176">
        <v>
2.4</v>
      </c>
      <c r="AG133" s="1177"/>
      <c r="AH133" s="1177"/>
      <c r="AI133" s="1177"/>
      <c r="AJ133" s="1178"/>
      <c r="AK133" s="1176">
        <v>
3.3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jaz4gerbVD+QEqFpkOYUnxtrL7fauERDdlecbBym4DGK0r0sD+3yNXrQy3o22ehrYL8hCXczArpOtC+BnNGDFA==" saltValue="ZIO7Y75oRKLk32OCQlzD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nn0WATXztBniFx3f1YP94x13vou/k7zZk6JtwfH16OTVMXaWsTxTBnZPVEM7LZ0cQJ02T0Ln2k9dEkaVzXKfXg==" saltValue="sytIGmGZ66GGjajFBhjfL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uASvVmrAX/yttDoDx+hsASKEROElzZMwBlmWzKh6c8mM7Xzmqcxxn9HaJcpx0DrR7YRqUIMGO8dD6NwMx2qpw==" saltValue="KPauFf94rslFl3szy0BuT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506</v>
      </c>
      <c r="AP7" s="304"/>
      <c r="AQ7" s="305" t="s">
        <v>
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508</v>
      </c>
      <c r="AQ8" s="311" t="s">
        <v>
509</v>
      </c>
      <c r="AR8" s="312" t="s">
        <v>
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511</v>
      </c>
      <c r="AL9" s="1217"/>
      <c r="AM9" s="1217"/>
      <c r="AN9" s="1218"/>
      <c r="AO9" s="313">
        <v>
161660</v>
      </c>
      <c r="AP9" s="313">
        <v>
508365</v>
      </c>
      <c r="AQ9" s="314">
        <v>
218185</v>
      </c>
      <c r="AR9" s="315">
        <v>
133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512</v>
      </c>
      <c r="AL10" s="1217"/>
      <c r="AM10" s="1217"/>
      <c r="AN10" s="1218"/>
      <c r="AO10" s="316">
        <v>
24126</v>
      </c>
      <c r="AP10" s="316">
        <v>
75868</v>
      </c>
      <c r="AQ10" s="317">
        <v>
27381</v>
      </c>
      <c r="AR10" s="318">
        <v>
177.1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513</v>
      </c>
      <c r="AL11" s="1217"/>
      <c r="AM11" s="1217"/>
      <c r="AN11" s="1218"/>
      <c r="AO11" s="316">
        <v>
1712</v>
      </c>
      <c r="AP11" s="316">
        <v>
5384</v>
      </c>
      <c r="AQ11" s="317">
        <v>
25697</v>
      </c>
      <c r="AR11" s="318">
        <v>
-79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514</v>
      </c>
      <c r="AL12" s="1217"/>
      <c r="AM12" s="1217"/>
      <c r="AN12" s="1218"/>
      <c r="AO12" s="316" t="s">
        <v>
515</v>
      </c>
      <c r="AP12" s="316" t="s">
        <v>
515</v>
      </c>
      <c r="AQ12" s="317">
        <v>
4359</v>
      </c>
      <c r="AR12" s="318" t="s">
        <v>
515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516</v>
      </c>
      <c r="AL13" s="1217"/>
      <c r="AM13" s="1217"/>
      <c r="AN13" s="1218"/>
      <c r="AO13" s="316" t="s">
        <v>
515</v>
      </c>
      <c r="AP13" s="316" t="s">
        <v>
515</v>
      </c>
      <c r="AQ13" s="317" t="s">
        <v>
515</v>
      </c>
      <c r="AR13" s="318" t="s">
        <v>
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517</v>
      </c>
      <c r="AL14" s="1217"/>
      <c r="AM14" s="1217"/>
      <c r="AN14" s="1218"/>
      <c r="AO14" s="316">
        <v>
841</v>
      </c>
      <c r="AP14" s="316">
        <v>
2645</v>
      </c>
      <c r="AQ14" s="317">
        <v>
8999</v>
      </c>
      <c r="AR14" s="318">
        <v>
-70.599999999999994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518</v>
      </c>
      <c r="AL15" s="1217"/>
      <c r="AM15" s="1217"/>
      <c r="AN15" s="1218"/>
      <c r="AO15" s="316">
        <v>
6998</v>
      </c>
      <c r="AP15" s="316">
        <v>
22006</v>
      </c>
      <c r="AQ15" s="317">
        <v>
6052</v>
      </c>
      <c r="AR15" s="318">
        <v>
263.60000000000002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519</v>
      </c>
      <c r="AL16" s="1220"/>
      <c r="AM16" s="1220"/>
      <c r="AN16" s="1221"/>
      <c r="AO16" s="316">
        <v>
-10299</v>
      </c>
      <c r="AP16" s="316">
        <v>
-32387</v>
      </c>
      <c r="AQ16" s="317">
        <v>
-19480</v>
      </c>
      <c r="AR16" s="318">
        <v>
66.3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188</v>
      </c>
      <c r="AL17" s="1220"/>
      <c r="AM17" s="1220"/>
      <c r="AN17" s="1221"/>
      <c r="AO17" s="316">
        <v>
185038</v>
      </c>
      <c r="AP17" s="316">
        <v>
581881</v>
      </c>
      <c r="AQ17" s="317">
        <v>
271195</v>
      </c>
      <c r="AR17" s="318">
        <v>
114.6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521</v>
      </c>
      <c r="AP20" s="324" t="s">
        <v>
522</v>
      </c>
      <c r="AQ20" s="325" t="s">
        <v>
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524</v>
      </c>
      <c r="AL21" s="1212"/>
      <c r="AM21" s="1212"/>
      <c r="AN21" s="1213"/>
      <c r="AO21" s="328">
        <v>
56.6</v>
      </c>
      <c r="AP21" s="329">
        <v>
25.46</v>
      </c>
      <c r="AQ21" s="330">
        <v>
31.14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525</v>
      </c>
      <c r="AL22" s="1212"/>
      <c r="AM22" s="1212"/>
      <c r="AN22" s="1213"/>
      <c r="AO22" s="333">
        <v>
75.099999999999994</v>
      </c>
      <c r="AP22" s="334">
        <v>
93.7</v>
      </c>
      <c r="AQ22" s="335">
        <v>
-18.600000000000001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506</v>
      </c>
      <c r="AP30" s="304"/>
      <c r="AQ30" s="305" t="s">
        <v>
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508</v>
      </c>
      <c r="AQ31" s="311" t="s">
        <v>
509</v>
      </c>
      <c r="AR31" s="312" t="s">
        <v>
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529</v>
      </c>
      <c r="AL32" s="1228"/>
      <c r="AM32" s="1228"/>
      <c r="AN32" s="1229"/>
      <c r="AO32" s="343">
        <v>
53317</v>
      </c>
      <c r="AP32" s="343">
        <v>
167664</v>
      </c>
      <c r="AQ32" s="344">
        <v>
157756</v>
      </c>
      <c r="AR32" s="345">
        <v>
6.3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530</v>
      </c>
      <c r="AL33" s="1228"/>
      <c r="AM33" s="1228"/>
      <c r="AN33" s="1229"/>
      <c r="AO33" s="343" t="s">
        <v>
515</v>
      </c>
      <c r="AP33" s="343" t="s">
        <v>
515</v>
      </c>
      <c r="AQ33" s="344" t="s">
        <v>
515</v>
      </c>
      <c r="AR33" s="345" t="s">
        <v>
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531</v>
      </c>
      <c r="AL34" s="1228"/>
      <c r="AM34" s="1228"/>
      <c r="AN34" s="1229"/>
      <c r="AO34" s="343" t="s">
        <v>
515</v>
      </c>
      <c r="AP34" s="343" t="s">
        <v>
515</v>
      </c>
      <c r="AQ34" s="344" t="s">
        <v>
515</v>
      </c>
      <c r="AR34" s="345" t="s">
        <v>
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532</v>
      </c>
      <c r="AL35" s="1228"/>
      <c r="AM35" s="1228"/>
      <c r="AN35" s="1229"/>
      <c r="AO35" s="343">
        <v>
3021</v>
      </c>
      <c r="AP35" s="343">
        <v>
9500</v>
      </c>
      <c r="AQ35" s="344">
        <v>
29837</v>
      </c>
      <c r="AR35" s="345">
        <v>
-68.2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533</v>
      </c>
      <c r="AL36" s="1228"/>
      <c r="AM36" s="1228"/>
      <c r="AN36" s="1229"/>
      <c r="AO36" s="343">
        <v>
6999</v>
      </c>
      <c r="AP36" s="343">
        <v>
22009</v>
      </c>
      <c r="AQ36" s="344">
        <v>
5452</v>
      </c>
      <c r="AR36" s="345">
        <v>
303.7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534</v>
      </c>
      <c r="AL37" s="1228"/>
      <c r="AM37" s="1228"/>
      <c r="AN37" s="1229"/>
      <c r="AO37" s="343" t="s">
        <v>
515</v>
      </c>
      <c r="AP37" s="343" t="s">
        <v>
515</v>
      </c>
      <c r="AQ37" s="344">
        <v>
1300</v>
      </c>
      <c r="AR37" s="345" t="s">
        <v>
515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535</v>
      </c>
      <c r="AL38" s="1231"/>
      <c r="AM38" s="1231"/>
      <c r="AN38" s="1232"/>
      <c r="AO38" s="346" t="s">
        <v>
515</v>
      </c>
      <c r="AP38" s="346" t="s">
        <v>
515</v>
      </c>
      <c r="AQ38" s="347">
        <v>
36</v>
      </c>
      <c r="AR38" s="335" t="s">
        <v>
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536</v>
      </c>
      <c r="AL39" s="1231"/>
      <c r="AM39" s="1231"/>
      <c r="AN39" s="1232"/>
      <c r="AO39" s="343">
        <v>
-2064</v>
      </c>
      <c r="AP39" s="343">
        <v>
-6491</v>
      </c>
      <c r="AQ39" s="344">
        <v>
-9131</v>
      </c>
      <c r="AR39" s="345">
        <v>
-28.9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537</v>
      </c>
      <c r="AL40" s="1228"/>
      <c r="AM40" s="1228"/>
      <c r="AN40" s="1229"/>
      <c r="AO40" s="343">
        <v>
-47688</v>
      </c>
      <c r="AP40" s="343">
        <v>
-149962</v>
      </c>
      <c r="AQ40" s="344">
        <v>
-138994</v>
      </c>
      <c r="AR40" s="345">
        <v>
7.9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300</v>
      </c>
      <c r="AL41" s="1234"/>
      <c r="AM41" s="1234"/>
      <c r="AN41" s="1235"/>
      <c r="AO41" s="343">
        <v>
13585</v>
      </c>
      <c r="AP41" s="343">
        <v>
42720</v>
      </c>
      <c r="AQ41" s="344">
        <v>
46254</v>
      </c>
      <c r="AR41" s="345">
        <v>
-7.6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506</v>
      </c>
      <c r="AN49" s="1224" t="s">
        <v>
541</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542</v>
      </c>
      <c r="AO50" s="360" t="s">
        <v>
543</v>
      </c>
      <c r="AP50" s="361" t="s">
        <v>
544</v>
      </c>
      <c r="AQ50" s="362" t="s">
        <v>
545</v>
      </c>
      <c r="AR50" s="363" t="s">
        <v>
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547</v>
      </c>
      <c r="AL51" s="356"/>
      <c r="AM51" s="364">
        <v>
391004</v>
      </c>
      <c r="AN51" s="365">
        <v>
1245236</v>
      </c>
      <c r="AO51" s="366">
        <v>
88.3</v>
      </c>
      <c r="AP51" s="367">
        <v>
287914</v>
      </c>
      <c r="AQ51" s="368">
        <v>
-0.2</v>
      </c>
      <c r="AR51" s="369">
        <v>
88.5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548</v>
      </c>
      <c r="AM52" s="372">
        <v>
186694</v>
      </c>
      <c r="AN52" s="373">
        <v>
594567</v>
      </c>
      <c r="AO52" s="374">
        <v>
0.3</v>
      </c>
      <c r="AP52" s="375">
        <v>
146531</v>
      </c>
      <c r="AQ52" s="376">
        <v>
3.5</v>
      </c>
      <c r="AR52" s="377">
        <v>
-3.2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549</v>
      </c>
      <c r="AL53" s="356"/>
      <c r="AM53" s="364">
        <v>
890809</v>
      </c>
      <c r="AN53" s="365">
        <v>
2939964</v>
      </c>
      <c r="AO53" s="366">
        <v>
136.1</v>
      </c>
      <c r="AP53" s="367">
        <v>
310300</v>
      </c>
      <c r="AQ53" s="368">
        <v>
7.8</v>
      </c>
      <c r="AR53" s="369">
        <v>
128.30000000000001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548</v>
      </c>
      <c r="AM54" s="372">
        <v>
172801</v>
      </c>
      <c r="AN54" s="373">
        <v>
570300</v>
      </c>
      <c r="AO54" s="374">
        <v>
-4.0999999999999996</v>
      </c>
      <c r="AP54" s="375">
        <v>
157576</v>
      </c>
      <c r="AQ54" s="376">
        <v>
7.5</v>
      </c>
      <c r="AR54" s="377">
        <v>
-11.6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550</v>
      </c>
      <c r="AL55" s="356"/>
      <c r="AM55" s="364">
        <v>
389346</v>
      </c>
      <c r="AN55" s="365">
        <v>
1216706</v>
      </c>
      <c r="AO55" s="366">
        <v>
-58.6</v>
      </c>
      <c r="AP55" s="367">
        <v>
317319</v>
      </c>
      <c r="AQ55" s="368">
        <v>
2.2999999999999998</v>
      </c>
      <c r="AR55" s="369">
        <v>
-60.9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548</v>
      </c>
      <c r="AM56" s="372">
        <v>
335022</v>
      </c>
      <c r="AN56" s="373">
        <v>
1046944</v>
      </c>
      <c r="AO56" s="374">
        <v>
83.6</v>
      </c>
      <c r="AP56" s="375">
        <v>
164214</v>
      </c>
      <c r="AQ56" s="376">
        <v>
4.2</v>
      </c>
      <c r="AR56" s="377">
        <v>
79.400000000000006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551</v>
      </c>
      <c r="AL57" s="356"/>
      <c r="AM57" s="364">
        <v>
386322</v>
      </c>
      <c r="AN57" s="365">
        <v>
1218681</v>
      </c>
      <c r="AO57" s="366">
        <v>
0.2</v>
      </c>
      <c r="AP57" s="367">
        <v>
289738</v>
      </c>
      <c r="AQ57" s="368">
        <v>
-8.6999999999999993</v>
      </c>
      <c r="AR57" s="369">
        <v>
8.9</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548</v>
      </c>
      <c r="AM58" s="372">
        <v>
114462</v>
      </c>
      <c r="AN58" s="373">
        <v>
361079</v>
      </c>
      <c r="AO58" s="374">
        <v>
-65.5</v>
      </c>
      <c r="AP58" s="375">
        <v>
156238</v>
      </c>
      <c r="AQ58" s="376">
        <v>
-4.9000000000000004</v>
      </c>
      <c r="AR58" s="377">
        <v>
-60.6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552</v>
      </c>
      <c r="AL59" s="356"/>
      <c r="AM59" s="364">
        <v>
254635</v>
      </c>
      <c r="AN59" s="365">
        <v>
800739</v>
      </c>
      <c r="AO59" s="366">
        <v>
-34.299999999999997</v>
      </c>
      <c r="AP59" s="367">
        <v>
316937</v>
      </c>
      <c r="AQ59" s="368">
        <v>
9.4</v>
      </c>
      <c r="AR59" s="369">
        <v>
-43.7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548</v>
      </c>
      <c r="AM60" s="372">
        <v>
240885</v>
      </c>
      <c r="AN60" s="373">
        <v>
757500</v>
      </c>
      <c r="AO60" s="374">
        <v>
109.8</v>
      </c>
      <c r="AP60" s="375">
        <v>
199150</v>
      </c>
      <c r="AQ60" s="376">
        <v>
27.5</v>
      </c>
      <c r="AR60" s="377">
        <v>
82.3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553</v>
      </c>
      <c r="AL61" s="378"/>
      <c r="AM61" s="379">
        <v>
462423</v>
      </c>
      <c r="AN61" s="380">
        <v>
1484265</v>
      </c>
      <c r="AO61" s="381">
        <v>
26.3</v>
      </c>
      <c r="AP61" s="382">
        <v>
304442</v>
      </c>
      <c r="AQ61" s="383">
        <v>
2.1</v>
      </c>
      <c r="AR61" s="369">
        <v>
24.2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548</v>
      </c>
      <c r="AM62" s="372">
        <v>
209973</v>
      </c>
      <c r="AN62" s="373">
        <v>
666078</v>
      </c>
      <c r="AO62" s="374">
        <v>
24.8</v>
      </c>
      <c r="AP62" s="375">
        <v>
164742</v>
      </c>
      <c r="AQ62" s="376">
        <v>
7.6</v>
      </c>
      <c r="AR62" s="377">
        <v>
17.2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J24MTeI9gA+BppO7NxBNATbk1kT0p3KBLAQonzAZyvEIfSwwmvYRzldZFcgXcL6DMdr8xITngo4yw5KyhQIZQ==" saltValue="TPvWrGCgUK1PQ2D5moNj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555</v>
      </c>
    </row>
    <row r="120" spans="125:125" ht="13.5" hidden="1" customHeight="1" x14ac:dyDescent="0.2"/>
    <row r="121" spans="125:125" ht="13.5" hidden="1" customHeight="1" x14ac:dyDescent="0.2">
      <c r="DU121" s="291"/>
    </row>
  </sheetData>
  <sheetProtection algorithmName="SHA-512" hashValue="To9Th4brfpb2qPfsH/GGMwsnlJ6UR0vBzuxThDAZd7KglPZ04S60L+JN454cQBRGYK9gz5CkgP30T3gzsjavvg==" saltValue="lm1SR5mTlXXWGm5viKdAh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556</v>
      </c>
    </row>
  </sheetData>
  <sheetProtection algorithmName="SHA-512" hashValue="cerVrMTmlVLRXKJgbyTEsZq9qztTwntflRoSHvPin4oUP/pJwOBl7Z7Y2dhB/YDZQMey6RY8W56gwYQRSYAe3g==" saltValue="BmyEGahcrpMf+oeVNoX35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557</v>
      </c>
      <c r="G46" s="8" t="s">
        <v>
558</v>
      </c>
      <c r="H46" s="8" t="s">
        <v>
559</v>
      </c>
      <c r="I46" s="8" t="s">
        <v>
560</v>
      </c>
      <c r="J46" s="9" t="s">
        <v>
561</v>
      </c>
    </row>
    <row r="47" spans="2:10" ht="57.75" customHeight="1" x14ac:dyDescent="0.2">
      <c r="B47" s="10"/>
      <c r="C47" s="1236" t="s">
        <v>
3</v>
      </c>
      <c r="D47" s="1236"/>
      <c r="E47" s="1237"/>
      <c r="F47" s="11">
        <v>
223.19</v>
      </c>
      <c r="G47" s="12">
        <v>
246.82</v>
      </c>
      <c r="H47" s="12">
        <v>
263.92</v>
      </c>
      <c r="I47" s="12">
        <v>
327.52</v>
      </c>
      <c r="J47" s="13">
        <v>
416.45</v>
      </c>
    </row>
    <row r="48" spans="2:10" ht="57.75" customHeight="1" x14ac:dyDescent="0.2">
      <c r="B48" s="14"/>
      <c r="C48" s="1238" t="s">
        <v>
4</v>
      </c>
      <c r="D48" s="1238"/>
      <c r="E48" s="1239"/>
      <c r="F48" s="15">
        <v>
6.89</v>
      </c>
      <c r="G48" s="16">
        <v>
11.02</v>
      </c>
      <c r="H48" s="16">
        <v>
9.07</v>
      </c>
      <c r="I48" s="16">
        <v>
10.83</v>
      </c>
      <c r="J48" s="17">
        <v>
14.82</v>
      </c>
    </row>
    <row r="49" spans="2:10" ht="57.75" customHeight="1" thickBot="1" x14ac:dyDescent="0.25">
      <c r="B49" s="18"/>
      <c r="C49" s="1240" t="s">
        <v>
5</v>
      </c>
      <c r="D49" s="1240"/>
      <c r="E49" s="1241"/>
      <c r="F49" s="19">
        <v>
8.77</v>
      </c>
      <c r="G49" s="20">
        <v>
19.059999999999999</v>
      </c>
      <c r="H49" s="20" t="s">
        <v>
562</v>
      </c>
      <c r="I49" s="20">
        <v>
44.35</v>
      </c>
      <c r="J49" s="21">
        <v>
93.91</v>
      </c>
    </row>
    <row r="50" spans="2:10" ht="13.5" customHeight="1" x14ac:dyDescent="0.2"/>
  </sheetData>
  <sheetProtection algorithmName="SHA-512" hashValue="1YdD1OCpx8FfdD1dIL5Dm9ygNf2kb7yjuotCnq9jXHlNWoLK9ikfEwc3LxpwBgOYLtmJ8Fb2pN20DJWamUfdUA==" saltValue="fAJGnJuP+qEJk9At8PYac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2021-10-21T00:27:54Z</cp:lastPrinted>
  <dcterms:created xsi:type="dcterms:W3CDTF">2021-02-05T02:06:23Z</dcterms:created>
  <dcterms:modified xsi:type="dcterms:W3CDTF">2021-10-22T10:32:45Z</dcterms:modified>
  <cp:category/>
</cp:coreProperties>
</file>