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mc:AlternateContent xmlns:mc="http://schemas.openxmlformats.org/markup-compatibility/2006">
    <mc:Choice Requires="x15">
      <x15ac:absPath xmlns:x15ac="http://schemas.microsoft.com/office/spreadsheetml/2010/11/ac" url="\\intfile-sv\財政課\財政担当\継続\03 財政公表\財政状況資料集\R1財政状況資料集\"/>
    </mc:Choice>
  </mc:AlternateContent>
  <xr:revisionPtr revIDLastSave="0" documentId="13_ncr:1_{047161FA-482A-44EE-A01C-49E0E99D95B8}"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O34" i="10"/>
  <c r="CO35" i="10" s="1"/>
  <c r="BW34" i="10"/>
  <c r="BW35" i="10" s="1"/>
  <c r="BW36" i="10" s="1"/>
  <c r="BW37" i="10" s="1"/>
  <c r="BW38" i="10" s="1"/>
  <c r="BW39" i="10" s="1"/>
  <c r="BW40" i="10" s="1"/>
  <c r="BW41" i="10" s="1"/>
  <c r="BW42" i="10" s="1"/>
  <c r="BW43" i="10" s="1"/>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<sst xmlns="http://schemas.openxmlformats.org/spreadsheetml/2006/main" count="1126" uniqueCount="620">
  <si>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</si>
  <si>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</si>
  <si>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</si>
  <si>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</si>
  <si>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</si>
  <si>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</si>
  <si>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</si>
  <si>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</si>
  <si>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</si>
  <si>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</si>
  <si>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</si>
  <si>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</si>
  <si>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</si>
  <si>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</si>
  <si>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</si>
  <si>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</si>
  <si>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</si>
  <si>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</si>
  <si>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</si>
  <si>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</si>
  <si>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</si>
  <si>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</si>
  <si>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</si>
  <si>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</si>
  <si>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</si>
  <si>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</si>
  <si>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</si>
  <si>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</si>
  <si>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</si>
  <si>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</si>
  <si>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</si>
  <si>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</si>
  <si>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</si>
  <si>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</si>
  <si>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</si>
  <si>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</si>
  <si>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</si>
  <si>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</si>
  <si>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</si>
  <si>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</si>
  <si>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</si>
  <si>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</si>
  <si>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</si>
  <si>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</si>
  <si>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</si>
  <si>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</si>
  <si>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</si>
  <si>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</si>
  <si>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</si>
  <si>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</si>
  <si>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</si>
  <si>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</si>
  <si>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</si>
  <si>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</si>
  <si>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</si>
  <si>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</si>
  <si>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</si>
  <si>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</si>
  <si>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</si>
  <si>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</si>
  <si>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</si>
  <si>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</si>
  <si>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</si>
  <si>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</si>
  <si>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</si>
  <si>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</si>
  <si>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</si>
  <si>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</si>
  <si>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</si>
  <si>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</si>
  <si>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</si>
  <si>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</si>
  <si>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</si>
  <si>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</si>
  <si>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</si>
  <si>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</si>
  <si>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</si>
  <si>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</si>
  <si>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</si>
  <si>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</si>
  <si>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</si>
  <si>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</si>
  <si>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</si>
  <si>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</si>
  <si>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</si>
  <si>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</si>
  <si>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</si>
  <si>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</si>
  <si>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</si>
  <si>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</si>
  <si>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</si>
  <si>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</si>
  <si>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</si>
  <si>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</si>
  <si>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</si>
  <si>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</si>
  <si>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</si>
  <si>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</si>
  <si>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羽村市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</si>
  <si>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</si>
  <si>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</si>
  <si>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</si>
  <si>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</si>
  <si>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</si>
  <si>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</si>
  <si>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</si>
  <si>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</si>
  <si>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</si>
  <si>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</si>
  <si>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</si>
  <si>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</si>
  <si>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</si>
  <si>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</si>
  <si>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</si>
  <si>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</si>
  <si>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</si>
  <si>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</si>
  <si>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</si>
  <si>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</si>
  <si>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</si>
  <si>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</si>
  <si>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</si>
  <si>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</si>
  <si>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</si>
  <si>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</si>
  <si>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</si>
  <si>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</si>
  <si>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</si>
  <si>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</si>
  <si>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</si>
  <si>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</si>
  <si>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</si>
  <si>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</si>
  <si>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</si>
  <si>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</si>
  <si>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</si>
  <si>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</si>
  <si>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</si>
  <si>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</si>
  <si>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</si>
  <si>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</si>
  <si>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</si>
  <si>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</si>
  <si>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</si>
  <si>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</si>
  <si>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</si>
  <si>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</si>
  <si>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</si>
  <si>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</si>
  <si>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</si>
  <si>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</si>
  <si>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</si>
  <si>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</si>
  <si>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</si>
  <si>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</si>
  <si>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</si>
  <si>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</si>
  <si>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</si>
  <si>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</si>
  <si>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</si>
  <si>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</si>
  <si>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</si>
  <si>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</si>
  <si>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</si>
  <si>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</si>
  <si>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</si>
  <si>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</si>
  <si>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</si>
  <si>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</si>
  <si>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</si>
  <si>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</si>
  <si>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</si>
  <si>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</si>
  <si>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</si>
  <si>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</si>
  <si>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</si>
  <si>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</si>
  <si>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</si>
  <si>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</si>
  <si>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</si>
  <si>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</si>
  <si>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</si>
  <si>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</si>
  <si>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</si>
  <si>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</si>
  <si>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</si>
  <si>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</si>
  <si>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</si>
  <si>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</si>
  <si>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</si>
  <si>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</si>
  <si>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</si>
  <si>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</si>
  <si>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</si>
  <si>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</si>
  <si>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</si>
  <si>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</si>
  <si>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</si>
  <si>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</si>
  <si>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</si>
  <si>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</si>
  <si>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</si>
  <si>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</si>
  <si>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</si>
  <si>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</si>
  <si>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</si>
  <si>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</si>
  <si>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</si>
  <si>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</si>
  <si>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</si>
  <si>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</si>
  <si>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</si>
  <si>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</si>
  <si>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</si>
  <si>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</si>
  <si>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</si>
  <si>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東京都羽村市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</si>
  <si>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</si>
  <si>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</si>
  <si>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</si>
  <si>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</si>
  <si>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</si>
  <si>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</si>
  <si>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</si>
  <si>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</si>
  <si>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</si>
  <si>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</si>
  <si>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</si>
  <si>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</si>
  <si>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</si>
  <si>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</si>
  <si>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</si>
  <si>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</si>
  <si>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</si>
  <si>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</si>
  <si>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</si>
  <si>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</si>
  <si>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</si>
  <si>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</si>
  <si>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</si>
  <si>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</si>
  <si>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</si>
  <si>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</si>
  <si>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</si>
  <si>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</si>
  <si>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</si>
  <si>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</si>
  <si>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</si>
  <si>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</si>
  <si>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</si>
  <si>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</si>
  <si>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</si>
  <si>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</si>
  <si>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</si>
  <si>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</si>
  <si>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</si>
  <si>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</si>
  <si>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</si>
  <si>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</si>
  <si>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</si>
  <si>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</si>
  <si>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</si>
  <si>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</si>
  <si>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</si>
  <si>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</si>
  <si>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</si>
  <si>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</si>
  <si>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</si>
  <si>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</si>
  <si>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</si>
  <si>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</si>
  <si>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</si>
  <si>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</si>
  <si>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</si>
  <si>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</si>
  <si>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</si>
  <si>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</si>
  <si>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</si>
  <si>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</si>
  <si>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</si>
  <si>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</si>
  <si>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</si>
  <si>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</si>
  <si>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</si>
  <si>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</si>
  <si>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</si>
  <si>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</si>
  <si>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</si>
  <si>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</si>
  <si>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</si>
  <si>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</si>
  <si>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</si>
  <si>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</si>
  <si>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</si>
  <si>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t>
    <phoneticPr fontId="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</si>
  <si>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</si>
  <si>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</si>
  <si>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</si>
  <si>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</si>
  <si>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</si>
  <si>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</si>
  <si>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</si>
  <si>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</si>
  <si>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</si>
  <si>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</si>
  <si>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</si>
  <si>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</si>
  <si>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</si>
  <si>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</si>
  <si>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</si>
  <si>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</si>
  <si>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</si>
  <si>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</si>
  <si>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</si>
  <si>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</si>
  <si>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</si>
  <si>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</si>
  <si>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</si>
  <si>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</si>
  <si>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</si>
  <si>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</si>
  <si>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</si>
  <si>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</si>
  <si>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</si>
  <si>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</si>
  <si>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</si>
  <si>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</si>
  <si>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</si>
  <si>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</si>
  <si>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</si>
  <si>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</si>
  <si>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</si>
  <si>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</si>
  <si>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</si>
  <si>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</si>
  <si>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</si>
  <si>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</si>
  <si>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</si>
  <si>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</si>
  <si>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</si>
  <si>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</si>
  <si>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</si>
  <si>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</si>
  <si>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</si>
  <si>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</si>
  <si>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</si>
  <si>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</si>
  <si>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</si>
  <si>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</si>
  <si>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</si>
  <si>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</si>
  <si>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</si>
  <si>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</si>
  <si>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</si>
  <si>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</si>
  <si>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</si>
  <si>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</si>
  <si>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</si>
  <si>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</si>
  <si>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</si>
  <si>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</si>
  <si>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</si>
  <si>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</si>
  <si>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</si>
  <si>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</si>
  <si>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</si>
  <si>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</si>
  <si>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</si>
  <si>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</si>
  <si>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東京都羽村市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</si>
  <si>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</si>
  <si>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</si>
  <si>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</si>
  <si>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</si>
  <si>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</si>
  <si>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</si>
  <si>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</si>
  <si>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</si>
  <si>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</si>
  <si>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</si>
  <si>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</si>
  <si>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</si>
  <si>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</si>
  <si>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</si>
  <si>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</si>
  <si>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</si>
  <si>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</si>
  <si>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</si>
  <si>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</si>
  <si>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</si>
  <si>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羽村市福生都市計画事業羽村駅西口土地区画整理事業会計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</si>
  <si>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</si>
  <si>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</si>
  <si>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</si>
  <si>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</si>
  <si>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</si>
  <si>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</si>
  <si>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</si>
  <si>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</si>
  <si>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</si>
  <si>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</si>
  <si>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</si>
  <si>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</si>
  <si>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</si>
  <si>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</si>
  <si>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羽村市国民健康保険事業会計</t>
    <phoneticPr fontId="5"/>
  </si>
  <si>
    <t>羽村市介護保険事業会計</t>
    <phoneticPr fontId="5"/>
  </si>
  <si>
    <t>羽村市後期高齢者医療会計</t>
    <phoneticPr fontId="5"/>
  </si>
  <si>
    <t>羽村市水道事業会計</t>
    <phoneticPr fontId="5"/>
  </si>
  <si>
    <t>法適用企業</t>
    <phoneticPr fontId="5"/>
  </si>
  <si>
    <t>羽村市下水道事業会計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</si>
  <si>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</si>
  <si>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</si>
  <si>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</si>
  <si>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</si>
  <si>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</si>
  <si>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</si>
  <si>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</si>
  <si>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</si>
  <si>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</si>
  <si>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</si>
  <si>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</si>
  <si>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</si>
  <si>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</si>
  <si>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</si>
  <si>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</si>
  <si>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</si>
  <si>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</si>
  <si>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</si>
  <si>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</si>
  <si>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</si>
  <si>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</si>
  <si>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</si>
  <si>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</si>
  <si>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</si>
  <si>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</si>
  <si>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</si>
  <si>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</si>
  <si>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</si>
  <si>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</si>
  <si>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</si>
  <si>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</si>
  <si>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</si>
  <si>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</si>
  <si>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</si>
  <si>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</si>
  <si>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</si>
  <si>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</si>
  <si>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</si>
  <si>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</si>
  <si>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</si>
  <si>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</si>
  <si>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</si>
  <si>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</si>
  <si>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</si>
  <si>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</si>
  <si>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</si>
  <si>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</si>
  <si>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</si>
  <si>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</si>
  <si>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</si>
  <si>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</si>
  <si>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</si>
  <si>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</si>
  <si>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</si>
  <si>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</si>
  <si>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</si>
  <si>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</si>
  <si>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</si>
  <si>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</si>
  <si>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羽村市下水道事業会計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</si>
  <si>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</si>
  <si>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</si>
  <si>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羽村市水道事業会計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</si>
  <si>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</si>
  <si>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羽村市介護保険事業会計</t>
    <phoneticPr fontId="5"/>
  </si>
  <si>
    <t>(Ｆ)</t>
    <phoneticPr fontId="5"/>
  </si>
  <si>
    <t>羽村市後期高齢者医療会計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</si>
  <si>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</si>
  <si>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</si>
  <si>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</si>
  <si>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</si>
  <si>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</si>
  <si>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</si>
  <si>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</si>
  <si>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</si>
  <si>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</si>
  <si>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</si>
  <si>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</si>
  <si>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</si>
  <si>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</si>
  <si>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</si>
  <si>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</si>
  <si>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</si>
  <si>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</si>
  <si>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</si>
  <si>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</si>
  <si>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</si>
  <si>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</si>
  <si>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</si>
  <si>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</si>
  <si>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</si>
  <si>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</si>
  <si>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</si>
  <si>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</si>
  <si>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</si>
  <si>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</si>
  <si>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</si>
  <si>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</si>
  <si>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</si>
  <si>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</si>
  <si>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</si>
  <si>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</si>
  <si>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</si>
  <si>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</si>
  <si>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</si>
  <si>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</si>
  <si>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</si>
  <si>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</si>
  <si>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</si>
  <si>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</si>
  <si>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</si>
  <si>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</si>
  <si>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</si>
  <si>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</si>
  <si>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</si>
  <si>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</si>
  <si>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</si>
  <si>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</si>
  <si>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</si>
  <si>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</si>
  <si>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</si>
  <si>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</si>
  <si>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</si>
  <si>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</si>
  <si>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</si>
  <si>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</si>
  <si>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</si>
  <si>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</si>
  <si>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</si>
  <si>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</si>
  <si>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</si>
  <si>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</si>
  <si>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</si>
  <si>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</si>
  <si>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</si>
  <si>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</si>
  <si>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</si>
  <si>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</si>
  <si>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</si>
  <si>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</si>
  <si>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</si>
  <si>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</si>
  <si>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</si>
  <si>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</si>
  <si>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</si>
  <si>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</si>
  <si>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</si>
  <si>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</si>
  <si>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</si>
  <si>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</si>
  <si>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</si>
  <si>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</si>
  <si>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</si>
  <si>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</si>
  <si>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</si>
  <si>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</si>
  <si>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</si>
  <si>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2.23</t>
  </si>
  <si>
    <t>▲ 10.56</t>
  </si>
  <si>
    <t>▲ 4.71</t>
  </si>
  <si>
    <t>▲ 1.64</t>
  </si>
  <si>
    <t>一般会計</t>
  </si>
  <si>
    <t>羽村市水道事業会計</t>
  </si>
  <si>
    <t>羽村市国民健康保険事業会計</t>
  </si>
  <si>
    <t>羽村市介護保険事業会計</t>
  </si>
  <si>
    <t>羽村市福生都市計画事業羽村駅西口土地区画整理事業会計</t>
  </si>
  <si>
    <t>羽村市下水道事業会計</t>
  </si>
  <si>
    <t>羽村市後期高齢者医療会計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</si>
  <si>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</si>
  <si>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</si>
  <si>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</si>
  <si>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</si>
  <si>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</si>
  <si>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</si>
  <si>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</si>
  <si>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</si>
  <si>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</si>
  <si>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東京たま広域資源循環組合</t>
  </si>
  <si>
    <t>西多摩衛生組合</t>
  </si>
  <si>
    <t>瑞穂斎場組合</t>
  </si>
  <si>
    <t>羽村・瑞穂地区学校給食組合</t>
  </si>
  <si>
    <t>東京市町村総合事務組合（一般会計）</t>
  </si>
  <si>
    <t>東京市町村総合事務組合（東京都市町村民交通災害共済事業特別会計）</t>
  </si>
  <si>
    <t>青梅、羽村地区工業用水道企業団</t>
  </si>
  <si>
    <t>福生病院組合</t>
  </si>
  <si>
    <t>東京都市町村議会議員公務災害補償等組合</t>
  </si>
  <si>
    <t>東京都市町村職員退職手当組合</t>
  </si>
  <si>
    <t>コナモーレ</t>
  </si>
  <si>
    <t>○</t>
  </si>
  <si>
    <t>羽村市土地開発公社</t>
    <rPh sb="0" eb="3">
      <t>ハムラシ</t>
    </rPh>
    <rPh sb="3" eb="5">
      <t>トチ</t>
    </rPh>
    <rPh sb="5" eb="7">
      <t>カイハツ</t>
    </rPh>
    <rPh sb="7" eb="9">
      <t>コウシャ</t>
    </rPh>
    <phoneticPr fontId="19"/>
  </si>
  <si>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</si>
  <si>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</si>
  <si>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羽村駅西口都市開発整備基金</t>
  </si>
  <si>
    <t>廃棄物処分地関連環境整備基金</t>
  </si>
  <si>
    <t>公共施設整備基金</t>
  </si>
  <si>
    <t>特定防衛施設周辺整備調整交付金事業基金</t>
  </si>
  <si>
    <t>健康で安心して暮らせるまちづくり基金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</si>
  <si>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</si>
  <si>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</si>
  <si>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</si>
  <si>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額は、普通会計、公営企業会計、一部事務組合の地方債償還が進んだことや土地開発公社保有土地の買戻しにより債務負担行為に基づく支出予定額が減となるなど減少傾向にあるものの、その将来負担額から控除できる充当可能財源等が、基金残高の取崩しなどにより大幅に減少したことにより、将来負担比率は前年度から7.4ポイント増の15.1％となった。
　また、有形固定資産減価償却率については、東京都平均値や類似団体内平均値よりも高い水準にあり、今後も比率の上昇が見込まれている。
　今後の公共施設等の更新等にあたり生じる財政負担により将来負担比率が上昇する可能性があるため、行財政改革を推進することなどにより財源を確保し、将来負担比率が大きくならないよう取り組んでいく。</t>
    <rPh sb="8" eb="10">
      <t>フツウ</t>
    </rPh>
    <rPh sb="10" eb="12">
      <t>カイケイ</t>
    </rPh>
    <rPh sb="13" eb="15">
      <t>コウエイ</t>
    </rPh>
    <rPh sb="15" eb="17">
      <t>キギョウ</t>
    </rPh>
    <rPh sb="17" eb="19">
      <t>カイケイ</t>
    </rPh>
    <rPh sb="138" eb="140">
      <t>ショウライ</t>
    </rPh>
    <rPh sb="140" eb="142">
      <t>フタン</t>
    </rPh>
    <rPh sb="142" eb="144">
      <t>ヒリツ</t>
    </rPh>
    <rPh sb="145" eb="148">
      <t>ゼンネンド</t>
    </rPh>
    <rPh sb="157" eb="158">
      <t>ゾウ</t>
    </rPh>
    <rPh sb="191" eb="193">
      <t>トウキョウ</t>
    </rPh>
    <rPh sb="193" eb="194">
      <t>ト</t>
    </rPh>
    <rPh sb="194" eb="197">
      <t>ヘイキンチ</t>
    </rPh>
    <rPh sb="257" eb="259">
      <t>フタン</t>
    </rPh>
    <rPh sb="262" eb="264">
      <t>ショウライ</t>
    </rPh>
    <rPh sb="264" eb="266">
      <t>フタン</t>
    </rPh>
    <rPh sb="266" eb="268">
      <t>ヒリツ</t>
    </rPh>
    <rPh sb="269" eb="271">
      <t>ジョウショウ</t>
    </rPh>
    <rPh sb="273" eb="276">
      <t>カノウセイ</t>
    </rPh>
    <rPh sb="288" eb="290">
      <t>スイシン</t>
    </rPh>
    <rPh sb="306" eb="308">
      <t>ショウライ</t>
    </rPh>
    <rPh sb="308" eb="310">
      <t>フタン</t>
    </rPh>
    <rPh sb="310" eb="312">
      <t>ヒリツ</t>
    </rPh>
    <rPh sb="313" eb="314">
      <t>オオ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</si>
  <si>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</si>
  <si>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</si>
  <si>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</si>
  <si>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</si>
  <si>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</si>
  <si>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</si>
  <si>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共に類似団体内平均値よりは低い水準にあるが、今後の都市基盤整備に伴う市債の発行が見込まれることや、景気の悪化や税制改正などによる市税収入の減などが見込まれるなど、比率が上昇する要因があることから、その動向に注視しながら財政運営を行っていく。</t>
    <rPh sb="70" eb="72">
      <t>ケイキ</t>
    </rPh>
    <rPh sb="73" eb="75">
      <t>アッカ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</si>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</sst>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4" fillId="0" borderId="109" xfId="15"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F0D9332-447C-4E9E-8F52-686A93A47C5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6FC2-4954-8B76-3C7973F0D8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25132</c:v>
                </c:pt>
                <c:pt idx="1">
                  <c:v>39979</c:v>
                </c:pt>
                <c:pt idx="2">
                  <c:v>32158</c:v>
                </c:pt>
                <c:pt idx="3">
                  <c:v>33699</c:v>
                </c:pt>
                <c:pt idx="4">
                  <c:v>26557</c:v>
                </c:pt>
              </c:numCache>
            </c:numRef>
          </c:val>
          <c:smooth val="0"/>
          <c:extLst>
            <c:ext xmlns:c16="http://schemas.microsoft.com/office/drawing/2014/chart" uri="{C3380CC4-5D6E-409C-BE32-E72D297353CC}">
              <c16:uniqueId val="{00000001-6FC2-4954-8B76-3C7973F0D8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5.84</c:v>
                </c:pt>
                <c:pt idx="1">
                  <c:v>3.96</c:v>
                </c:pt>
                <c:pt idx="2">
                  <c:v>5.37</c:v>
                </c:pt>
                <c:pt idx="3">
                  <c:v>5.09</c:v>
                </c:pt>
                <c:pt idx="4">
                  <c:v>6.22</c:v>
                </c:pt>
              </c:numCache>
            </c:numRef>
          </c:val>
          <c:extLst>
            <c:ext xmlns:c16="http://schemas.microsoft.com/office/drawing/2014/chart" uri="{C3380CC4-5D6E-409C-BE32-E72D297353CC}">
              <c16:uniqueId val="{00000000-AE87-4F78-942E-D0D790603E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21.93</c:v>
                </c:pt>
                <c:pt idx="1">
                  <c:v>13.51</c:v>
                </c:pt>
                <c:pt idx="2">
                  <c:v>7.97</c:v>
                </c:pt>
                <c:pt idx="3">
                  <c:v>11.31</c:v>
                </c:pt>
                <c:pt idx="4">
                  <c:v>8.4</c:v>
                </c:pt>
              </c:numCache>
            </c:numRef>
          </c:val>
          <c:extLst>
            <c:ext xmlns:c16="http://schemas.microsoft.com/office/drawing/2014/chart" uri="{C3380CC4-5D6E-409C-BE32-E72D297353CC}">
              <c16:uniqueId val="{00000001-AE87-4F78-942E-D0D790603E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-2.23</c:v>
                </c:pt>
                <c:pt idx="1">
                  <c:v>-10.56</c:v>
                </c:pt>
                <c:pt idx="2">
                  <c:v>-4.71</c:v>
                </c:pt>
                <c:pt idx="3">
                  <c:v>3.05</c:v>
                </c:pt>
                <c:pt idx="4">
                  <c:v>-1.64</c:v>
                </c:pt>
              </c:numCache>
            </c:numRef>
          </c:val>
          <c:smooth val="0"/>
          <c:extLst>
            <c:ext xmlns:c16="http://schemas.microsoft.com/office/drawing/2014/chart" uri="{C3380CC4-5D6E-409C-BE32-E72D297353CC}">
              <c16:uniqueId val="{00000002-AE87-4F78-942E-D0D790603E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A4-42B8-8C5B-E4AD97278C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A4-42B8-8C5B-E4AD97278C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A4-42B8-8C5B-E4AD97278C71}"/>
            </c:ext>
          </c:extLst>
        </c:ser>
        <c:ser>
          <c:idx val="3"/>
          <c:order val="3"/>
          <c:tx>
            <c:strRef>
              <c:f>データシート!$A$30</c:f>
              <c:strCache>
                <c:ptCount val="1"/>
                <c:pt idx="0">
                  <c:v>羽村市後期高齢者医療会計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0.13</c:v>
                </c:pt>
                <c:pt idx="4">
                  <c:v>#N/A</c:v>
                </c:pt>
                <c:pt idx="5">
                  <c:v>0.15</c:v>
                </c:pt>
                <c:pt idx="6">
                  <c:v>#N/A</c:v>
                </c:pt>
                <c:pt idx="7">
                  <c:v>0.25</c:v>
                </c:pt>
                <c:pt idx="8">
                  <c:v>#N/A</c:v>
                </c:pt>
                <c:pt idx="9">
                  <c:v>0.27</c:v>
                </c:pt>
              </c:numCache>
            </c:numRef>
          </c:val>
          <c:extLst>
            <c:ext xmlns:c16="http://schemas.microsoft.com/office/drawing/2014/chart" uri="{C3380CC4-5D6E-409C-BE32-E72D297353CC}">
              <c16:uniqueId val="{00000003-A7A4-42B8-8C5B-E4AD97278C71}"/>
            </c:ext>
          </c:extLst>
        </c:ser>
        <c:ser>
          <c:idx val="4"/>
          <c:order val="4"/>
          <c:tx>
            <c:strRef>
              <c:f>データシート!$A$31</c:f>
              <c:strCache>
                <c:ptCount val="1"/>
                <c:pt idx="0">
                  <c:v>羽村市下水道事業会計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0.31</c:v>
                </c:pt>
                <c:pt idx="4">
                  <c:v>#N/A</c:v>
                </c:pt>
                <c:pt idx="5">
                  <c:v>0.12</c:v>
                </c:pt>
                <c:pt idx="6">
                  <c:v>#N/A</c:v>
                </c:pt>
                <c:pt idx="7">
                  <c:v>0.32</c:v>
                </c:pt>
                <c:pt idx="8">
                  <c:v>#N/A</c:v>
                </c:pt>
                <c:pt idx="9">
                  <c:v>0.63</c:v>
                </c:pt>
              </c:numCache>
            </c:numRef>
          </c:val>
          <c:extLst>
            <c:ext xmlns:c16="http://schemas.microsoft.com/office/drawing/2014/chart" uri="{C3380CC4-5D6E-409C-BE32-E72D297353CC}">
              <c16:uniqueId val="{00000004-A7A4-42B8-8C5B-E4AD97278C71}"/>
            </c:ext>
          </c:extLst>
        </c:ser>
        <c:ser>
          <c:idx val="5"/>
          <c:order val="5"/>
          <c:tx>
            <c:strRef>
              <c:f>データシート!$A$32</c:f>
              <c:strCache>
                <c:ptCount val="1"/>
                <c:pt idx="0">
                  <c:v>羽村市福生都市計画事業羽村駅西口土地区画整理事業会計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0.27</c:v>
                </c:pt>
                <c:pt idx="2">
                  <c:v>#N/A</c:v>
                </c:pt>
                <c:pt idx="3">
                  <c:v>0.12</c:v>
                </c:pt>
                <c:pt idx="4">
                  <c:v>#N/A</c:v>
                </c:pt>
                <c:pt idx="5">
                  <c:v>0.66</c:v>
                </c:pt>
                <c:pt idx="6">
                  <c:v>#N/A</c:v>
                </c:pt>
                <c:pt idx="7">
                  <c:v>0.72</c:v>
                </c:pt>
                <c:pt idx="8">
                  <c:v>#N/A</c:v>
                </c:pt>
                <c:pt idx="9">
                  <c:v>0.83</c:v>
                </c:pt>
              </c:numCache>
            </c:numRef>
          </c:val>
          <c:extLst>
            <c:ext xmlns:c16="http://schemas.microsoft.com/office/drawing/2014/chart" uri="{C3380CC4-5D6E-409C-BE32-E72D297353CC}">
              <c16:uniqueId val="{00000005-A7A4-42B8-8C5B-E4AD97278C71}"/>
            </c:ext>
          </c:extLst>
        </c:ser>
        <c:ser>
          <c:idx val="6"/>
          <c:order val="6"/>
          <c:tx>
            <c:strRef>
              <c:f>データシート!$A$33</c:f>
              <c:strCache>
                <c:ptCount val="1"/>
                <c:pt idx="0">
                  <c:v>羽村市介護保険事業会計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0.76</c:v>
                </c:pt>
                <c:pt idx="2">
                  <c:v>#N/A</c:v>
                </c:pt>
                <c:pt idx="3">
                  <c:v>1.73</c:v>
                </c:pt>
                <c:pt idx="4">
                  <c:v>#N/A</c:v>
                </c:pt>
                <c:pt idx="5">
                  <c:v>2.1</c:v>
                </c:pt>
                <c:pt idx="6">
                  <c:v>#N/A</c:v>
                </c:pt>
                <c:pt idx="7">
                  <c:v>0.68</c:v>
                </c:pt>
                <c:pt idx="8">
                  <c:v>#N/A</c:v>
                </c:pt>
                <c:pt idx="9">
                  <c:v>1.1100000000000001</c:v>
                </c:pt>
              </c:numCache>
            </c:numRef>
          </c:val>
          <c:extLst>
            <c:ext xmlns:c16="http://schemas.microsoft.com/office/drawing/2014/chart" uri="{C3380CC4-5D6E-409C-BE32-E72D297353CC}">
              <c16:uniqueId val="{00000006-A7A4-42B8-8C5B-E4AD97278C71}"/>
            </c:ext>
          </c:extLst>
        </c:ser>
        <c:ser>
          <c:idx val="7"/>
          <c:order val="7"/>
          <c:tx>
            <c:strRef>
              <c:f>データシート!$A$34</c:f>
              <c:strCache>
                <c:ptCount val="1"/>
                <c:pt idx="0">
                  <c:v>羽村市国民健康保険事業会計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2.5499999999999998</c:v>
                </c:pt>
                <c:pt idx="2">
                  <c:v>#N/A</c:v>
                </c:pt>
                <c:pt idx="3">
                  <c:v>2.58</c:v>
                </c:pt>
                <c:pt idx="4">
                  <c:v>#N/A</c:v>
                </c:pt>
                <c:pt idx="5">
                  <c:v>2.95</c:v>
                </c:pt>
                <c:pt idx="6">
                  <c:v>#N/A</c:v>
                </c:pt>
                <c:pt idx="7">
                  <c:v>1.4</c:v>
                </c:pt>
                <c:pt idx="8">
                  <c:v>#N/A</c:v>
                </c:pt>
                <c:pt idx="9">
                  <c:v>1.42</c:v>
                </c:pt>
              </c:numCache>
            </c:numRef>
          </c:val>
          <c:extLst>
            <c:ext xmlns:c16="http://schemas.microsoft.com/office/drawing/2014/chart" uri="{C3380CC4-5D6E-409C-BE32-E72D297353CC}">
              <c16:uniqueId val="{00000007-A7A4-42B8-8C5B-E4AD97278C71}"/>
            </c:ext>
          </c:extLst>
        </c:ser>
        <c:ser>
          <c:idx val="8"/>
          <c:order val="8"/>
          <c:tx>
            <c:strRef>
              <c:f>データシート!$A$35</c:f>
              <c:strCache>
                <c:ptCount val="1"/>
                <c:pt idx="0">
                  <c:v>羽村市水道事業会計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2.54</c:v>
                </c:pt>
                <c:pt idx="2">
                  <c:v>#N/A</c:v>
                </c:pt>
                <c:pt idx="3">
                  <c:v>3.33</c:v>
                </c:pt>
                <c:pt idx="4">
                  <c:v>#N/A</c:v>
                </c:pt>
                <c:pt idx="5">
                  <c:v>3.96</c:v>
                </c:pt>
                <c:pt idx="6">
                  <c:v>#N/A</c:v>
                </c:pt>
                <c:pt idx="7">
                  <c:v>3.58</c:v>
                </c:pt>
                <c:pt idx="8">
                  <c:v>#N/A</c:v>
                </c:pt>
                <c:pt idx="9">
                  <c:v>3.21</c:v>
                </c:pt>
              </c:numCache>
            </c:numRef>
          </c:val>
          <c:extLst>
            <c:ext xmlns:c16="http://schemas.microsoft.com/office/drawing/2014/chart" uri="{C3380CC4-5D6E-409C-BE32-E72D297353CC}">
              <c16:uniqueId val="{00000008-A7A4-42B8-8C5B-E4AD97278C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5.56</c:v>
                </c:pt>
                <c:pt idx="2">
                  <c:v>#N/A</c:v>
                </c:pt>
                <c:pt idx="3">
                  <c:v>3.82</c:v>
                </c:pt>
                <c:pt idx="4">
                  <c:v>#N/A</c:v>
                </c:pt>
                <c:pt idx="5">
                  <c:v>4.7</c:v>
                </c:pt>
                <c:pt idx="6">
                  <c:v>#N/A</c:v>
                </c:pt>
                <c:pt idx="7">
                  <c:v>4.3600000000000003</c:v>
                </c:pt>
                <c:pt idx="8">
                  <c:v>#N/A</c:v>
                </c:pt>
                <c:pt idx="9">
                  <c:v>5.38</c:v>
                </c:pt>
              </c:numCache>
            </c:numRef>
          </c:val>
          <c:extLst>
            <c:ext xmlns:c16="http://schemas.microsoft.com/office/drawing/2014/chart" uri="{C3380CC4-5D6E-409C-BE32-E72D297353CC}">
              <c16:uniqueId val="{00000009-A7A4-42B8-8C5B-E4AD97278C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1594</c:v>
                </c:pt>
                <c:pt idx="5">
                  <c:v>1516</c:v>
                </c:pt>
                <c:pt idx="8">
                  <c:v>1508</c:v>
                </c:pt>
                <c:pt idx="11">
                  <c:v>1529</c:v>
                </c:pt>
                <c:pt idx="14">
                  <c:v>1502</c:v>
                </c:pt>
              </c:numCache>
            </c:numRef>
          </c:val>
          <c:extLst>
            <c:ext xmlns:c16="http://schemas.microsoft.com/office/drawing/2014/chart" uri="{C3380CC4-5D6E-409C-BE32-E72D297353CC}">
              <c16:uniqueId val="{00000000-907E-456E-B2C9-170982BEA1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7E-456E-B2C9-170982BEA1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8</c:v>
                </c:pt>
                <c:pt idx="6">
                  <c:v>44</c:v>
                </c:pt>
                <c:pt idx="9">
                  <c:v>3</c:v>
                </c:pt>
                <c:pt idx="12">
                  <c:v>81</c:v>
                </c:pt>
              </c:numCache>
            </c:numRef>
          </c:val>
          <c:extLst>
            <c:ext xmlns:c16="http://schemas.microsoft.com/office/drawing/2014/chart" uri="{C3380CC4-5D6E-409C-BE32-E72D297353CC}">
              <c16:uniqueId val="{00000002-907E-456E-B2C9-170982BEA1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169</c:v>
                </c:pt>
                <c:pt idx="3">
                  <c:v>177</c:v>
                </c:pt>
                <c:pt idx="6">
                  <c:v>179</c:v>
                </c:pt>
                <c:pt idx="9">
                  <c:v>183</c:v>
                </c:pt>
                <c:pt idx="12">
                  <c:v>197</c:v>
                </c:pt>
              </c:numCache>
            </c:numRef>
          </c:val>
          <c:extLst>
            <c:ext xmlns:c16="http://schemas.microsoft.com/office/drawing/2014/chart" uri="{C3380CC4-5D6E-409C-BE32-E72D297353CC}">
              <c16:uniqueId val="{00000003-907E-456E-B2C9-170982BEA1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377</c:v>
                </c:pt>
                <c:pt idx="3">
                  <c:v>378</c:v>
                </c:pt>
                <c:pt idx="6">
                  <c:v>372</c:v>
                </c:pt>
                <c:pt idx="9">
                  <c:v>356</c:v>
                </c:pt>
                <c:pt idx="12">
                  <c:v>354</c:v>
                </c:pt>
              </c:numCache>
            </c:numRef>
          </c:val>
          <c:extLst>
            <c:ext xmlns:c16="http://schemas.microsoft.com/office/drawing/2014/chart" uri="{C3380CC4-5D6E-409C-BE32-E72D297353CC}">
              <c16:uniqueId val="{00000004-907E-456E-B2C9-170982BEA1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7E-456E-B2C9-170982BEA1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7E-456E-B2C9-170982BEA1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1206</c:v>
                </c:pt>
                <c:pt idx="3">
                  <c:v>1193</c:v>
                </c:pt>
                <c:pt idx="6">
                  <c:v>1161</c:v>
                </c:pt>
                <c:pt idx="9">
                  <c:v>1123</c:v>
                </c:pt>
                <c:pt idx="12">
                  <c:v>998</c:v>
                </c:pt>
              </c:numCache>
            </c:numRef>
          </c:val>
          <c:extLst>
            <c:ext xmlns:c16="http://schemas.microsoft.com/office/drawing/2014/chart" uri="{C3380CC4-5D6E-409C-BE32-E72D297353CC}">
              <c16:uniqueId val="{00000007-907E-456E-B2C9-170982BEA1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164</c:v>
                </c:pt>
                <c:pt idx="2">
                  <c:v>#N/A</c:v>
                </c:pt>
                <c:pt idx="3">
                  <c:v>#N/A</c:v>
                </c:pt>
                <c:pt idx="4">
                  <c:v>240</c:v>
                </c:pt>
                <c:pt idx="5">
                  <c:v>#N/A</c:v>
                </c:pt>
                <c:pt idx="6">
                  <c:v>#N/A</c:v>
                </c:pt>
                <c:pt idx="7">
                  <c:v>248</c:v>
                </c:pt>
                <c:pt idx="8">
                  <c:v>#N/A</c:v>
                </c:pt>
                <c:pt idx="9">
                  <c:v>#N/A</c:v>
                </c:pt>
                <c:pt idx="10">
                  <c:v>136</c:v>
                </c:pt>
                <c:pt idx="11">
                  <c:v>#N/A</c:v>
                </c:pt>
                <c:pt idx="12">
                  <c:v>#N/A</c:v>
                </c:pt>
                <c:pt idx="13">
                  <c:v>128</c:v>
                </c:pt>
                <c:pt idx="14">
                  <c:v>#N/A</c:v>
                </c:pt>
              </c:numCache>
            </c:numRef>
          </c:val>
          <c:smooth val="0"/>
          <c:extLst>
            <c:ext xmlns:c16="http://schemas.microsoft.com/office/drawing/2014/chart" uri="{C3380CC4-5D6E-409C-BE32-E72D297353CC}">
              <c16:uniqueId val="{00000008-907E-456E-B2C9-170982BEA1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11266</c:v>
                </c:pt>
                <c:pt idx="5">
                  <c:v>10486</c:v>
                </c:pt>
                <c:pt idx="8">
                  <c:v>9698</c:v>
                </c:pt>
                <c:pt idx="11">
                  <c:v>9427</c:v>
                </c:pt>
                <c:pt idx="14">
                  <c:v>9066</c:v>
                </c:pt>
              </c:numCache>
            </c:numRef>
          </c:val>
          <c:extLst>
            <c:ext xmlns:c16="http://schemas.microsoft.com/office/drawing/2014/chart" uri="{C3380CC4-5D6E-409C-BE32-E72D297353CC}">
              <c16:uniqueId val="{00000000-BD54-4D80-B1D9-5D658C06B0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5096</c:v>
                </c:pt>
                <c:pt idx="5">
                  <c:v>5350</c:v>
                </c:pt>
                <c:pt idx="8">
                  <c:v>5139</c:v>
                </c:pt>
                <c:pt idx="11">
                  <c:v>4919</c:v>
                </c:pt>
                <c:pt idx="14">
                  <c:v>4608</c:v>
                </c:pt>
              </c:numCache>
            </c:numRef>
          </c:val>
          <c:extLst>
            <c:ext xmlns:c16="http://schemas.microsoft.com/office/drawing/2014/chart" uri="{C3380CC4-5D6E-409C-BE32-E72D297353CC}">
              <c16:uniqueId val="{00000001-BD54-4D80-B1D9-5D658C06B0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5011</c:v>
                </c:pt>
                <c:pt idx="5">
                  <c:v>4095</c:v>
                </c:pt>
                <c:pt idx="8">
                  <c:v>2780</c:v>
                </c:pt>
                <c:pt idx="11">
                  <c:v>2636</c:v>
                </c:pt>
                <c:pt idx="14">
                  <c:v>1898</c:v>
                </c:pt>
              </c:numCache>
            </c:numRef>
          </c:val>
          <c:extLst>
            <c:ext xmlns:c16="http://schemas.microsoft.com/office/drawing/2014/chart" uri="{C3380CC4-5D6E-409C-BE32-E72D297353CC}">
              <c16:uniqueId val="{00000002-BD54-4D80-B1D9-5D658C06B0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54-4D80-B1D9-5D658C06B0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54-4D80-B1D9-5D658C06B0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54-4D80-B1D9-5D658C06B0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1206</c:v>
                </c:pt>
                <c:pt idx="3">
                  <c:v>1160</c:v>
                </c:pt>
                <c:pt idx="6">
                  <c:v>1316</c:v>
                </c:pt>
                <c:pt idx="9">
                  <c:v>1217</c:v>
                </c:pt>
                <c:pt idx="12">
                  <c:v>1304</c:v>
                </c:pt>
              </c:numCache>
            </c:numRef>
          </c:val>
          <c:extLst>
            <c:ext xmlns:c16="http://schemas.microsoft.com/office/drawing/2014/chart" uri="{C3380CC4-5D6E-409C-BE32-E72D297353CC}">
              <c16:uniqueId val="{00000006-BD54-4D80-B1D9-5D658C06B0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2238</c:v>
                </c:pt>
                <c:pt idx="3">
                  <c:v>2179</c:v>
                </c:pt>
                <c:pt idx="6">
                  <c:v>1931</c:v>
                </c:pt>
                <c:pt idx="9">
                  <c:v>1703</c:v>
                </c:pt>
                <c:pt idx="12">
                  <c:v>1501</c:v>
                </c:pt>
              </c:numCache>
            </c:numRef>
          </c:val>
          <c:extLst>
            <c:ext xmlns:c16="http://schemas.microsoft.com/office/drawing/2014/chart" uri="{C3380CC4-5D6E-409C-BE32-E72D297353CC}">
              <c16:uniqueId val="{00000007-BD54-4D80-B1D9-5D658C06B0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3403</c:v>
                </c:pt>
                <c:pt idx="3">
                  <c:v>3416</c:v>
                </c:pt>
                <c:pt idx="6">
                  <c:v>3397</c:v>
                </c:pt>
                <c:pt idx="9">
                  <c:v>3336</c:v>
                </c:pt>
                <c:pt idx="12">
                  <c:v>3206</c:v>
                </c:pt>
              </c:numCache>
            </c:numRef>
          </c:val>
          <c:extLst>
            <c:ext xmlns:c16="http://schemas.microsoft.com/office/drawing/2014/chart" uri="{C3380CC4-5D6E-409C-BE32-E72D297353CC}">
              <c16:uniqueId val="{00000008-BD54-4D80-B1D9-5D658C06B0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1430</c:v>
                </c:pt>
                <c:pt idx="3">
                  <c:v>1523</c:v>
                </c:pt>
                <c:pt idx="6">
                  <c:v>1191</c:v>
                </c:pt>
                <c:pt idx="9">
                  <c:v>1065</c:v>
                </c:pt>
                <c:pt idx="12">
                  <c:v>867</c:v>
                </c:pt>
              </c:numCache>
            </c:numRef>
          </c:val>
          <c:extLst>
            <c:ext xmlns:c16="http://schemas.microsoft.com/office/drawing/2014/chart" uri="{C3380CC4-5D6E-409C-BE32-E72D297353CC}">
              <c16:uniqueId val="{00000009-BD54-4D80-B1D9-5D658C06B0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10794</c:v>
                </c:pt>
                <c:pt idx="3">
                  <c:v>10808</c:v>
                </c:pt>
                <c:pt idx="6">
                  <c:v>10327</c:v>
                </c:pt>
                <c:pt idx="9">
                  <c:v>10445</c:v>
                </c:pt>
                <c:pt idx="12">
                  <c:v>10248</c:v>
                </c:pt>
              </c:numCache>
            </c:numRef>
          </c:val>
          <c:extLst>
            <c:ext xmlns:c16="http://schemas.microsoft.com/office/drawing/2014/chart" uri="{C3380CC4-5D6E-409C-BE32-E72D297353CC}">
              <c16:uniqueId val="{0000000A-BD54-4D80-B1D9-5D658C06B0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545</c:v>
                </c:pt>
                <c:pt idx="8">
                  <c:v>#N/A</c:v>
                </c:pt>
                <c:pt idx="9">
                  <c:v>#N/A</c:v>
                </c:pt>
                <c:pt idx="10">
                  <c:v>784</c:v>
                </c:pt>
                <c:pt idx="11">
                  <c:v>#N/A</c:v>
                </c:pt>
                <c:pt idx="12">
                  <c:v>#N/A</c:v>
                </c:pt>
                <c:pt idx="13">
                  <c:v>1555</c:v>
                </c:pt>
                <c:pt idx="14">
                  <c:v>#N/A</c:v>
                </c:pt>
              </c:numCache>
            </c:numRef>
          </c:val>
          <c:smooth val="0"/>
          <c:extLst>
            <c:ext xmlns:c16="http://schemas.microsoft.com/office/drawing/2014/chart" uri="{C3380CC4-5D6E-409C-BE32-E72D297353CC}">
              <c16:uniqueId val="{0000000B-BD54-4D80-B1D9-5D658C06B0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891</c:v>
                </c:pt>
                <c:pt idx="1">
                  <c:v>1264</c:v>
                </c:pt>
                <c:pt idx="2">
                  <c:v>946</c:v>
                </c:pt>
              </c:numCache>
            </c:numRef>
          </c:val>
          <c:extLst>
            <c:ext xmlns:c16="http://schemas.microsoft.com/office/drawing/2014/chart" uri="{C3380CC4-5D6E-409C-BE32-E72D297353CC}">
              <c16:uniqueId val="{00000000-76B0-4C5E-95C7-7C3B93105F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76B0-4C5E-95C7-7C3B93105F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2167</c:v>
                </c:pt>
                <c:pt idx="1">
                  <c:v>1472</c:v>
                </c:pt>
                <c:pt idx="2">
                  <c:v>723</c:v>
                </c:pt>
              </c:numCache>
            </c:numRef>
          </c:val>
          <c:extLst>
            <c:ext xmlns:c16="http://schemas.microsoft.com/office/drawing/2014/chart" uri="{C3380CC4-5D6E-409C-BE32-E72D297353CC}">
              <c16:uniqueId val="{00000002-76B0-4C5E-95C7-7C3B93105F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{20671900-4273-4E25-B0DF-0045EBF0BD1A}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EF2-41C8-A97D-20B0EA1478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{953093C4-6B76-4934-9A16-9739CB5E30BA}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F2-41C8-A97D-20B0EA1478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{9D6EC8AE-B692-46C1-9898-7AB7E5E693B3}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F2-41C8-A97D-20B0EA1478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{427B51B0-F58A-469A-8999-4459BB6DA437}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F2-41C8-A97D-20B0EA1478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{AD19C0CA-814D-4073-B70B-E3905B040D1F}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F2-41C8-A97D-20B0EA1478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{3C8D5C18-703A-4EA1-A4F1-A90D1ACD49FC}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EF2-41C8-A97D-20B0EA1478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{DFF9E1B1-2B72-4E80-A499-8E669DF89BE3}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EF2-41C8-A97D-20B0EA1478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{FB3459EF-864A-4CDA-A42C-3ACDC1531C01}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EF2-41C8-A97D-20B0EA1478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{8E988907-BF01-4170-A29D-DAD43910FFE8}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EF2-41C8-A97D-20B0EA1478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58.1</c:v>
                </c:pt>
                <c:pt idx="16">
                  <c:v>60.1</c:v>
                </c:pt>
                <c:pt idx="24">
                  <c:v>61.6</c:v>
                </c:pt>
                <c:pt idx="32">
                  <c:v>62.7</c:v>
                </c:pt>
              </c:numCache>
            </c:numRef>
          </c:xVal>
          <c:yVal>
            <c:numRef>
              <c:f>公会計指標分析・財政指標組合せ分析表!$BP$51:$DC$51</c:f>
              <c:numCache>
                <c:formatCode>#,##0.0;"▲ "#,##0.0</c:formatCode>
                <c:ptCount val="40"/>
                <c:pt idx="16">
                  <c:v>5.3</c:v>
                </c:pt>
                <c:pt idx="24">
                  <c:v>7.7</c:v>
                </c:pt>
                <c:pt idx="32">
                  <c:v>15.1</c:v>
                </c:pt>
              </c:numCache>
            </c:numRef>
          </c:yVal>
          <c:smooth val="0"/>
          <c:extLst>
            <c:ext xmlns:c16="http://schemas.microsoft.com/office/drawing/2014/chart" uri="{C3380CC4-5D6E-409C-BE32-E72D297353CC}">
              <c16:uniqueId val="{00000009-0EF2-41C8-A97D-20B0EA1478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{7660BCDF-71D7-42FB-A423-6EE80D43F6E1}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EF2-41C8-A97D-20B0EA1478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{C49C0B0C-2FBD-4DAC-8603-6CC41B0D39B7}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F2-41C8-A97D-20B0EA1478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{0C7C324E-33CB-4554-B460-8A435D7784C0}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F2-41C8-A97D-20B0EA1478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{481DEACC-C626-49EA-9692-661DCCF494F8}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F2-41C8-A97D-20B0EA1478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{E7ED80BF-A500-47BC-9F75-A2BDF4D203D1}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F2-41C8-A97D-20B0EA1478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{B05D75F0-93E1-4696-8F9F-93C8D5750894}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EF2-41C8-A97D-20B0EA1478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{885F1852-5B16-4AC3-BC10-4E9B86BD6854}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EF2-41C8-A97D-20B0EA1478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{56F6A5E7-663B-4CE8-883F-6751E80678CD}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EF2-41C8-A97D-20B0EA1478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{0C06AA15-123F-4753-BCB8-95A85BF81D74}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EF2-41C8-A97D-20B0EA1478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0EF2-41C8-A97D-20B0EA14780F}"/>
            </c:ext>
          </c:extLst>
        </c:ser>
        <c:dLbls>
          <c:showLegendKey val="0"/>
          <c:showVal val="1"/>
          <c:showCatName val="0"/>
          <c:showSerName val="0"/>
          <c:showPercent val="0"/>
          <c:showBubbleSize val="0"/>
        </c:dLbls>
        <c:axId val="46179840"/>
        <c:axId val="46181760"/>
      </c:scatterChart>
      <c:valAx>
        <c:axId val="46179840"/>
        <c:scaling>
          <c:orientation val="minMax"/>
          <c:max val="63.2"/>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{2716D67F-B97E-4494-84AF-EF959D7CB0AE}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507-4372-A15C-3F25D001EB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{331D963E-FD52-4B16-8DC0-662D80818D9B}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07-4372-A15C-3F25D001EB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{68340482-0D90-4F52-9B17-BE23E5C10D1C}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07-4372-A15C-3F25D001EB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{8F6DCE08-C041-4A7C-9131-EEE3DF9F5236}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07-4372-A15C-3F25D001EB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{542632B9-F134-4347-8080-5D3511A88339}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07-4372-A15C-3F25D001EBF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{BFC883D6-73C1-41E7-913D-EABCE2A415CE}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507-4372-A15C-3F25D001EBF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{8E53ADEE-3130-4700-9BB8-86B1FF132DD9}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507-4372-A15C-3F25D001EBF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{A50E2AE8-3443-4C0D-A5BB-840A8D2709B9}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507-4372-A15C-3F25D001EBF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{9B2263B5-39EA-4381-9F6F-909EB829E9B1}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507-4372-A15C-3F25D001EB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1.5</c:v>
                </c:pt>
                <c:pt idx="16">
                  <c:v>2</c:v>
                </c:pt>
                <c:pt idx="24">
                  <c:v>2</c:v>
                </c:pt>
                <c:pt idx="32">
                  <c:v>1.6</c:v>
                </c:pt>
              </c:numCache>
            </c:numRef>
          </c:xVal>
          <c:yVal>
            <c:numRef>
              <c:f>公会計指標分析・財政指標組合せ分析表!$BP$73:$DC$73</c:f>
              <c:numCache>
                <c:formatCode>#,##0.0;"▲ "#,##0.0</c:formatCode>
                <c:ptCount val="40"/>
                <c:pt idx="16">
                  <c:v>5.3</c:v>
                </c:pt>
                <c:pt idx="24">
                  <c:v>7.7</c:v>
                </c:pt>
                <c:pt idx="32">
                  <c:v>15.1</c:v>
                </c:pt>
              </c:numCache>
            </c:numRef>
          </c:yVal>
          <c:smooth val="0"/>
          <c:extLst>
            <c:ext xmlns:c16="http://schemas.microsoft.com/office/drawing/2014/chart" uri="{C3380CC4-5D6E-409C-BE32-E72D297353CC}">
              <c16:uniqueId val="{00000009-9507-4372-A15C-3F25D001EB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{5BA47409-E626-4415-A93C-6F7898B5A292}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507-4372-A15C-3F25D001EB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{4BE813B5-BF9C-42ED-8D18-80A48FD03699}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07-4372-A15C-3F25D001EB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{DFE6AB9F-A922-4BD8-BB4A-0BA03F6481D2}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07-4372-A15C-3F25D001EB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{47A3732D-9CC3-418F-B964-7A956B93C2E1}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07-4372-A15C-3F25D001EB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{E9014CB2-BE7E-4B00-A4F5-343445DC3A5B}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07-4372-A15C-3F25D001EBF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{9FC89A23-B8A0-4395-8366-A084A2FBEC9C}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507-4372-A15C-3F25D001EBF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{3B85A645-763B-454E-8FC4-3C87A0C5AA67}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507-4372-A15C-3F25D001EBF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{1E6B71B7-0059-4E48-9F03-95A10B671FD5}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507-4372-A15C-3F25D001EBF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{15287AC8-C1E6-498A-964A-FBE5865DBC6E}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507-4372-A15C-3F25D001EB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9507-4372-A15C-3F25D001EBFD}"/>
            </c:ext>
          </c:extLst>
        </c:ser>
        <c:dLbls>
          <c:showLegendKey val="0"/>
          <c:showVal val="1"/>
          <c:showCatName val="0"/>
          <c:showSerName val="0"/>
          <c:showPercent val="0"/>
          <c:showBubbleSize val="0"/>
        </c:dLbls>
        <c:axId val="84219776"/>
        <c:axId val="84234240"/>
      </c:scatterChart>
      <c:valAx>
        <c:axId val="84219776"/>
        <c:scaling>
          <c:orientation val="minMax"/>
          <c:max val="8.4"/>
          <c:min val="1.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等は、土地開発公社保有土地の買戻しによる債務負担行為に基づく支出額の増や組合等が起こした地方債の元利償還金に対する負担金等が増となった一方で、地方債の償還が進んだことによる元利償還金の減などにより、前年度と比較して</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また、算入公債費等は、災害復旧費等に係る基準財政需要額の減により</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結果、実質公債費比率の分子は前年度と比べて</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百万円の減となり、単年度の実質公債費比率は、前年度と比べて</a:t>
          </a:r>
          <a:r>
            <a:rPr kumimoji="1" lang="en-US" altLang="ja-JP" sz="1100">
              <a:latin typeface="ＭＳ ゴシック" pitchFamily="49" charset="-128"/>
              <a:ea typeface="ＭＳ ゴシック" pitchFamily="49" charset="-128"/>
            </a:rPr>
            <a:t>0.1%</a:t>
          </a:r>
          <a:r>
            <a:rPr kumimoji="1" lang="ja-JP" altLang="en-US" sz="1100">
              <a:latin typeface="ＭＳ ゴシック" pitchFamily="49" charset="-128"/>
              <a:ea typeface="ＭＳ ゴシック" pitchFamily="49" charset="-128"/>
            </a:rPr>
            <a:t>減の</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　今後、羽村駅西口土地区画整理事業の進展や公共施設等の老朽化対策などにより、公債費が増加する可能性があることから、特定財源の確保や経常経費の削減など行財政改革を推進し、健全で安定的な財政運営ができるよう取組んで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減債基金残高のうち、実質公債費比率の算定に用いる満期一括償還地方債の財源として積み立てた額はなし。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は、一部事務組合の地方債（企業債）残高の減少による組合等負担等見込額の減や土地開発公社保有土地の買戻しが進んだことによる債務負担行為に基づく支出予定額の減などにより、前年度と比較して</a:t>
          </a:r>
          <a:r>
            <a:rPr kumimoji="1" lang="en-US" altLang="ja-JP" sz="1100">
              <a:latin typeface="ＭＳ ゴシック" pitchFamily="49" charset="-128"/>
              <a:ea typeface="ＭＳ ゴシック" pitchFamily="49" charset="-128"/>
            </a:rPr>
            <a:t>640</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充当可能財源等は、基金残高の減少による充当可能基金の減や算入対象地方債現在高の減少による基準財政需要額算入見込額の減により、前年度と比較して</a:t>
          </a:r>
          <a:r>
            <a:rPr kumimoji="1" lang="en-US" altLang="ja-JP" sz="1100">
              <a:latin typeface="ＭＳ ゴシック" pitchFamily="49" charset="-128"/>
              <a:ea typeface="ＭＳ ゴシック" pitchFamily="49" charset="-128"/>
            </a:rPr>
            <a:t>1,410</a:t>
          </a:r>
          <a:r>
            <a:rPr kumimoji="1" lang="ja-JP" altLang="en-US" sz="1100">
              <a:latin typeface="ＭＳ ゴシック" pitchFamily="49" charset="-128"/>
              <a:ea typeface="ＭＳ ゴシック" pitchFamily="49" charset="-128"/>
            </a:rPr>
            <a:t>百万円の減となった。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将来負担額は減となったものの、充当可能財源等についても大幅に減少していることから、将来負担比率の分子は前年度と比べて</a:t>
          </a:r>
          <a:r>
            <a:rPr kumimoji="1" lang="en-US" altLang="ja-JP" sz="1100">
              <a:latin typeface="ＭＳ ゴシック" pitchFamily="49" charset="-128"/>
              <a:ea typeface="ＭＳ ゴシック" pitchFamily="49" charset="-128"/>
            </a:rPr>
            <a:t>771</a:t>
          </a:r>
          <a:r>
            <a:rPr kumimoji="1" lang="ja-JP" altLang="en-US" sz="1100">
              <a:latin typeface="ＭＳ ゴシック" pitchFamily="49" charset="-128"/>
              <a:ea typeface="ＭＳ ゴシック" pitchFamily="49" charset="-128"/>
            </a:rPr>
            <a:t>百万円の増となり、将来負担比率は前年度と比べて</a:t>
          </a:r>
          <a:r>
            <a:rPr kumimoji="1" lang="en-US" altLang="ja-JP" sz="1100">
              <a:latin typeface="ＭＳ ゴシック" pitchFamily="49" charset="-128"/>
              <a:ea typeface="ＭＳ ゴシック" pitchFamily="49" charset="-128"/>
            </a:rPr>
            <a:t>7.4%</a:t>
          </a:r>
          <a:r>
            <a:rPr kumimoji="1" lang="ja-JP" altLang="en-US" sz="1100">
              <a:latin typeface="ＭＳ ゴシック" pitchFamily="49" charset="-128"/>
              <a:ea typeface="ＭＳ ゴシック" pitchFamily="49" charset="-128"/>
            </a:rPr>
            <a:t>増の</a:t>
          </a:r>
          <a:r>
            <a:rPr kumimoji="1" lang="en-US" altLang="ja-JP" sz="1100">
              <a:latin typeface="ＭＳ ゴシック" pitchFamily="49" charset="-128"/>
              <a:ea typeface="ＭＳ ゴシック" pitchFamily="49" charset="-128"/>
            </a:rPr>
            <a:t>15.1%</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　今後、羽村駅西口土地区画整理事業の進展や公共施設等の老朽化対応などに伴う地方債の新規発行により、将来負担額が増加する可能性があるが、借入額と償還額とのバランスを取るなど、世代間負担の公平性を意識しながら、地方債の活用を検討していく。また、財源の確保に努めるとともに、経常経費の削減など行財政改革を推進することで基金残高を確保し、比率の上昇抑制並びに改善が図れるよう取組んでいく。</a:t>
          </a:r>
        </a:p>
        <a:p>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東京都羽村市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財政調整基金は、市税や地方消費税交付金、地方交付税や臨時財政対策債などの歳入減に対応するため取り崩しを行ったことにより、残高は前年度と比べて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百万円の減となった。また、特定目的基金は、羽村駅自由通路拡幅事業などの実施にあたり特定防衛施設周辺整備調整交付金事業基金を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百万円取り崩ししたことや、羽村駅西口土地区画整理事業の進展に伴い羽村駅西口都市開発整備基金を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百万円を取り崩ししたことなどから、残高は前年度と比べて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百万円の減となった。この結果、基金全体の残高は前年度と比べて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を図る観点から、今後も財政調整基金を積極的に活用していく方針である一方で、基金残高が減少傾向にあることから、財源の確保に努めるとともに、経常経費の削減など行財政改革を推進することで、財政調整基金残高の目標額である標準財政規模の１割を確保できるよう取組んで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についても、基金の目的に沿った事業に対して計画的に活用していくとともに、財政調整基金と同様に積極的に積み立てを行い、今後の財政需要に対応できるよう基金残高を確保したい考え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羽村駅西口都市開発整備基金：羽村駅西口地区の都市開発整備を図るための経費に充当。</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廃棄物処分地関連環境整備基金：一般廃棄物最終処分地及びその周辺の環境整備等を図るための経費に充当。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公共施設整備基金：公共施設の整備資金に充当。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防衛施設周辺の生活環境の整備等に関する法律第９条第２項に規定する公共用の施設の整備またはその他の生活環境の改善もしくは開発の円滑な実施に寄与する事業を行うために要する経費に充当。羽村駅自由通路拡幅等整備事業及び義務教育就学児医療費助成事業に充当するため基金を造成。</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健康で安心して暮らせるまちづくり基金 ：市民の健康を増進する施策を推進し、もって市民がいきいきと健康で安心して暮らせるまちづくりを推進することを目的とした事業の経費に充当。</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羽村駅西口都市開発整備基金：羽村駅西口土地区画整理事業会計の決算剰余金など</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百万円を積み立てる一方で、羽村駅西口土地区画整理事業の進展に伴い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百万円を取り崩したことから、残高は前年度と比べて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廃棄物処分地関連環境整備基金：基金運用益の積み立てを行い、残高は前年度から増減なしとなる</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公共施設整備基金：市有地処分金の売却益など</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百万円の積み立てを行う一方で、学校施設修繕料や道路補修委託料などの公共施設整備に伴い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百万円を取り崩したことから、残高は前年度と比べて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特定防衛施設周辺整備調整交付金事業基金：財源となる特定防衛施設周辺整備調整交付金の一部である</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百万円を積み立てる一方で、羽村駅自由通路拡幅等整備事業及び義務教育就学児医療費助成事業の実施に伴い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311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百万円を取り崩したことから、残高は前年度と比べて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健康で安心して暮らせるまちづくり基金：再編交付金（駐留軍等の再編の円滑な実施に関する特別措置法（平成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日法律第</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号）に基づき、新しい訓練や施設建設等、在日米軍の再編に伴い影響を受ける自治体に対し交付される交付金）を活用し基金を造成してきたが、交付金の交付が平成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年度で終了したため新たな積み立てを行わない一方で、ヘルスアップ健康診査事業や妊婦検診事業の実施に伴い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百万円を取り崩したことから、残高は前年度と比べて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百万円の減となった。　</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基金の目的に沿った事業に対して計画的に活用していくとともに、財政調整基金と同様に積極的に積み立てを行い、今後の財政需要に対応できるよう基金残高を確保したい考えである。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年度決算にかかる決算剰余金など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百万円の積み増しを行う一方で、市税や地方消費税交付金、地方交付税や臨時財政対策債などの歳入減に対応するため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百万円を取り崩したことにより、残高は前年度と比べて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を図る観点から、今後も財政調整基金を積極的に活用していく方針である一方で、基金残高が減少傾向にあることから、財源の確保に努めるとともに、経常経費の削減など行財政改革を推進することで、財政調整基金残高の目標額である標準財政規模の１割を年間を通して確保できるよう取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基金の運用益のみ積み立てを行い、取り崩しは行わなかった。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現在のところ活用の予定はない。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F586434-2156-4E1F-A4DD-78DD3B4DF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75623FB-963B-4921-BDD9-987668A124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34B2A338-2103-428A-A7D7-7F7F1AEACEC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A3FFD101-1699-4C9E-A372-BA0467CDCD9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74DDD8D-2A80-42FC-B987-C8E8894EF5C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A09B3CD7-8F22-4AF6-ABB2-3EDA03D873A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3510B340-91F9-41AE-B585-E05D0AAB0BA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4E4A79AC-EB82-460C-8D7E-1D728609248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EE452591-6A61-4DDA-820B-2CA6EFBAB8D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1BDDA1BB-8E20-4F66-ABD3-735A4626EFA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08B5F31E-4D4E-46F2-9C6D-5438D1EF1DC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C9E52011-791F-4B10-812A-0B1787D8A09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8387D9F8-8842-4193-9B08-ACCC4B83759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DB56DC61-083B-488F-B47E-D62A50A1108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57379188-5A74-416D-9436-B8B4297FA52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53,910
9.90
23,200,272
22,486,389
701,039
11,267,181
10,247,850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3891023F-BB94-4E0F-A876-A718086EC6F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6ECA9C40-5F55-4D52-8906-177B9F3E769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7266887F-FE6C-4561-AAD5-C6DCDC37B6C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10DC211B-DF67-4A27-81CE-F8EFA8028F9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32DCD3F0-5266-4597-A1A9-7BD3A25B3AA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01DCD2E3-5487-4777-BE09-FA664B19730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74A39BA2-C3FA-49E6-B548-CC45C2D60B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D66F8554-1B03-44A3-9E15-C7E95C59C7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20066B3A-E746-47FA-AABB-1DC16C8640B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1A0E35B3-D3F8-4DAA-B180-BD6C0FBA559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09C6E1FE-6F08-4F45-BF66-493A433F4A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06FF8C16-E048-4FE8-8292-09903B7F696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9C7015CE-6D83-4653-ABD1-08EAEA74763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0C339ADB-1D05-4C4E-84DB-768E9CB7C3A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4CDE0DBE-83A4-4B56-91A2-B60F096005E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5E45D82A-AC3A-436A-BE39-5BE0819F4BD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E7C16252-0D44-4A21-8AD5-50C0182AAB1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a:extLst>
            <a:ext uri="{FF2B5EF4-FFF2-40B4-BE49-F238E27FC236}">
              <a16:creationId xmlns:a16="http://schemas.microsoft.com/office/drawing/2014/main" id="{B7829D46-9796-4F90-969E-271C70D8242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a:extLst>
            <a:ext uri="{FF2B5EF4-FFF2-40B4-BE49-F238E27FC236}">
              <a16:creationId xmlns:a16="http://schemas.microsoft.com/office/drawing/2014/main" id="{6A2B0C94-8728-4600-B805-F565617BF31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6" name="テキスト ボックス 35">
          <a:extLst>
            <a:ext uri="{FF2B5EF4-FFF2-40B4-BE49-F238E27FC236}">
              <a16:creationId xmlns:a16="http://schemas.microsoft.com/office/drawing/2014/main" id="{18960F79-30FF-4547-BAEE-3466A636FC6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a:extLst>
            <a:ext uri="{FF2B5EF4-FFF2-40B4-BE49-F238E27FC236}">
              <a16:creationId xmlns:a16="http://schemas.microsoft.com/office/drawing/2014/main" id="{EAAF7CC7-1AB6-4C5D-AE6A-D0BA7A2C65E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a:extLst>
            <a:ext uri="{FF2B5EF4-FFF2-40B4-BE49-F238E27FC236}">
              <a16:creationId xmlns:a16="http://schemas.microsoft.com/office/drawing/2014/main" id="{22490A87-0BCF-42FA-8E92-FC137996A79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C6D0E7EC-442A-422D-8847-635C78C1866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B06FAA0D-5570-45A8-A7A9-137209CB896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9F6E739E-C745-43BD-A86A-0E4C70391BB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B9A0E630-A202-43A2-8613-52D53428A50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9791A3FF-80CB-47F6-AA86-BC5E3BC6B39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2B37910B-B978-422D-AA3D-5CC2157B44E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0E0AF23E-B03A-4B95-B170-12A54C1F7F7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252DEA24-3EC7-4528-A6AA-7FE59363DDB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ED99AD30-862D-4F7C-882E-D0AAD270D6E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7F28B748-DDE2-4B22-B5A8-9F6F0EF8096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E4982831-7745-4489-A682-E4A0A96DC8C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165BEBC7-101D-4160-AD5A-2D61C05F08C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E18F4AD5-C2D2-467C-8FC4-41A5F2CA6E0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a:t>
          </a:r>
          <a:r>
            <a:rPr kumimoji="1" lang="ja-JP" altLang="en-US" sz="1100">
              <a:latin typeface="ＭＳ Ｐゴシック" panose="020B0600070205080204" pitchFamily="50" charset="-128"/>
              <a:ea typeface="ＭＳ Ｐゴシック" panose="020B0600070205080204" pitchFamily="50" charset="-128"/>
            </a:rPr>
            <a:t>有形固定資産の減価償却が進んだことにより、前年度比</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62.7</a:t>
          </a:r>
          <a:r>
            <a:rPr kumimoji="1" lang="ja-JP" altLang="en-US" sz="1100">
              <a:latin typeface="ＭＳ Ｐゴシック" panose="020B0600070205080204" pitchFamily="50" charset="-128"/>
              <a:ea typeface="ＭＳ Ｐゴシック" panose="020B0600070205080204" pitchFamily="50" charset="-128"/>
            </a:rPr>
            <a:t>％となり、東京都平均よりも高い水準となっている。</a:t>
          </a:r>
        </a:p>
        <a:p>
          <a:r>
            <a:rPr kumimoji="1" lang="ja-JP" altLang="en-US" sz="1100">
              <a:latin typeface="ＭＳ Ｐゴシック" panose="020B0600070205080204" pitchFamily="50" charset="-128"/>
              <a:ea typeface="ＭＳ Ｐゴシック" panose="020B0600070205080204" pitchFamily="50" charset="-128"/>
            </a:rPr>
            <a:t>　特に消防団分団車庫（</a:t>
          </a:r>
          <a:r>
            <a:rPr kumimoji="1" lang="en-US" altLang="ja-JP" sz="1100">
              <a:latin typeface="ＭＳ Ｐゴシック" panose="020B0600070205080204" pitchFamily="50" charset="-128"/>
              <a:ea typeface="ＭＳ Ｐゴシック" panose="020B0600070205080204" pitchFamily="50" charset="-128"/>
            </a:rPr>
            <a:t>91.1</a:t>
          </a:r>
          <a:r>
            <a:rPr kumimoji="1" lang="ja-JP" altLang="en-US" sz="1100">
              <a:latin typeface="ＭＳ Ｐゴシック" panose="020B0600070205080204" pitchFamily="50" charset="-128"/>
              <a:ea typeface="ＭＳ Ｐゴシック" panose="020B0600070205080204" pitchFamily="50" charset="-128"/>
            </a:rPr>
            <a:t>％）や</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施設ある地域集会施設（学習等供用施設）（</a:t>
          </a:r>
          <a:r>
            <a:rPr kumimoji="1" lang="en-US" altLang="ja-JP" sz="1100">
              <a:latin typeface="ＭＳ Ｐゴシック" panose="020B0600070205080204" pitchFamily="50" charset="-128"/>
              <a:ea typeface="ＭＳ Ｐゴシック" panose="020B0600070205080204" pitchFamily="50" charset="-128"/>
            </a:rPr>
            <a:t>88.7</a:t>
          </a:r>
          <a:r>
            <a:rPr kumimoji="1" lang="ja-JP" altLang="en-US" sz="1100">
              <a:latin typeface="ＭＳ Ｐゴシック" panose="020B0600070205080204" pitchFamily="50" charset="-128"/>
              <a:ea typeface="ＭＳ Ｐゴシック" panose="020B0600070205080204" pitchFamily="50" charset="-128"/>
            </a:rPr>
            <a:t>％）の有形固定資産減価償却率は非常に高い水準となっている。</a:t>
          </a: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今後は、公共施設等総合管理計画に基づき施設の整理統合（集約化・複合化・多機能化等）に向けた検討を早期に進めていく。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9E1FD69B-97D0-445C-986C-CD8FADBE51D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AA4C5CAC-91D6-4697-B0EE-671BAFE02A1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3915A07F-1370-4BF7-AB82-67388CD2482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164FF9C0-46C3-4E83-9AFD-112E6AEC68C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29AF3DB8-13FA-4C32-A4BC-735338FBAEF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0459B8D3-BF31-4FCD-9EE8-38A547584AE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090FA6AC-5796-412A-B0A6-B3D70968B58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8C671033-CD96-46AE-9AB3-FE50977189B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E7ECA83C-C8D5-49C0-872C-3D6A963652B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C4C31A0B-A4A9-418E-8CB6-9BFD16D82C1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571F410E-F3E4-4829-969D-7B33407427C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F0E705A8-9960-436A-A2C2-201E0AC1709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2FE7BEB0-2B87-4264-A057-87B2F0E32B3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BFFCB226-35E6-4414-8DB2-0F6F37A3140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EA513849-2B35-49A8-A7B6-A0CE0C13B73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96FE3FA2-6F83-45F8-95B8-7B39C11E747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ADD6A47F-A110-48AD-A5BC-610DBA865CD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E818AB98-7FCD-49B3-B426-8B1C605BC87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0" name="直線コネクタ 69">
          <a:extLst>
            <a:ext uri="{FF2B5EF4-FFF2-40B4-BE49-F238E27FC236}">
              <a16:creationId xmlns:a16="http://schemas.microsoft.com/office/drawing/2014/main" id="{FDAC590F-83B6-4822-8205-6C69D17502ED}"/>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1" name="有形固定資産減価償却率最小値テキスト">
          <a:extLst>
            <a:ext uri="{FF2B5EF4-FFF2-40B4-BE49-F238E27FC236}">
              <a16:creationId xmlns:a16="http://schemas.microsoft.com/office/drawing/2014/main" id="{5A96980D-7220-4D80-A3AA-9E99A36015EC}"/>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2" name="直線コネクタ 71">
          <a:extLst>
            <a:ext uri="{FF2B5EF4-FFF2-40B4-BE49-F238E27FC236}">
              <a16:creationId xmlns:a16="http://schemas.microsoft.com/office/drawing/2014/main" id="{FB740131-C3BF-49D6-B188-596FF4A3BB5A}"/>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3" name="有形固定資産減価償却率最大値テキスト">
          <a:extLst>
            <a:ext uri="{FF2B5EF4-FFF2-40B4-BE49-F238E27FC236}">
              <a16:creationId xmlns:a16="http://schemas.microsoft.com/office/drawing/2014/main" id="{72D067AB-07E1-407A-A7B9-97EA18B46682}"/>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4" name="直線コネクタ 73">
          <a:extLst>
            <a:ext uri="{FF2B5EF4-FFF2-40B4-BE49-F238E27FC236}">
              <a16:creationId xmlns:a16="http://schemas.microsoft.com/office/drawing/2014/main" id="{FF0FC199-FE75-4E12-999D-721CADBF249B}"/>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5" name="有形固定資産減価償却率平均値テキスト">
          <a:extLst>
            <a:ext uri="{FF2B5EF4-FFF2-40B4-BE49-F238E27FC236}">
              <a16:creationId xmlns:a16="http://schemas.microsoft.com/office/drawing/2014/main" id="{B9444F5E-FBCB-4B68-8D18-95E3EAAF2A54}"/>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6" name="フローチャート: 判断 75">
          <a:extLst>
            <a:ext uri="{FF2B5EF4-FFF2-40B4-BE49-F238E27FC236}">
              <a16:creationId xmlns:a16="http://schemas.microsoft.com/office/drawing/2014/main" id="{298B4C66-3907-4FE3-89B5-D7F09B8C9327}"/>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7" name="フローチャート: 判断 76">
          <a:extLst>
            <a:ext uri="{FF2B5EF4-FFF2-40B4-BE49-F238E27FC236}">
              <a16:creationId xmlns:a16="http://schemas.microsoft.com/office/drawing/2014/main" id="{A0B45AE2-8E6D-42F9-A4B2-E548534D1CBC}"/>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8" name="フローチャート: 判断 77">
          <a:extLst>
            <a:ext uri="{FF2B5EF4-FFF2-40B4-BE49-F238E27FC236}">
              <a16:creationId xmlns:a16="http://schemas.microsoft.com/office/drawing/2014/main" id="{1566F975-75CD-4A9A-ADC1-CF01893B76D7}"/>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9" name="フローチャート: 判断 78">
          <a:extLst>
            <a:ext uri="{FF2B5EF4-FFF2-40B4-BE49-F238E27FC236}">
              <a16:creationId xmlns:a16="http://schemas.microsoft.com/office/drawing/2014/main" id="{4FE42E8F-56BB-4113-B90E-86A11A2DD363}"/>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0" name="フローチャート: 判断 79">
          <a:extLst>
            <a:ext uri="{FF2B5EF4-FFF2-40B4-BE49-F238E27FC236}">
              <a16:creationId xmlns:a16="http://schemas.microsoft.com/office/drawing/2014/main" id="{68D0A258-0C9E-4312-BB99-86C0167B12AF}"/>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B08299A-BE3B-4BDA-B92E-433566EC429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E743B1B-5565-4798-8824-F7FADDBD4ED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C3EA829-9BF3-4DCC-ABCD-069687AE08D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6E5044B-2BAC-4770-8A64-DD5B2F6C4D3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257F527-3D54-4B44-A994-1DAE0E8293C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6" name="楕円 85">
          <a:extLst>
            <a:ext uri="{FF2B5EF4-FFF2-40B4-BE49-F238E27FC236}">
              <a16:creationId xmlns:a16="http://schemas.microsoft.com/office/drawing/2014/main" id="{49890244-8987-43E8-9AB9-663122ABD160}"/>
            </a:ext>
          </a:extLst>
        </xdr:cNvPr>
        <xdr:cNvSpPr/>
      </xdr:nvSpPr>
      <xdr:spPr>
        <a:xfrm>
          <a:off x="4711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87" name="有形固定資産減価償却率該当値テキスト">
          <a:extLst>
            <a:ext uri="{FF2B5EF4-FFF2-40B4-BE49-F238E27FC236}">
              <a16:creationId xmlns:a16="http://schemas.microsoft.com/office/drawing/2014/main" id="{93FE9C66-F736-4CA1-9C55-4AC238A283A8}"/>
            </a:ext>
          </a:extLst>
        </xdr:cNvPr>
        <xdr:cNvSpPr txBox="1"/>
      </xdr:nvSpPr>
      <xdr:spPr>
        <a:xfrm>
          <a:off x="48133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98788</xdr:rowOff>
    </xdr:from>
    <xdr:to>
      <xdr:col>19</xdr:col>
      <xdr:colOff>187325</xdr:colOff>
      <xdr:row>32</xdr:row>
      <xdr:rowOff>28938</xdr:rowOff>
    </xdr:to>
    <xdr:sp macro="" textlink="">
      <xdr:nvSpPr>
        <xdr:cNvPr id="88" name="楕円 87">
          <a:extLst>
            <a:ext uri="{FF2B5EF4-FFF2-40B4-BE49-F238E27FC236}">
              <a16:creationId xmlns:a16="http://schemas.microsoft.com/office/drawing/2014/main" id="{753A3CFB-2992-41B5-A5B0-9EEAA47DA262}"/>
            </a:ext>
          </a:extLst>
        </xdr:cNvPr>
        <xdr:cNvSpPr/>
      </xdr:nvSpPr>
      <xdr:spPr>
        <a:xfrm>
          <a:off x="4000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149588</xdr:rowOff>
    </xdr:from>
    <xdr:to>
      <xdr:col>23</xdr:col>
      <xdr:colOff>85725</xdr:colOff>
      <xdr:row>32</xdr:row>
      <xdr:rowOff>12065</xdr:rowOff>
    </xdr:to>
    <xdr:cxnSp macro="">
      <xdr:nvCxnSpPr>
        <xdr:cNvPr id="89" name="直線コネクタ 88">
          <a:extLst>
            <a:ext uri="{FF2B5EF4-FFF2-40B4-BE49-F238E27FC236}">
              <a16:creationId xmlns:a16="http://schemas.microsoft.com/office/drawing/2014/main" id="{1A292B30-C2D0-43DE-B67C-6BF0CE0A2F04}"/>
            </a:ext>
          </a:extLst>
        </xdr:cNvPr>
        <xdr:cNvCxnSpPr/>
      </xdr:nvCxnSpPr>
      <xdr:spPr>
        <a:xfrm>
          <a:off x="4051300" y="6236063"/>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52524</xdr:rowOff>
    </xdr:from>
    <xdr:to>
      <xdr:col>15</xdr:col>
      <xdr:colOff>187325</xdr:colOff>
      <xdr:row>31</xdr:row>
      <xdr:rowOff>154124</xdr:rowOff>
    </xdr:to>
    <xdr:sp macro="" textlink="">
      <xdr:nvSpPr>
        <xdr:cNvPr id="90" name="楕円 89">
          <a:extLst>
            <a:ext uri="{FF2B5EF4-FFF2-40B4-BE49-F238E27FC236}">
              <a16:creationId xmlns:a16="http://schemas.microsoft.com/office/drawing/2014/main" id="{0BF71855-8556-42FA-BCEC-49CB4865946F}"/>
            </a:ext>
          </a:extLst>
        </xdr:cNvPr>
        <xdr:cNvSpPr/>
      </xdr:nvSpPr>
      <xdr:spPr>
        <a:xfrm>
          <a:off x="3238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103324</xdr:rowOff>
    </xdr:from>
    <xdr:to>
      <xdr:col>19</xdr:col>
      <xdr:colOff>136525</xdr:colOff>
      <xdr:row>31</xdr:row>
      <xdr:rowOff>149588</xdr:rowOff>
    </xdr:to>
    <xdr:cxnSp macro="">
      <xdr:nvCxnSpPr>
        <xdr:cNvPr id="91" name="直線コネクタ 90">
          <a:extLst>
            <a:ext uri="{FF2B5EF4-FFF2-40B4-BE49-F238E27FC236}">
              <a16:creationId xmlns:a16="http://schemas.microsoft.com/office/drawing/2014/main" id="{543B1A69-B808-49B5-8086-281B249EC1EA}"/>
            </a:ext>
          </a:extLst>
        </xdr:cNvPr>
        <xdr:cNvCxnSpPr/>
      </xdr:nvCxnSpPr>
      <xdr:spPr>
        <a:xfrm>
          <a:off x="3289300" y="6189799"/>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162288</xdr:rowOff>
    </xdr:from>
    <xdr:to>
      <xdr:col>11</xdr:col>
      <xdr:colOff>187325</xdr:colOff>
      <xdr:row>31</xdr:row>
      <xdr:rowOff>92438</xdr:rowOff>
    </xdr:to>
    <xdr:sp macro="" textlink="">
      <xdr:nvSpPr>
        <xdr:cNvPr id="92" name="楕円 91">
          <a:extLst>
            <a:ext uri="{FF2B5EF4-FFF2-40B4-BE49-F238E27FC236}">
              <a16:creationId xmlns:a16="http://schemas.microsoft.com/office/drawing/2014/main" id="{279DFF55-004B-435A-A866-BD3ED86DACB7}"/>
            </a:ext>
          </a:extLst>
        </xdr:cNvPr>
        <xdr:cNvSpPr/>
      </xdr:nvSpPr>
      <xdr:spPr>
        <a:xfrm>
          <a:off x="2476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41638</xdr:rowOff>
    </xdr:from>
    <xdr:to>
      <xdr:col>15</xdr:col>
      <xdr:colOff>136525</xdr:colOff>
      <xdr:row>31</xdr:row>
      <xdr:rowOff>103324</xdr:rowOff>
    </xdr:to>
    <xdr:cxnSp macro="">
      <xdr:nvCxnSpPr>
        <xdr:cNvPr id="93" name="直線コネクタ 92">
          <a:extLst>
            <a:ext uri="{FF2B5EF4-FFF2-40B4-BE49-F238E27FC236}">
              <a16:creationId xmlns:a16="http://schemas.microsoft.com/office/drawing/2014/main" id="{1F118A95-6742-46AD-B12C-2147D129A126}"/>
            </a:ext>
          </a:extLst>
        </xdr:cNvPr>
        <xdr:cNvCxnSpPr/>
      </xdr:nvCxnSpPr>
      <xdr:spPr>
        <a:xfrm>
          <a:off x="2527300" y="6128113"/>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4" name="n_1aveValue有形固定資産減価償却率">
          <a:extLst>
            <a:ext uri="{FF2B5EF4-FFF2-40B4-BE49-F238E27FC236}">
              <a16:creationId xmlns:a16="http://schemas.microsoft.com/office/drawing/2014/main" id="{649485DA-FA5F-4290-A1FF-42681049B4D1}"/>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5" name="n_2aveValue有形固定資産減価償却率">
          <a:extLst>
            <a:ext uri="{FF2B5EF4-FFF2-40B4-BE49-F238E27FC236}">
              <a16:creationId xmlns:a16="http://schemas.microsoft.com/office/drawing/2014/main" id="{59723358-1E9B-4760-8056-80306AB3F70B}"/>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6" name="n_3aveValue有形固定資産減価償却率">
          <a:extLst>
            <a:ext uri="{FF2B5EF4-FFF2-40B4-BE49-F238E27FC236}">
              <a16:creationId xmlns:a16="http://schemas.microsoft.com/office/drawing/2014/main" id="{2ABEED80-66C4-4CBE-B050-F8BE329457F8}"/>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7" name="n_4aveValue有形固定資産減価償却率">
          <a:extLst>
            <a:ext uri="{FF2B5EF4-FFF2-40B4-BE49-F238E27FC236}">
              <a16:creationId xmlns:a16="http://schemas.microsoft.com/office/drawing/2014/main" id="{A1A5C572-111D-4C18-9822-C497186DA12B}"/>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20065</xdr:rowOff>
    </xdr:from>
    <xdr:ext cx="405111" cy="259045"/>
    <xdr:sp macro="" textlink="">
      <xdr:nvSpPr>
        <xdr:cNvPr id="98" name="n_1mainValue有形固定資産減価償却率">
          <a:extLst>
            <a:ext uri="{FF2B5EF4-FFF2-40B4-BE49-F238E27FC236}">
              <a16:creationId xmlns:a16="http://schemas.microsoft.com/office/drawing/2014/main" id="{4454D3AA-63F3-474C-BDAB-05068B6E4DD2}"/>
            </a:ext>
          </a:extLst>
        </xdr:cNvPr>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145251</xdr:rowOff>
    </xdr:from>
    <xdr:ext cx="405111" cy="259045"/>
    <xdr:sp macro="" textlink="">
      <xdr:nvSpPr>
        <xdr:cNvPr id="99" name="n_2mainValue有形固定資産減価償却率">
          <a:extLst>
            <a:ext uri="{FF2B5EF4-FFF2-40B4-BE49-F238E27FC236}">
              <a16:creationId xmlns:a16="http://schemas.microsoft.com/office/drawing/2014/main" id="{79D8E8BD-E8F6-401F-8737-2D65907B12CC}"/>
            </a:ext>
          </a:extLst>
        </xdr:cNvPr>
        <xdr:cNvSpPr txBox="1"/>
      </xdr:nvSpPr>
      <xdr:spPr>
        <a:xfrm>
          <a:off x="3086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83565</xdr:rowOff>
    </xdr:from>
    <xdr:ext cx="405111" cy="259045"/>
    <xdr:sp macro="" textlink="">
      <xdr:nvSpPr>
        <xdr:cNvPr id="100" name="n_3mainValue有形固定資産減価償却率">
          <a:extLst>
            <a:ext uri="{FF2B5EF4-FFF2-40B4-BE49-F238E27FC236}">
              <a16:creationId xmlns:a16="http://schemas.microsoft.com/office/drawing/2014/main" id="{6159FB72-933F-44FD-8ACC-152EEC8D33C7}"/>
            </a:ext>
          </a:extLst>
        </xdr:cNvPr>
        <xdr:cNvSpPr txBox="1"/>
      </xdr:nvSpPr>
      <xdr:spPr>
        <a:xfrm>
          <a:off x="23247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BEE2A7D-A473-4C58-910C-8116422C816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79E12464-F249-4818-B932-05FC94C0E47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3547C6A4-6017-4FA3-9266-17F7C05C84A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9F08D90-95CC-41EA-8D3B-928566A122C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BFB1630-9E45-4CD5-9F0D-30006C86FE7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94C6EB34-5035-4BCE-AC15-907203FAEFD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B994EF30-8D98-4420-B4E3-B0409B543E8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5C5A86B3-DE36-4D60-8841-40EE6D67FE1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1B371EF7-C895-4611-BBD9-01C8A2D9878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4029FB39-B478-48A1-9831-CA87E4C33A6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1351B73C-DF82-4006-BAB5-A3123564796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953FCAB9-F329-402A-805B-1855F7E4019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E12029AD-5428-4E06-9F7A-CDCF650FBCF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債務償還比率は、前年度比</a:t>
          </a:r>
          <a:r>
            <a:rPr kumimoji="1" lang="en-US" altLang="ja-JP" sz="1100">
              <a:latin typeface="ＭＳ Ｐゴシック" panose="020B0600070205080204" pitchFamily="50" charset="-128"/>
              <a:ea typeface="ＭＳ Ｐゴシック" panose="020B0600070205080204" pitchFamily="50" charset="-128"/>
            </a:rPr>
            <a:t>166.4</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849.1</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基金残高の減などによる将来負担額の増や市税収入の減などによる経常一般財源の減に伴い、前年度末と比べると比率が大幅に増加しており、類似団体平均値よりも高い数値となっている。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EE997350-B2E9-4441-A00E-ACA027D4CCC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39DCA85B-AC0A-4927-90A2-8D4A9EA9B23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C844BCEC-7791-4571-9228-498089455D3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1A0D3054-7401-4D0C-994F-123763F2184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339916E1-C0D7-42D5-9119-B557C95E1DF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65C2ECCD-7F64-4E03-9290-CCEEFE64E74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1C989493-2EB0-4D99-BE06-F4E8793EC75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78368E61-57B3-47FD-9A50-A0AF452C736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5EE38E0A-C6DF-428B-875E-3D9D960650C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C7BD7AA7-ADD6-4CD9-B2DE-2D3A819D06D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C3470412-92BD-44EA-896C-DE3B64473F4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B882FA95-5CBB-4292-B01D-0B3E87F223F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8022B34C-EE9A-4112-91FF-6A895D401DC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B14713D6-06EE-4A54-A50B-D091B16D62F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5DF1E30E-BD22-46B8-AA52-8F0AEBA7E90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A6FEDC06-3F47-4C23-8F0C-167B93F2ADB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2D906E82-801E-40A8-A7E7-78E41FBFF2C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a:extLst>
            <a:ext uri="{FF2B5EF4-FFF2-40B4-BE49-F238E27FC236}">
              <a16:creationId xmlns:a16="http://schemas.microsoft.com/office/drawing/2014/main" id="{89118C80-A680-4AA6-B073-31DBF1CEAF2E}"/>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a:extLst>
            <a:ext uri="{FF2B5EF4-FFF2-40B4-BE49-F238E27FC236}">
              <a16:creationId xmlns:a16="http://schemas.microsoft.com/office/drawing/2014/main" id="{EF03EAC2-8D17-4B6B-B52B-B2CA12A688B0}"/>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a:extLst>
            <a:ext uri="{FF2B5EF4-FFF2-40B4-BE49-F238E27FC236}">
              <a16:creationId xmlns:a16="http://schemas.microsoft.com/office/drawing/2014/main" id="{16934C32-6D5B-440E-909B-E18E010A9CCF}"/>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3CCFCFE8-7875-4EA3-8F92-C9E9D15CFAC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7CFD31C0-7BAE-4CE3-A882-BDABC0FCF52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a:extLst>
            <a:ext uri="{FF2B5EF4-FFF2-40B4-BE49-F238E27FC236}">
              <a16:creationId xmlns:a16="http://schemas.microsoft.com/office/drawing/2014/main" id="{577A17DF-4A39-48BB-BBD3-B96D73163EA4}"/>
            </a:ext>
          </a:extLst>
        </xdr:cNvPr>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a:extLst>
            <a:ext uri="{FF2B5EF4-FFF2-40B4-BE49-F238E27FC236}">
              <a16:creationId xmlns:a16="http://schemas.microsoft.com/office/drawing/2014/main" id="{B7CB6B78-5138-42C5-B249-6A7746B97545}"/>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a:extLst>
            <a:ext uri="{FF2B5EF4-FFF2-40B4-BE49-F238E27FC236}">
              <a16:creationId xmlns:a16="http://schemas.microsoft.com/office/drawing/2014/main" id="{94DB396F-74CC-4A28-98CF-485F507EFD93}"/>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a:extLst>
            <a:ext uri="{FF2B5EF4-FFF2-40B4-BE49-F238E27FC236}">
              <a16:creationId xmlns:a16="http://schemas.microsoft.com/office/drawing/2014/main" id="{BF739396-1AF1-486E-A9A4-3964C611C0E6}"/>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a:extLst>
            <a:ext uri="{FF2B5EF4-FFF2-40B4-BE49-F238E27FC236}">
              <a16:creationId xmlns:a16="http://schemas.microsoft.com/office/drawing/2014/main" id="{3EED91D4-BB38-460B-A2F3-8162CCD994B3}"/>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a:extLst>
            <a:ext uri="{FF2B5EF4-FFF2-40B4-BE49-F238E27FC236}">
              <a16:creationId xmlns:a16="http://schemas.microsoft.com/office/drawing/2014/main" id="{9B7B3032-D8F8-497F-9429-BD72BB1B091C}"/>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E956387-5C31-44DC-AF26-8F72D68B2A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EE36BD6-A5B4-4383-8100-C1DA6BA56DC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F3ADB22-CAA9-4416-A464-4638E4EB27A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59DBB308-5B92-4541-B75C-AF10F170FF7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F9F70C9-24AA-45A5-8012-413B9D15DC0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168559</xdr:rowOff>
    </xdr:from>
    <xdr:to>
      <xdr:col>76</xdr:col>
      <xdr:colOff>73025</xdr:colOff>
      <xdr:row>31</xdr:row>
      <xdr:rowOff>98709</xdr:rowOff>
    </xdr:to>
    <xdr:sp macro="" textlink="">
      <xdr:nvSpPr>
        <xdr:cNvPr id="147" name="楕円 146">
          <a:extLst>
            <a:ext uri="{FF2B5EF4-FFF2-40B4-BE49-F238E27FC236}">
              <a16:creationId xmlns:a16="http://schemas.microsoft.com/office/drawing/2014/main" id="{F108953A-F977-492B-860F-F0344F47A6EE}"/>
            </a:ext>
          </a:extLst>
        </xdr:cNvPr>
        <xdr:cNvSpPr/>
      </xdr:nvSpPr>
      <xdr:spPr>
        <a:xfrm>
          <a:off x="14744700" y="60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146986</xdr:rowOff>
    </xdr:from>
    <xdr:ext cx="469744" cy="259045"/>
    <xdr:sp macro="" textlink="">
      <xdr:nvSpPr>
        <xdr:cNvPr id="148" name="債務償還比率該当値テキスト">
          <a:extLst>
            <a:ext uri="{FF2B5EF4-FFF2-40B4-BE49-F238E27FC236}">
              <a16:creationId xmlns:a16="http://schemas.microsoft.com/office/drawing/2014/main" id="{93E84544-1888-44B8-AC3D-BDDE8B1914E4}"/>
            </a:ext>
          </a:extLst>
        </xdr:cNvPr>
        <xdr:cNvSpPr txBox="1"/>
      </xdr:nvSpPr>
      <xdr:spPr>
        <a:xfrm>
          <a:off x="14846300" y="606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168934</xdr:rowOff>
    </xdr:from>
    <xdr:to>
      <xdr:col>72</xdr:col>
      <xdr:colOff>123825</xdr:colOff>
      <xdr:row>30</xdr:row>
      <xdr:rowOff>99084</xdr:rowOff>
    </xdr:to>
    <xdr:sp macro="" textlink="">
      <xdr:nvSpPr>
        <xdr:cNvPr id="149" name="楕円 148">
          <a:extLst>
            <a:ext uri="{FF2B5EF4-FFF2-40B4-BE49-F238E27FC236}">
              <a16:creationId xmlns:a16="http://schemas.microsoft.com/office/drawing/2014/main" id="{6D501FB0-7EF4-4166-9B50-7B4E1FEC8B5F}"/>
            </a:ext>
          </a:extLst>
        </xdr:cNvPr>
        <xdr:cNvSpPr/>
      </xdr:nvSpPr>
      <xdr:spPr>
        <a:xfrm>
          <a:off x="14033500" y="59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48284</xdr:rowOff>
    </xdr:from>
    <xdr:to>
      <xdr:col>76</xdr:col>
      <xdr:colOff>22225</xdr:colOff>
      <xdr:row>31</xdr:row>
      <xdr:rowOff>47909</xdr:rowOff>
    </xdr:to>
    <xdr:cxnSp macro="">
      <xdr:nvCxnSpPr>
        <xdr:cNvPr id="150" name="直線コネクタ 149">
          <a:extLst>
            <a:ext uri="{FF2B5EF4-FFF2-40B4-BE49-F238E27FC236}">
              <a16:creationId xmlns:a16="http://schemas.microsoft.com/office/drawing/2014/main" id="{D77EB316-825A-4C0F-BF44-813AC581956F}"/>
            </a:ext>
          </a:extLst>
        </xdr:cNvPr>
        <xdr:cNvCxnSpPr/>
      </xdr:nvCxnSpPr>
      <xdr:spPr>
        <a:xfrm>
          <a:off x="14084300" y="5963309"/>
          <a:ext cx="711200" cy="17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13595</xdr:rowOff>
    </xdr:from>
    <xdr:to>
      <xdr:col>68</xdr:col>
      <xdr:colOff>123825</xdr:colOff>
      <xdr:row>32</xdr:row>
      <xdr:rowOff>115195</xdr:rowOff>
    </xdr:to>
    <xdr:sp macro="" textlink="">
      <xdr:nvSpPr>
        <xdr:cNvPr id="151" name="楕円 150">
          <a:extLst>
            <a:ext uri="{FF2B5EF4-FFF2-40B4-BE49-F238E27FC236}">
              <a16:creationId xmlns:a16="http://schemas.microsoft.com/office/drawing/2014/main" id="{E7F9F3E0-8080-4EC5-B72C-FE68EDAF89D4}"/>
            </a:ext>
          </a:extLst>
        </xdr:cNvPr>
        <xdr:cNvSpPr/>
      </xdr:nvSpPr>
      <xdr:spPr>
        <a:xfrm>
          <a:off x="13271500" y="62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48284</xdr:rowOff>
    </xdr:from>
    <xdr:to>
      <xdr:col>72</xdr:col>
      <xdr:colOff>73025</xdr:colOff>
      <xdr:row>32</xdr:row>
      <xdr:rowOff>64395</xdr:rowOff>
    </xdr:to>
    <xdr:cxnSp macro="">
      <xdr:nvCxnSpPr>
        <xdr:cNvPr id="152" name="直線コネクタ 151">
          <a:extLst>
            <a:ext uri="{FF2B5EF4-FFF2-40B4-BE49-F238E27FC236}">
              <a16:creationId xmlns:a16="http://schemas.microsoft.com/office/drawing/2014/main" id="{4752E31A-5676-4194-927C-1F431A3A4661}"/>
            </a:ext>
          </a:extLst>
        </xdr:cNvPr>
        <xdr:cNvCxnSpPr/>
      </xdr:nvCxnSpPr>
      <xdr:spPr>
        <a:xfrm flipV="1">
          <a:off x="13322300" y="5963309"/>
          <a:ext cx="762000" cy="3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93714</xdr:rowOff>
    </xdr:from>
    <xdr:to>
      <xdr:col>64</xdr:col>
      <xdr:colOff>123825</xdr:colOff>
      <xdr:row>31</xdr:row>
      <xdr:rowOff>23864</xdr:rowOff>
    </xdr:to>
    <xdr:sp macro="" textlink="">
      <xdr:nvSpPr>
        <xdr:cNvPr id="153" name="楕円 152">
          <a:extLst>
            <a:ext uri="{FF2B5EF4-FFF2-40B4-BE49-F238E27FC236}">
              <a16:creationId xmlns:a16="http://schemas.microsoft.com/office/drawing/2014/main" id="{12508BE9-55CF-49F8-8A8F-BEE270C53A58}"/>
            </a:ext>
          </a:extLst>
        </xdr:cNvPr>
        <xdr:cNvSpPr/>
      </xdr:nvSpPr>
      <xdr:spPr>
        <a:xfrm>
          <a:off x="12509500" y="600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144514</xdr:rowOff>
    </xdr:from>
    <xdr:to>
      <xdr:col>68</xdr:col>
      <xdr:colOff>73025</xdr:colOff>
      <xdr:row>32</xdr:row>
      <xdr:rowOff>64395</xdr:rowOff>
    </xdr:to>
    <xdr:cxnSp macro="">
      <xdr:nvCxnSpPr>
        <xdr:cNvPr id="154" name="直線コネクタ 153">
          <a:extLst>
            <a:ext uri="{FF2B5EF4-FFF2-40B4-BE49-F238E27FC236}">
              <a16:creationId xmlns:a16="http://schemas.microsoft.com/office/drawing/2014/main" id="{D0EA9F36-26C2-43DC-AD02-4423CD3B4FC8}"/>
            </a:ext>
          </a:extLst>
        </xdr:cNvPr>
        <xdr:cNvCxnSpPr/>
      </xdr:nvCxnSpPr>
      <xdr:spPr>
        <a:xfrm>
          <a:off x="12560300" y="6059539"/>
          <a:ext cx="762000" cy="26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96212</xdr:rowOff>
    </xdr:from>
    <xdr:to>
      <xdr:col>60</xdr:col>
      <xdr:colOff>123825</xdr:colOff>
      <xdr:row>29</xdr:row>
      <xdr:rowOff>26362</xdr:rowOff>
    </xdr:to>
    <xdr:sp macro="" textlink="">
      <xdr:nvSpPr>
        <xdr:cNvPr id="155" name="楕円 154">
          <a:extLst>
            <a:ext uri="{FF2B5EF4-FFF2-40B4-BE49-F238E27FC236}">
              <a16:creationId xmlns:a16="http://schemas.microsoft.com/office/drawing/2014/main" id="{1C8033B0-76D6-482A-8930-A18CAF762ADB}"/>
            </a:ext>
          </a:extLst>
        </xdr:cNvPr>
        <xdr:cNvSpPr/>
      </xdr:nvSpPr>
      <xdr:spPr>
        <a:xfrm>
          <a:off x="11747500" y="566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147012</xdr:rowOff>
    </xdr:from>
    <xdr:to>
      <xdr:col>64</xdr:col>
      <xdr:colOff>73025</xdr:colOff>
      <xdr:row>30</xdr:row>
      <xdr:rowOff>144514</xdr:rowOff>
    </xdr:to>
    <xdr:cxnSp macro="">
      <xdr:nvCxnSpPr>
        <xdr:cNvPr id="156" name="直線コネクタ 155">
          <a:extLst>
            <a:ext uri="{FF2B5EF4-FFF2-40B4-BE49-F238E27FC236}">
              <a16:creationId xmlns:a16="http://schemas.microsoft.com/office/drawing/2014/main" id="{9B7C2813-7205-4B30-B041-0C83DC165C32}"/>
            </a:ext>
          </a:extLst>
        </xdr:cNvPr>
        <xdr:cNvCxnSpPr/>
      </xdr:nvCxnSpPr>
      <xdr:spPr>
        <a:xfrm>
          <a:off x="11798300" y="5719137"/>
          <a:ext cx="762000" cy="34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a:extLst>
            <a:ext uri="{FF2B5EF4-FFF2-40B4-BE49-F238E27FC236}">
              <a16:creationId xmlns:a16="http://schemas.microsoft.com/office/drawing/2014/main" id="{B38356B2-5913-46A0-A40F-A989B5D9E2C4}"/>
            </a:ext>
          </a:extLst>
        </xdr:cNvPr>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a:extLst>
            <a:ext uri="{FF2B5EF4-FFF2-40B4-BE49-F238E27FC236}">
              <a16:creationId xmlns:a16="http://schemas.microsoft.com/office/drawing/2014/main" id="{9721DF77-3B04-47E4-A80C-13FA12A9371B}"/>
            </a:ext>
          </a:extLst>
        </xdr:cNvPr>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a:extLst>
            <a:ext uri="{FF2B5EF4-FFF2-40B4-BE49-F238E27FC236}">
              <a16:creationId xmlns:a16="http://schemas.microsoft.com/office/drawing/2014/main" id="{C3BAEAE7-8FC0-415E-BDF1-2C604787BDEF}"/>
            </a:ext>
          </a:extLst>
        </xdr:cNvPr>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0" name="n_4aveValue債務償還比率">
          <a:extLst>
            <a:ext uri="{FF2B5EF4-FFF2-40B4-BE49-F238E27FC236}">
              <a16:creationId xmlns:a16="http://schemas.microsoft.com/office/drawing/2014/main" id="{B30E8041-4F2E-46D9-B8D9-DA4D78F8A7BD}"/>
            </a:ext>
          </a:extLst>
        </xdr:cNvPr>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90211</xdr:rowOff>
    </xdr:from>
    <xdr:ext cx="469744" cy="259045"/>
    <xdr:sp macro="" textlink="">
      <xdr:nvSpPr>
        <xdr:cNvPr id="161" name="n_1mainValue債務償還比率">
          <a:extLst>
            <a:ext uri="{FF2B5EF4-FFF2-40B4-BE49-F238E27FC236}">
              <a16:creationId xmlns:a16="http://schemas.microsoft.com/office/drawing/2014/main" id="{0F83C749-2332-482F-9E4F-DAE5BEAFB325}"/>
            </a:ext>
          </a:extLst>
        </xdr:cNvPr>
        <xdr:cNvSpPr txBox="1"/>
      </xdr:nvSpPr>
      <xdr:spPr>
        <a:xfrm>
          <a:off x="13836727" y="600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106322</xdr:rowOff>
    </xdr:from>
    <xdr:ext cx="560923" cy="259045"/>
    <xdr:sp macro="" textlink="">
      <xdr:nvSpPr>
        <xdr:cNvPr id="162" name="n_2mainValue債務償還比率">
          <a:extLst>
            <a:ext uri="{FF2B5EF4-FFF2-40B4-BE49-F238E27FC236}">
              <a16:creationId xmlns:a16="http://schemas.microsoft.com/office/drawing/2014/main" id="{932709A5-61F3-4C7D-B491-189FC17249E5}"/>
            </a:ext>
          </a:extLst>
        </xdr:cNvPr>
        <xdr:cNvSpPr txBox="1"/>
      </xdr:nvSpPr>
      <xdr:spPr>
        <a:xfrm>
          <a:off x="13041838" y="63642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14991</xdr:rowOff>
    </xdr:from>
    <xdr:ext cx="469744" cy="259045"/>
    <xdr:sp macro="" textlink="">
      <xdr:nvSpPr>
        <xdr:cNvPr id="163" name="n_3mainValue債務償還比率">
          <a:extLst>
            <a:ext uri="{FF2B5EF4-FFF2-40B4-BE49-F238E27FC236}">
              <a16:creationId xmlns:a16="http://schemas.microsoft.com/office/drawing/2014/main" id="{331DDCF1-5236-460A-9C94-5D200C5C0F6F}"/>
            </a:ext>
          </a:extLst>
        </xdr:cNvPr>
        <xdr:cNvSpPr txBox="1"/>
      </xdr:nvSpPr>
      <xdr:spPr>
        <a:xfrm>
          <a:off x="12325427" y="610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42889</xdr:rowOff>
    </xdr:from>
    <xdr:ext cx="469744" cy="259045"/>
    <xdr:sp macro="" textlink="">
      <xdr:nvSpPr>
        <xdr:cNvPr id="164" name="n_4mainValue債務償還比率">
          <a:extLst>
            <a:ext uri="{FF2B5EF4-FFF2-40B4-BE49-F238E27FC236}">
              <a16:creationId xmlns:a16="http://schemas.microsoft.com/office/drawing/2014/main" id="{02E4107B-4C36-4270-9DF8-4F3290C37C59}"/>
            </a:ext>
          </a:extLst>
        </xdr:cNvPr>
        <xdr:cNvSpPr txBox="1"/>
      </xdr:nvSpPr>
      <xdr:spPr>
        <a:xfrm>
          <a:off x="11563427" y="544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8FB2FD16-CB19-4047-98AC-4D7D2F804F1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3DBDB847-49CE-4F91-84CE-C80E9AD4AD2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828655DD-99FC-43D4-96D4-751759115FE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9197EBC7-BB05-4E12-AACC-16B6AF65912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B092C742-CF77-4D53-9514-DA52B5097DB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21AC48E6-D893-47D9-9774-A8C417ABD20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3071FC-C069-408C-9FB4-0DF7A319F2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CAA522-697D-45D1-8B4C-1AA56BC676A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48E796-D4F9-4B5D-8DCD-F04839CB35A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D6BDBD3-BEA7-4C4D-938C-112DEB3BD3B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BBED8D-9E71-4E53-8262-8DD6BD79481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4B26A0-3B49-4FD0-893D-BD0DEA3918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3DA0D79-F41C-4789-89A2-3CC28FB0D1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CAD73E-9DBE-4A6F-9991-48BD2549821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60D5CF-C0F1-4C38-BB6B-03A7A69712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E2C2CBE-485C-44C9-86B1-B2BCC85FEB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53,910
9.90
23,200,272
22,486,389
701,039
11,267,181
10,247,850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5D5029-431B-4A46-A70D-2144CDBB127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297A140-6566-42E0-8AA9-28AE98E4E6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1EAB1B-965D-4202-8041-CE7A1809670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D191DE-7A1B-49A5-AF9E-8D85BAB3CB3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3C6B441-F11E-4B06-B3E6-7FD6073AE69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4CFE397-9789-415B-86F4-BD07183E76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3E479D-6EC5-480E-A470-D46483114E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E69A2C-00B7-4DC1-ADD0-A3BF16FF57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21405D-CA4F-4F51-839A-215A30EB341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D9652D-FBAD-4E9B-A95C-10E4CE86A41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DD45CC6-650E-4379-81EE-9B3B7D2D6C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D2D2783-7A05-4866-A594-3549114325F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C72A862-F7A6-4C48-B857-A3603560516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5A930EB-3442-4FED-9095-8A21869A7EB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3642F1E-11EF-4EDF-A744-DD42F57643C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428E35A-A030-4A7D-BA2F-D06A54BE3FA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9D9B93-F9BF-411D-BC8D-74A071D2BDE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43D7C4-4E0B-4770-8608-D030FEA8E80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61587FA-1E01-446E-B061-5309B1938B7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4AF593B-22A0-4063-9896-E8326014FED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1F03B6-25A4-420B-AB50-E5F447BCCD0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DBC7180-0C09-419A-BEA4-208CD4F426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4666C41-2749-4B6B-856C-AD26BF9993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19F84AA-F863-48DA-AD09-F080195B126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64E68EE-5913-45C0-AA57-F8B1C5245B9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730197B-769D-472D-BF3F-CA75A3636AD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B1B0854-8B43-4079-BAC0-4FC15B6922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6868E05-5D0B-43DE-9364-619B89B7DF4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F65268D-8C41-4753-8049-755EEC9DB50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151FF23-CBF3-4398-98A7-0E3657C6E7A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BDFF8FF-FD25-434E-B138-3F63E6C23BE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C6FF665-A135-40B9-A975-3B62BB88DE6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DFE5CEB-0E11-4924-8836-BC72F2E31C87}"/>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5A6E10F3-F235-4470-8DFA-BA007AC6E07C}"/>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C7F9901-E47A-433B-B262-CA4EDEB00BA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B7F3A20-A8E4-4BB2-A85E-64F9E37A9F38}"/>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7D21835-562A-4F29-8A14-483B024485A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26B1150-5369-4484-BF70-96770F0B651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92D30B3A-B0A6-4C62-B3B1-83249DB129D7}"/>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1F587B9-BB68-4AA7-8A41-B813F9808EA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7320D8E-DD7F-4B1F-8E4B-1419F93AD2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BDF5FB43-896B-4842-903A-B9E57EED73BC}"/>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1137E58-1389-4E30-8CB5-EB420D72A50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D1F389D0-D19F-47CD-9C35-EEE266CDCF18}"/>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A7655ADA-DCE8-4086-B874-2BB1B188FE16}"/>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91D2F6F8-E9E5-422D-8CC0-3CAFD8553283}"/>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5B56E57C-6E45-4BD7-B9E7-0673D966B30C}"/>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7AEF3F8E-E78C-4236-8809-39F340EDD1C9}"/>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a:extLst>
            <a:ext uri="{FF2B5EF4-FFF2-40B4-BE49-F238E27FC236}">
              <a16:creationId xmlns:a16="http://schemas.microsoft.com/office/drawing/2014/main" id="{27AE6400-936F-46E9-8B7D-FE6F435865E5}"/>
            </a:ext>
          </a:extLst>
        </xdr:cNvPr>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B08A6F1C-649B-40E1-84A5-8654F87F191D}"/>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BDB10A64-5BDA-4274-8CA8-6D1C6F9BC031}"/>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00008C36-64C8-4010-A192-06CE82E87AE3}"/>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8D1FA602-AD96-4F1D-8E4C-55169A6A8284}"/>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7430144C-F835-43DF-8FA8-5C7344744265}"/>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D50E1D5-864C-485E-AC9C-728B29D6D71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8C60E19-8F83-4002-ACA0-69962BC5EB0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773B4EC-53B9-4EE2-A9D9-63B31328C25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CE11CAA-E8CB-4619-835F-94AFE74C536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27C7747-79AA-4755-9237-407E26BF4E4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xdr:rowOff>
    </xdr:from>
    <xdr:to>
      <xdr:col>24</xdr:col>
      <xdr:colOff>114300</xdr:colOff>
      <xdr:row>36</xdr:row>
      <xdr:rowOff>113284</xdr:rowOff>
    </xdr:to>
    <xdr:sp macro="" textlink="">
      <xdr:nvSpPr>
        <xdr:cNvPr id="71" name="楕円 70">
          <a:extLst>
            <a:ext uri="{FF2B5EF4-FFF2-40B4-BE49-F238E27FC236}">
              <a16:creationId xmlns:a16="http://schemas.microsoft.com/office/drawing/2014/main" id="{71ADD697-9772-477C-8898-90A2C4BFEFE1}"/>
            </a:ext>
          </a:extLst>
        </xdr:cNvPr>
        <xdr:cNvSpPr/>
      </xdr:nvSpPr>
      <xdr:spPr>
        <a:xfrm>
          <a:off x="45847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34561</xdr:rowOff>
    </xdr:from>
    <xdr:ext cx="405111" cy="259045"/>
    <xdr:sp macro="" textlink="">
      <xdr:nvSpPr>
        <xdr:cNvPr id="72" name="【道路】&#10;有形固定資産減価償却率該当値テキスト">
          <a:extLst>
            <a:ext uri="{FF2B5EF4-FFF2-40B4-BE49-F238E27FC236}">
              <a16:creationId xmlns:a16="http://schemas.microsoft.com/office/drawing/2014/main" id="{E58F53A8-2D89-46BC-A2DE-23080BD2A520}"/>
            </a:ext>
          </a:extLst>
        </xdr:cNvPr>
        <xdr:cNvSpPr txBox="1"/>
      </xdr:nvSpPr>
      <xdr:spPr>
        <a:xfrm>
          <a:off x="4673600" y="603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61976</xdr:rowOff>
    </xdr:from>
    <xdr:to>
      <xdr:col>20</xdr:col>
      <xdr:colOff>38100</xdr:colOff>
      <xdr:row>36</xdr:row>
      <xdr:rowOff>163576</xdr:rowOff>
    </xdr:to>
    <xdr:sp macro="" textlink="">
      <xdr:nvSpPr>
        <xdr:cNvPr id="73" name="楕円 72">
          <a:extLst>
            <a:ext uri="{FF2B5EF4-FFF2-40B4-BE49-F238E27FC236}">
              <a16:creationId xmlns:a16="http://schemas.microsoft.com/office/drawing/2014/main" id="{77810DD2-BB9F-4792-906D-DDF92C275C83}"/>
            </a:ext>
          </a:extLst>
        </xdr:cNvPr>
        <xdr:cNvSpPr/>
      </xdr:nvSpPr>
      <xdr:spPr>
        <a:xfrm>
          <a:off x="3746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62484</xdr:rowOff>
    </xdr:from>
    <xdr:to>
      <xdr:col>24</xdr:col>
      <xdr:colOff>63500</xdr:colOff>
      <xdr:row>36</xdr:row>
      <xdr:rowOff>112776</xdr:rowOff>
    </xdr:to>
    <xdr:cxnSp macro="">
      <xdr:nvCxnSpPr>
        <xdr:cNvPr id="74" name="直線コネクタ 73">
          <a:extLst>
            <a:ext uri="{FF2B5EF4-FFF2-40B4-BE49-F238E27FC236}">
              <a16:creationId xmlns:a16="http://schemas.microsoft.com/office/drawing/2014/main" id="{42EBA7E9-A08A-4C6C-8DBF-DA30927F20D8}"/>
            </a:ext>
          </a:extLst>
        </xdr:cNvPr>
        <xdr:cNvCxnSpPr/>
      </xdr:nvCxnSpPr>
      <xdr:spPr>
        <a:xfrm flipV="1">
          <a:off x="3797300" y="62346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18542</xdr:rowOff>
    </xdr:from>
    <xdr:to>
      <xdr:col>15</xdr:col>
      <xdr:colOff>101600</xdr:colOff>
      <xdr:row>36</xdr:row>
      <xdr:rowOff>120142</xdr:rowOff>
    </xdr:to>
    <xdr:sp macro="" textlink="">
      <xdr:nvSpPr>
        <xdr:cNvPr id="75" name="楕円 74">
          <a:extLst>
            <a:ext uri="{FF2B5EF4-FFF2-40B4-BE49-F238E27FC236}">
              <a16:creationId xmlns:a16="http://schemas.microsoft.com/office/drawing/2014/main" id="{F282BBED-30C0-4F97-AD7E-1DA759DF0A2C}"/>
            </a:ext>
          </a:extLst>
        </xdr:cNvPr>
        <xdr:cNvSpPr/>
      </xdr:nvSpPr>
      <xdr:spPr>
        <a:xfrm>
          <a:off x="2857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69342</xdr:rowOff>
    </xdr:from>
    <xdr:to>
      <xdr:col>19</xdr:col>
      <xdr:colOff>177800</xdr:colOff>
      <xdr:row>36</xdr:row>
      <xdr:rowOff>112776</xdr:rowOff>
    </xdr:to>
    <xdr:cxnSp macro="">
      <xdr:nvCxnSpPr>
        <xdr:cNvPr id="76" name="直線コネクタ 75">
          <a:extLst>
            <a:ext uri="{FF2B5EF4-FFF2-40B4-BE49-F238E27FC236}">
              <a16:creationId xmlns:a16="http://schemas.microsoft.com/office/drawing/2014/main" id="{23935873-17A8-43CC-9C53-8AE3DFC42684}"/>
            </a:ext>
          </a:extLst>
        </xdr:cNvPr>
        <xdr:cNvCxnSpPr/>
      </xdr:nvCxnSpPr>
      <xdr:spPr>
        <a:xfrm>
          <a:off x="2908300" y="62415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164846</xdr:rowOff>
    </xdr:from>
    <xdr:to>
      <xdr:col>10</xdr:col>
      <xdr:colOff>165100</xdr:colOff>
      <xdr:row>36</xdr:row>
      <xdr:rowOff>94996</xdr:rowOff>
    </xdr:to>
    <xdr:sp macro="" textlink="">
      <xdr:nvSpPr>
        <xdr:cNvPr id="77" name="楕円 76">
          <a:extLst>
            <a:ext uri="{FF2B5EF4-FFF2-40B4-BE49-F238E27FC236}">
              <a16:creationId xmlns:a16="http://schemas.microsoft.com/office/drawing/2014/main" id="{B46D164D-C94D-45C8-BBD4-6607CE8E84BD}"/>
            </a:ext>
          </a:extLst>
        </xdr:cNvPr>
        <xdr:cNvSpPr/>
      </xdr:nvSpPr>
      <xdr:spPr>
        <a:xfrm>
          <a:off x="1968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44196</xdr:rowOff>
    </xdr:from>
    <xdr:to>
      <xdr:col>15</xdr:col>
      <xdr:colOff>50800</xdr:colOff>
      <xdr:row>36</xdr:row>
      <xdr:rowOff>69342</xdr:rowOff>
    </xdr:to>
    <xdr:cxnSp macro="">
      <xdr:nvCxnSpPr>
        <xdr:cNvPr id="78" name="直線コネクタ 77">
          <a:extLst>
            <a:ext uri="{FF2B5EF4-FFF2-40B4-BE49-F238E27FC236}">
              <a16:creationId xmlns:a16="http://schemas.microsoft.com/office/drawing/2014/main" id="{7B8BD061-DF92-4DD5-A2DA-C06BA14C7B95}"/>
            </a:ext>
          </a:extLst>
        </xdr:cNvPr>
        <xdr:cNvCxnSpPr/>
      </xdr:nvCxnSpPr>
      <xdr:spPr>
        <a:xfrm>
          <a:off x="2019300" y="621639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9" name="n_1aveValue【道路】&#10;有形固定資産減価償却率">
          <a:extLst>
            <a:ext uri="{FF2B5EF4-FFF2-40B4-BE49-F238E27FC236}">
              <a16:creationId xmlns:a16="http://schemas.microsoft.com/office/drawing/2014/main" id="{521660C5-7940-4352-8F8D-23D7429E3946}"/>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a:extLst>
            <a:ext uri="{FF2B5EF4-FFF2-40B4-BE49-F238E27FC236}">
              <a16:creationId xmlns:a16="http://schemas.microsoft.com/office/drawing/2014/main" id="{D118A352-9DA8-471B-A079-2B03F9008707}"/>
            </a:ext>
          </a:extLst>
        </xdr:cNvPr>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1" name="n_3aveValue【道路】&#10;有形固定資産減価償却率">
          <a:extLst>
            <a:ext uri="{FF2B5EF4-FFF2-40B4-BE49-F238E27FC236}">
              <a16:creationId xmlns:a16="http://schemas.microsoft.com/office/drawing/2014/main" id="{01E3B3E0-850D-4952-8E4B-3F1C7871F4A8}"/>
            </a:ext>
          </a:extLst>
        </xdr:cNvPr>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a:extLst>
            <a:ext uri="{FF2B5EF4-FFF2-40B4-BE49-F238E27FC236}">
              <a16:creationId xmlns:a16="http://schemas.microsoft.com/office/drawing/2014/main" id="{0C6FCC89-E85B-41EF-894B-43E4A6D10B36}"/>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154703</xdr:rowOff>
    </xdr:from>
    <xdr:ext cx="405111" cy="259045"/>
    <xdr:sp macro="" textlink="">
      <xdr:nvSpPr>
        <xdr:cNvPr id="83" name="n_1mainValue【道路】&#10;有形固定資産減価償却率">
          <a:extLst>
            <a:ext uri="{FF2B5EF4-FFF2-40B4-BE49-F238E27FC236}">
              <a16:creationId xmlns:a16="http://schemas.microsoft.com/office/drawing/2014/main" id="{48B19982-31E3-451B-B1FB-61D4F46E1FBA}"/>
            </a:ext>
          </a:extLst>
        </xdr:cNvPr>
        <xdr:cNvSpPr txBox="1"/>
      </xdr:nvSpPr>
      <xdr:spPr>
        <a:xfrm>
          <a:off x="3582044"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111269</xdr:rowOff>
    </xdr:from>
    <xdr:ext cx="405111" cy="259045"/>
    <xdr:sp macro="" textlink="">
      <xdr:nvSpPr>
        <xdr:cNvPr id="84" name="n_2mainValue【道路】&#10;有形固定資産減価償却率">
          <a:extLst>
            <a:ext uri="{FF2B5EF4-FFF2-40B4-BE49-F238E27FC236}">
              <a16:creationId xmlns:a16="http://schemas.microsoft.com/office/drawing/2014/main" id="{EE0EB922-5288-4931-BF28-A8660E208303}"/>
            </a:ext>
          </a:extLst>
        </xdr:cNvPr>
        <xdr:cNvSpPr txBox="1"/>
      </xdr:nvSpPr>
      <xdr:spPr>
        <a:xfrm>
          <a:off x="2705744" y="628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86123</xdr:rowOff>
    </xdr:from>
    <xdr:ext cx="405111" cy="259045"/>
    <xdr:sp macro="" textlink="">
      <xdr:nvSpPr>
        <xdr:cNvPr id="85" name="n_3mainValue【道路】&#10;有形固定資産減価償却率">
          <a:extLst>
            <a:ext uri="{FF2B5EF4-FFF2-40B4-BE49-F238E27FC236}">
              <a16:creationId xmlns:a16="http://schemas.microsoft.com/office/drawing/2014/main" id="{E50EA11E-CEDF-432C-885E-3EDC1192F692}"/>
            </a:ext>
          </a:extLst>
        </xdr:cNvPr>
        <xdr:cNvSpPr txBox="1"/>
      </xdr:nvSpPr>
      <xdr:spPr>
        <a:xfrm>
          <a:off x="1816744" y="625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E0E39FE0-2E3E-42C2-8936-C2D0E263948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DE3EE333-5922-4470-933A-ADE3DCFF4C4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791174FD-64A7-437A-8A90-CC9288848DC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E39B3643-48A5-49E5-84EB-9CCDB8FA7CA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C3E26065-4C03-4EAA-911F-76187CE3B96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5D1DD067-3900-43EA-94EA-9301F8040F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A267E34C-4836-401C-AB22-460FCF33225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DFF82994-4733-4FC3-A629-62C2F77C5DC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A7F78989-69BB-4300-8ACD-0E9A7730E11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EEA35D4-F978-4550-9E42-7A969C9C942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B67202AF-018B-4523-9F8F-EB310186BED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8DC3256A-A89D-49B6-BDD1-CBFD16A4B29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D1983AE8-24CA-4D1A-AEA0-300D50A2824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38AB9A3C-34BD-43D1-BF93-2C988C30D70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8BAAB2B-3CFD-49E6-94D3-128A72DEB72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E02DED2E-105D-46A5-932F-C9A3DEF0341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E3BBBE17-46D8-4FAB-94E5-CE74344A032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7A73FAC1-831D-4718-9650-C376BAC66E77}"/>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42DD08B5-1594-4978-B49F-41BFAF3EED4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A38650FE-1FC5-4890-AF4B-D3B13C05941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6F9735E-4F24-4C10-ACEB-36E884AED7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52FC5042-4D8D-4A6F-BE8B-5F5CFDC1A51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C68CCE02-C4FE-4399-A50F-3761EAE1C3B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a:extLst>
            <a:ext uri="{FF2B5EF4-FFF2-40B4-BE49-F238E27FC236}">
              <a16:creationId xmlns:a16="http://schemas.microsoft.com/office/drawing/2014/main" id="{B13EAC9F-2A35-45F9-B2D5-32EFA66846E7}"/>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a:extLst>
            <a:ext uri="{FF2B5EF4-FFF2-40B4-BE49-F238E27FC236}">
              <a16:creationId xmlns:a16="http://schemas.microsoft.com/office/drawing/2014/main" id="{1DCBBC89-17D2-4A5E-929C-6BD07BA4BAF4}"/>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a:extLst>
            <a:ext uri="{FF2B5EF4-FFF2-40B4-BE49-F238E27FC236}">
              <a16:creationId xmlns:a16="http://schemas.microsoft.com/office/drawing/2014/main" id="{CCA0DF7C-2F50-43C4-9587-707FD89A0162}"/>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a:extLst>
            <a:ext uri="{FF2B5EF4-FFF2-40B4-BE49-F238E27FC236}">
              <a16:creationId xmlns:a16="http://schemas.microsoft.com/office/drawing/2014/main" id="{B044A35E-6D02-4D14-AF07-542FA65A1066}"/>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a:extLst>
            <a:ext uri="{FF2B5EF4-FFF2-40B4-BE49-F238E27FC236}">
              <a16:creationId xmlns:a16="http://schemas.microsoft.com/office/drawing/2014/main" id="{9D3462B3-645A-4495-A5A0-784CA52E6224}"/>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a:extLst>
            <a:ext uri="{FF2B5EF4-FFF2-40B4-BE49-F238E27FC236}">
              <a16:creationId xmlns:a16="http://schemas.microsoft.com/office/drawing/2014/main" id="{22A71F9B-8C2C-4837-B684-C9D2D8C5F5D1}"/>
            </a:ext>
          </a:extLst>
        </xdr:cNvPr>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a:extLst>
            <a:ext uri="{FF2B5EF4-FFF2-40B4-BE49-F238E27FC236}">
              <a16:creationId xmlns:a16="http://schemas.microsoft.com/office/drawing/2014/main" id="{859A9D9B-2A00-412C-9DE1-230E267A114A}"/>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a:extLst>
            <a:ext uri="{FF2B5EF4-FFF2-40B4-BE49-F238E27FC236}">
              <a16:creationId xmlns:a16="http://schemas.microsoft.com/office/drawing/2014/main" id="{3BF5F597-F5B1-4468-8081-AB0E3964456A}"/>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a:extLst>
            <a:ext uri="{FF2B5EF4-FFF2-40B4-BE49-F238E27FC236}">
              <a16:creationId xmlns:a16="http://schemas.microsoft.com/office/drawing/2014/main" id="{ED06C9F3-93C7-4C28-B5B2-D768D412AEFA}"/>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a:extLst>
            <a:ext uri="{FF2B5EF4-FFF2-40B4-BE49-F238E27FC236}">
              <a16:creationId xmlns:a16="http://schemas.microsoft.com/office/drawing/2014/main" id="{AE7EBFA5-30F1-4EE9-AB0D-29C7EF952E8E}"/>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a:extLst>
            <a:ext uri="{FF2B5EF4-FFF2-40B4-BE49-F238E27FC236}">
              <a16:creationId xmlns:a16="http://schemas.microsoft.com/office/drawing/2014/main" id="{F7FA101D-E64F-4C2A-9FAC-509CC03F1BF2}"/>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45F25E3-2F75-45E2-9B19-4547F5167FB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D4E63D8-8782-47A9-AF45-05A39CA8B7E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BF35F77-6C1D-4D71-8455-6EF0D0DF78C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E7E3716-5D8F-4673-9C45-79158D6299D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719FCCF-3D5D-44BB-A053-40298DFED3F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107982</xdr:rowOff>
    </xdr:from>
    <xdr:to>
      <xdr:col>55</xdr:col>
      <xdr:colOff>50800</xdr:colOff>
      <xdr:row>42</xdr:row>
      <xdr:rowOff>38132</xdr:rowOff>
    </xdr:to>
    <xdr:sp macro="" textlink="">
      <xdr:nvSpPr>
        <xdr:cNvPr id="125" name="楕円 124">
          <a:extLst>
            <a:ext uri="{FF2B5EF4-FFF2-40B4-BE49-F238E27FC236}">
              <a16:creationId xmlns:a16="http://schemas.microsoft.com/office/drawing/2014/main" id="{62D97B45-F704-4836-A61C-0FD70EC952D0}"/>
            </a:ext>
          </a:extLst>
        </xdr:cNvPr>
        <xdr:cNvSpPr/>
      </xdr:nvSpPr>
      <xdr:spPr>
        <a:xfrm>
          <a:off x="10426700" y="713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22909</xdr:rowOff>
    </xdr:from>
    <xdr:ext cx="469744" cy="259045"/>
    <xdr:sp macro="" textlink="">
      <xdr:nvSpPr>
        <xdr:cNvPr id="126" name="【道路】&#10;一人当たり延長該当値テキスト">
          <a:extLst>
            <a:ext uri="{FF2B5EF4-FFF2-40B4-BE49-F238E27FC236}">
              <a16:creationId xmlns:a16="http://schemas.microsoft.com/office/drawing/2014/main" id="{FB9832BF-D875-4957-97BC-C3197D914BCC}"/>
            </a:ext>
          </a:extLst>
        </xdr:cNvPr>
        <xdr:cNvSpPr txBox="1"/>
      </xdr:nvSpPr>
      <xdr:spPr>
        <a:xfrm>
          <a:off x="10515600" y="705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108210</xdr:rowOff>
    </xdr:from>
    <xdr:to>
      <xdr:col>50</xdr:col>
      <xdr:colOff>165100</xdr:colOff>
      <xdr:row>42</xdr:row>
      <xdr:rowOff>38360</xdr:rowOff>
    </xdr:to>
    <xdr:sp macro="" textlink="">
      <xdr:nvSpPr>
        <xdr:cNvPr id="127" name="楕円 126">
          <a:extLst>
            <a:ext uri="{FF2B5EF4-FFF2-40B4-BE49-F238E27FC236}">
              <a16:creationId xmlns:a16="http://schemas.microsoft.com/office/drawing/2014/main" id="{329033FD-D062-4AC9-87FC-1CF1EA48B5D4}"/>
            </a:ext>
          </a:extLst>
        </xdr:cNvPr>
        <xdr:cNvSpPr/>
      </xdr:nvSpPr>
      <xdr:spPr>
        <a:xfrm>
          <a:off x="9588500" y="71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158782</xdr:rowOff>
    </xdr:from>
    <xdr:to>
      <xdr:col>55</xdr:col>
      <xdr:colOff>0</xdr:colOff>
      <xdr:row>41</xdr:row>
      <xdr:rowOff>159010</xdr:rowOff>
    </xdr:to>
    <xdr:cxnSp macro="">
      <xdr:nvCxnSpPr>
        <xdr:cNvPr id="128" name="直線コネクタ 127">
          <a:extLst>
            <a:ext uri="{FF2B5EF4-FFF2-40B4-BE49-F238E27FC236}">
              <a16:creationId xmlns:a16="http://schemas.microsoft.com/office/drawing/2014/main" id="{C9CD4D8D-E7C7-493B-8A4E-F70197AD3549}"/>
            </a:ext>
          </a:extLst>
        </xdr:cNvPr>
        <xdr:cNvCxnSpPr/>
      </xdr:nvCxnSpPr>
      <xdr:spPr>
        <a:xfrm flipV="1">
          <a:off x="9639300" y="718823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108477</xdr:rowOff>
    </xdr:from>
    <xdr:to>
      <xdr:col>46</xdr:col>
      <xdr:colOff>38100</xdr:colOff>
      <xdr:row>42</xdr:row>
      <xdr:rowOff>38627</xdr:rowOff>
    </xdr:to>
    <xdr:sp macro="" textlink="">
      <xdr:nvSpPr>
        <xdr:cNvPr id="129" name="楕円 128">
          <a:extLst>
            <a:ext uri="{FF2B5EF4-FFF2-40B4-BE49-F238E27FC236}">
              <a16:creationId xmlns:a16="http://schemas.microsoft.com/office/drawing/2014/main" id="{4B000FFD-8D22-4044-9490-A6A5BE97601F}"/>
            </a:ext>
          </a:extLst>
        </xdr:cNvPr>
        <xdr:cNvSpPr/>
      </xdr:nvSpPr>
      <xdr:spPr>
        <a:xfrm>
          <a:off x="8699500" y="71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159010</xdr:rowOff>
    </xdr:from>
    <xdr:to>
      <xdr:col>50</xdr:col>
      <xdr:colOff>114300</xdr:colOff>
      <xdr:row>41</xdr:row>
      <xdr:rowOff>159277</xdr:rowOff>
    </xdr:to>
    <xdr:cxnSp macro="">
      <xdr:nvCxnSpPr>
        <xdr:cNvPr id="130" name="直線コネクタ 129">
          <a:extLst>
            <a:ext uri="{FF2B5EF4-FFF2-40B4-BE49-F238E27FC236}">
              <a16:creationId xmlns:a16="http://schemas.microsoft.com/office/drawing/2014/main" id="{F4763810-07D8-483A-8AA7-06817712ADDA}"/>
            </a:ext>
          </a:extLst>
        </xdr:cNvPr>
        <xdr:cNvCxnSpPr/>
      </xdr:nvCxnSpPr>
      <xdr:spPr>
        <a:xfrm flipV="1">
          <a:off x="8750300" y="7188460"/>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108801</xdr:rowOff>
    </xdr:from>
    <xdr:to>
      <xdr:col>41</xdr:col>
      <xdr:colOff>101600</xdr:colOff>
      <xdr:row>42</xdr:row>
      <xdr:rowOff>38951</xdr:rowOff>
    </xdr:to>
    <xdr:sp macro="" textlink="">
      <xdr:nvSpPr>
        <xdr:cNvPr id="131" name="楕円 130">
          <a:extLst>
            <a:ext uri="{FF2B5EF4-FFF2-40B4-BE49-F238E27FC236}">
              <a16:creationId xmlns:a16="http://schemas.microsoft.com/office/drawing/2014/main" id="{6BD2AF85-84C5-4BD9-8208-C5C1B6C63E76}"/>
            </a:ext>
          </a:extLst>
        </xdr:cNvPr>
        <xdr:cNvSpPr/>
      </xdr:nvSpPr>
      <xdr:spPr>
        <a:xfrm>
          <a:off x="7810500" y="71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159277</xdr:rowOff>
    </xdr:from>
    <xdr:to>
      <xdr:col>45</xdr:col>
      <xdr:colOff>177800</xdr:colOff>
      <xdr:row>41</xdr:row>
      <xdr:rowOff>159601</xdr:rowOff>
    </xdr:to>
    <xdr:cxnSp macro="">
      <xdr:nvCxnSpPr>
        <xdr:cNvPr id="132" name="直線コネクタ 131">
          <a:extLst>
            <a:ext uri="{FF2B5EF4-FFF2-40B4-BE49-F238E27FC236}">
              <a16:creationId xmlns:a16="http://schemas.microsoft.com/office/drawing/2014/main" id="{F1D0E323-4112-445A-8804-E5EEFBE130B7}"/>
            </a:ext>
          </a:extLst>
        </xdr:cNvPr>
        <xdr:cNvCxnSpPr/>
      </xdr:nvCxnSpPr>
      <xdr:spPr>
        <a:xfrm flipV="1">
          <a:off x="7861300" y="7188727"/>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a:extLst>
            <a:ext uri="{FF2B5EF4-FFF2-40B4-BE49-F238E27FC236}">
              <a16:creationId xmlns:a16="http://schemas.microsoft.com/office/drawing/2014/main" id="{FB9DAAC3-27FD-4AE5-871D-F4B822453336}"/>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a:extLst>
            <a:ext uri="{FF2B5EF4-FFF2-40B4-BE49-F238E27FC236}">
              <a16:creationId xmlns:a16="http://schemas.microsoft.com/office/drawing/2014/main" id="{F3534660-219D-4252-8DA9-D61AFF46083C}"/>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a:extLst>
            <a:ext uri="{FF2B5EF4-FFF2-40B4-BE49-F238E27FC236}">
              <a16:creationId xmlns:a16="http://schemas.microsoft.com/office/drawing/2014/main" id="{8903F49B-49DA-4A40-A547-DD2FD428B630}"/>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a:extLst>
            <a:ext uri="{FF2B5EF4-FFF2-40B4-BE49-F238E27FC236}">
              <a16:creationId xmlns:a16="http://schemas.microsoft.com/office/drawing/2014/main" id="{72B8EEC3-FB57-4B71-8A88-D29298E84A7B}"/>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29487</xdr:rowOff>
    </xdr:from>
    <xdr:ext cx="469744" cy="259045"/>
    <xdr:sp macro="" textlink="">
      <xdr:nvSpPr>
        <xdr:cNvPr id="137" name="n_1mainValue【道路】&#10;一人当たり延長">
          <a:extLst>
            <a:ext uri="{FF2B5EF4-FFF2-40B4-BE49-F238E27FC236}">
              <a16:creationId xmlns:a16="http://schemas.microsoft.com/office/drawing/2014/main" id="{93062EF8-017D-4254-9B64-050DE271CC06}"/>
            </a:ext>
          </a:extLst>
        </xdr:cNvPr>
        <xdr:cNvSpPr txBox="1"/>
      </xdr:nvSpPr>
      <xdr:spPr>
        <a:xfrm>
          <a:off x="9391727" y="723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29754</xdr:rowOff>
    </xdr:from>
    <xdr:ext cx="469744" cy="259045"/>
    <xdr:sp macro="" textlink="">
      <xdr:nvSpPr>
        <xdr:cNvPr id="138" name="n_2mainValue【道路】&#10;一人当たり延長">
          <a:extLst>
            <a:ext uri="{FF2B5EF4-FFF2-40B4-BE49-F238E27FC236}">
              <a16:creationId xmlns:a16="http://schemas.microsoft.com/office/drawing/2014/main" id="{0409EB27-9C20-4B07-90AA-958330DB2FA8}"/>
            </a:ext>
          </a:extLst>
        </xdr:cNvPr>
        <xdr:cNvSpPr txBox="1"/>
      </xdr:nvSpPr>
      <xdr:spPr>
        <a:xfrm>
          <a:off x="8515427" y="723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30078</xdr:rowOff>
    </xdr:from>
    <xdr:ext cx="469744" cy="259045"/>
    <xdr:sp macro="" textlink="">
      <xdr:nvSpPr>
        <xdr:cNvPr id="139" name="n_3mainValue【道路】&#10;一人当たり延長">
          <a:extLst>
            <a:ext uri="{FF2B5EF4-FFF2-40B4-BE49-F238E27FC236}">
              <a16:creationId xmlns:a16="http://schemas.microsoft.com/office/drawing/2014/main" id="{9B6C6361-7E02-4C5D-9AA1-C9CD06688411}"/>
            </a:ext>
          </a:extLst>
        </xdr:cNvPr>
        <xdr:cNvSpPr txBox="1"/>
      </xdr:nvSpPr>
      <xdr:spPr>
        <a:xfrm>
          <a:off x="7626427" y="723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2E0009DD-5D74-47FF-A44B-2C75D5AD34C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24460FC7-B03B-4726-BD51-A7AAA71FC72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F66E442E-F3C2-4D78-BEE1-8C898C544C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EE08244-D8DB-44CF-A5DE-ABBCE2C84D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9D9EEAA4-6721-441A-8CA4-06FD84681AC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CA6941ED-0C7E-4469-B250-BADDC768265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90A52FF-7755-4E0D-A08A-D70FF89817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362312AD-6C91-469C-8F56-42578014FD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1276816E-551F-4317-AC9D-012610A78B2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9BBE594B-FE95-4AF8-A85E-896DE3DF2AB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5E218934-E311-4980-9B45-72ED3206DE8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7D3809FA-0BF8-4210-A0AD-AAD0783872D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FD75B31E-8A93-4335-8319-F5403A65F55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4FC39A0C-B968-48D0-9D51-9E19013E0AF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CFE153FA-5C17-4A28-8274-52CA7DF9C44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8532DFDA-C329-44EA-927F-800A7470165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D0FE04C4-E3D4-48A9-A9BB-406CA3618DC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528649EF-0BEB-4EFB-B1BA-8F681D7BB69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EBECFE00-BEAA-4EC3-9944-FF778FD88D0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A88790D1-3239-4298-8C59-0E73AC7632C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575F132D-2985-434A-92B0-CF10E326776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19721472-C0A3-49C5-831C-79FE9279156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B0B8AD47-D659-480A-A58B-F9973558D88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A0967440-155E-4A5D-BCF3-8DFC6FDB93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a:extLst>
            <a:ext uri="{FF2B5EF4-FFF2-40B4-BE49-F238E27FC236}">
              <a16:creationId xmlns:a16="http://schemas.microsoft.com/office/drawing/2014/main" id="{B49082CC-C29A-4BAE-9A03-E7736137B18E}"/>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EABC7748-01DE-47C4-AEE5-65FA615FC223}"/>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a:extLst>
            <a:ext uri="{FF2B5EF4-FFF2-40B4-BE49-F238E27FC236}">
              <a16:creationId xmlns:a16="http://schemas.microsoft.com/office/drawing/2014/main" id="{A57D7B04-B6BC-48B4-AA74-949E6C9D0D71}"/>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B4605846-60F0-476E-A9BA-2369E002EF05}"/>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a:extLst>
            <a:ext uri="{FF2B5EF4-FFF2-40B4-BE49-F238E27FC236}">
              <a16:creationId xmlns:a16="http://schemas.microsoft.com/office/drawing/2014/main" id="{12FE0F98-B859-4728-BAD6-E8ACD074476E}"/>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83129E2-3ACC-4A2D-A216-8DA2FD0E87B8}"/>
            </a:ext>
          </a:extLst>
        </xdr:cNvPr>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a:extLst>
            <a:ext uri="{FF2B5EF4-FFF2-40B4-BE49-F238E27FC236}">
              <a16:creationId xmlns:a16="http://schemas.microsoft.com/office/drawing/2014/main" id="{C29FC421-BE17-4550-BD43-3E85D2888401}"/>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a:extLst>
            <a:ext uri="{FF2B5EF4-FFF2-40B4-BE49-F238E27FC236}">
              <a16:creationId xmlns:a16="http://schemas.microsoft.com/office/drawing/2014/main" id="{B9E0BA3A-75FC-4E90-9CDA-1392F9D739C6}"/>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a:extLst>
            <a:ext uri="{FF2B5EF4-FFF2-40B4-BE49-F238E27FC236}">
              <a16:creationId xmlns:a16="http://schemas.microsoft.com/office/drawing/2014/main" id="{9C994B58-19E3-4115-B96D-4CCA61CFC205}"/>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a:extLst>
            <a:ext uri="{FF2B5EF4-FFF2-40B4-BE49-F238E27FC236}">
              <a16:creationId xmlns:a16="http://schemas.microsoft.com/office/drawing/2014/main" id="{EEBE0ECD-6A4E-4AB3-826E-18CF383EDADE}"/>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a:extLst>
            <a:ext uri="{FF2B5EF4-FFF2-40B4-BE49-F238E27FC236}">
              <a16:creationId xmlns:a16="http://schemas.microsoft.com/office/drawing/2014/main" id="{2FE726E3-E4B5-471C-9001-CD381E669963}"/>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69BBC6B-01D0-4982-B38B-9C4BC9042B7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3C1BA31-4952-434E-8E1F-408C7704BD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A35BCE6-11DA-45D4-8D56-17538835FA7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A76DFF1C-16CB-437D-B35C-895F6672693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88741F6-5D9C-48B1-A39F-9A4E40495E9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19685</xdr:rowOff>
    </xdr:from>
    <xdr:to>
      <xdr:col>24</xdr:col>
      <xdr:colOff>114300</xdr:colOff>
      <xdr:row>57</xdr:row>
      <xdr:rowOff>121285</xdr:rowOff>
    </xdr:to>
    <xdr:sp macro="" textlink="">
      <xdr:nvSpPr>
        <xdr:cNvPr id="180" name="楕円 179">
          <a:extLst>
            <a:ext uri="{FF2B5EF4-FFF2-40B4-BE49-F238E27FC236}">
              <a16:creationId xmlns:a16="http://schemas.microsoft.com/office/drawing/2014/main" id="{3232A936-1D04-42C9-B1A0-7895EC0A7A23}"/>
            </a:ext>
          </a:extLst>
        </xdr:cNvPr>
        <xdr:cNvSpPr/>
      </xdr:nvSpPr>
      <xdr:spPr>
        <a:xfrm>
          <a:off x="45847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42562</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B363322F-03C8-4833-A59D-6AEDF47DFF0B}"/>
            </a:ext>
          </a:extLst>
        </xdr:cNvPr>
        <xdr:cNvSpPr txBox="1"/>
      </xdr:nvSpPr>
      <xdr:spPr>
        <a:xfrm>
          <a:off x="4673600"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158750</xdr:rowOff>
    </xdr:from>
    <xdr:to>
      <xdr:col>20</xdr:col>
      <xdr:colOff>38100</xdr:colOff>
      <xdr:row>57</xdr:row>
      <xdr:rowOff>88900</xdr:rowOff>
    </xdr:to>
    <xdr:sp macro="" textlink="">
      <xdr:nvSpPr>
        <xdr:cNvPr id="182" name="楕円 181">
          <a:extLst>
            <a:ext uri="{FF2B5EF4-FFF2-40B4-BE49-F238E27FC236}">
              <a16:creationId xmlns:a16="http://schemas.microsoft.com/office/drawing/2014/main" id="{48D66CBF-A5F7-4EAD-AF3F-EEB97EEEFCF9}"/>
            </a:ext>
          </a:extLst>
        </xdr:cNvPr>
        <xdr:cNvSpPr/>
      </xdr:nvSpPr>
      <xdr:spPr>
        <a:xfrm>
          <a:off x="3746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38100</xdr:rowOff>
    </xdr:from>
    <xdr:to>
      <xdr:col>24</xdr:col>
      <xdr:colOff>63500</xdr:colOff>
      <xdr:row>57</xdr:row>
      <xdr:rowOff>70485</xdr:rowOff>
    </xdr:to>
    <xdr:cxnSp macro="">
      <xdr:nvCxnSpPr>
        <xdr:cNvPr id="183" name="直線コネクタ 182">
          <a:extLst>
            <a:ext uri="{FF2B5EF4-FFF2-40B4-BE49-F238E27FC236}">
              <a16:creationId xmlns:a16="http://schemas.microsoft.com/office/drawing/2014/main" id="{008ADE46-67E5-42DA-BF21-797693B3EF0E}"/>
            </a:ext>
          </a:extLst>
        </xdr:cNvPr>
        <xdr:cNvCxnSpPr/>
      </xdr:nvCxnSpPr>
      <xdr:spPr>
        <a:xfrm>
          <a:off x="3797300" y="98107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126365</xdr:rowOff>
    </xdr:from>
    <xdr:to>
      <xdr:col>15</xdr:col>
      <xdr:colOff>101600</xdr:colOff>
      <xdr:row>57</xdr:row>
      <xdr:rowOff>56515</xdr:rowOff>
    </xdr:to>
    <xdr:sp macro="" textlink="">
      <xdr:nvSpPr>
        <xdr:cNvPr id="184" name="楕円 183">
          <a:extLst>
            <a:ext uri="{FF2B5EF4-FFF2-40B4-BE49-F238E27FC236}">
              <a16:creationId xmlns:a16="http://schemas.microsoft.com/office/drawing/2014/main" id="{C48784F8-E659-49B3-8B23-719CCFDDCB59}"/>
            </a:ext>
          </a:extLst>
        </xdr:cNvPr>
        <xdr:cNvSpPr/>
      </xdr:nvSpPr>
      <xdr:spPr>
        <a:xfrm>
          <a:off x="2857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xdr:rowOff>
    </xdr:from>
    <xdr:to>
      <xdr:col>19</xdr:col>
      <xdr:colOff>177800</xdr:colOff>
      <xdr:row>57</xdr:row>
      <xdr:rowOff>38100</xdr:rowOff>
    </xdr:to>
    <xdr:cxnSp macro="">
      <xdr:nvCxnSpPr>
        <xdr:cNvPr id="185" name="直線コネクタ 184">
          <a:extLst>
            <a:ext uri="{FF2B5EF4-FFF2-40B4-BE49-F238E27FC236}">
              <a16:creationId xmlns:a16="http://schemas.microsoft.com/office/drawing/2014/main" id="{3DD32379-A518-47FA-AD6F-001CA1EC5943}"/>
            </a:ext>
          </a:extLst>
        </xdr:cNvPr>
        <xdr:cNvCxnSpPr/>
      </xdr:nvCxnSpPr>
      <xdr:spPr>
        <a:xfrm>
          <a:off x="2908300" y="97783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137795</xdr:rowOff>
    </xdr:from>
    <xdr:to>
      <xdr:col>10</xdr:col>
      <xdr:colOff>165100</xdr:colOff>
      <xdr:row>57</xdr:row>
      <xdr:rowOff>67945</xdr:rowOff>
    </xdr:to>
    <xdr:sp macro="" textlink="">
      <xdr:nvSpPr>
        <xdr:cNvPr id="186" name="楕円 185">
          <a:extLst>
            <a:ext uri="{FF2B5EF4-FFF2-40B4-BE49-F238E27FC236}">
              <a16:creationId xmlns:a16="http://schemas.microsoft.com/office/drawing/2014/main" id="{913DE2D2-610A-4C6A-8565-EF33F2578EBC}"/>
            </a:ext>
          </a:extLst>
        </xdr:cNvPr>
        <xdr:cNvSpPr/>
      </xdr:nvSpPr>
      <xdr:spPr>
        <a:xfrm>
          <a:off x="1968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5715</xdr:rowOff>
    </xdr:from>
    <xdr:to>
      <xdr:col>15</xdr:col>
      <xdr:colOff>50800</xdr:colOff>
      <xdr:row>57</xdr:row>
      <xdr:rowOff>17145</xdr:rowOff>
    </xdr:to>
    <xdr:cxnSp macro="">
      <xdr:nvCxnSpPr>
        <xdr:cNvPr id="187" name="直線コネクタ 186">
          <a:extLst>
            <a:ext uri="{FF2B5EF4-FFF2-40B4-BE49-F238E27FC236}">
              <a16:creationId xmlns:a16="http://schemas.microsoft.com/office/drawing/2014/main" id="{59ECB997-4CBE-4310-8F2F-43A61692F36C}"/>
            </a:ext>
          </a:extLst>
        </xdr:cNvPr>
        <xdr:cNvCxnSpPr/>
      </xdr:nvCxnSpPr>
      <xdr:spPr>
        <a:xfrm flipV="1">
          <a:off x="2019300" y="97783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9AEA0408-79F9-4B14-9E68-27BAA53232ED}"/>
            </a:ext>
          </a:extLst>
        </xdr:cNvPr>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A7A0EA73-74A5-4BB8-92E0-53067DAD6684}"/>
            </a:ext>
          </a:extLst>
        </xdr:cNvPr>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3CE356FB-71F8-498C-AEF6-0C08921F6DE4}"/>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C90CD39A-FB2F-4652-AC8E-D1C293A77106}"/>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105427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621E0B32-A91D-4262-B86F-E67E8EDC1F3D}"/>
            </a:ext>
          </a:extLst>
        </xdr:cNvPr>
        <xdr:cNvSpPr txBox="1"/>
      </xdr:nvSpPr>
      <xdr:spPr>
        <a:xfrm>
          <a:off x="35820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73042</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FA101623-E2FE-42B0-8341-856A48E55016}"/>
            </a:ext>
          </a:extLst>
        </xdr:cNvPr>
        <xdr:cNvSpPr txBox="1"/>
      </xdr:nvSpPr>
      <xdr:spPr>
        <a:xfrm>
          <a:off x="2705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84472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7027736B-7513-4CC9-B049-6284FE8FB995}"/>
            </a:ext>
          </a:extLst>
        </xdr:cNvPr>
        <xdr:cNvSpPr txBox="1"/>
      </xdr:nvSpPr>
      <xdr:spPr>
        <a:xfrm>
          <a:off x="1816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41921F36-6F72-4564-90F0-E97DA8ADEA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936134BE-2275-4D0C-A430-6CEB3CE3338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CC352514-120D-48E7-8938-743A52FB4AE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38CF1ECF-D04F-4E5E-BC40-DE376EE3AE6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5D39A135-9F73-4C39-AC8B-7C035DA4E0E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9C84AEDB-B38B-4BE6-B28E-C8B99F67968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88050A85-5180-4A7F-8A6F-359B46F0B5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3B05AE72-096A-4C5A-A4EC-90E1ADDBCD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C8499318-D075-4F0C-88B9-3D389700AD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4A9008E2-7C03-4DEE-8C34-087E013EF89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247C893B-AD67-4348-846F-E545E2B7FE5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23D0B35F-E0BC-408B-A0B2-DCCB0B36613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75D02271-E477-4E66-B637-04F11107FC6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84BBBD80-56E7-42AD-8072-E6B6ED21EBEC}"/>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E900E717-4DE3-4CF6-BE82-D3717A960A9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a:extLst>
            <a:ext uri="{FF2B5EF4-FFF2-40B4-BE49-F238E27FC236}">
              <a16:creationId xmlns:a16="http://schemas.microsoft.com/office/drawing/2014/main" id="{B79CD5FE-49C9-4EF4-888E-2DE402B03435}"/>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BE8646E1-DD5C-4B3C-812E-5B73F6EF4B9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a:extLst>
            <a:ext uri="{FF2B5EF4-FFF2-40B4-BE49-F238E27FC236}">
              <a16:creationId xmlns:a16="http://schemas.microsoft.com/office/drawing/2014/main" id="{26412B39-C7BC-458C-A0EC-F2A5190650B9}"/>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52BFBCB0-0318-401C-A966-56A14BF024F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a:extLst>
            <a:ext uri="{FF2B5EF4-FFF2-40B4-BE49-F238E27FC236}">
              <a16:creationId xmlns:a16="http://schemas.microsoft.com/office/drawing/2014/main" id="{B4FDFD7D-88C9-43D6-BB75-71F7304CF4F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F09FC747-190C-47CF-9F45-806083CF33E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a:extLst>
            <a:ext uri="{FF2B5EF4-FFF2-40B4-BE49-F238E27FC236}">
              <a16:creationId xmlns:a16="http://schemas.microsoft.com/office/drawing/2014/main" id="{53F8A9CF-8F76-4404-BC67-32ADFAF4C699}"/>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5EE2BC53-077A-4ACB-8964-5BB8C27F520C}"/>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a:extLst>
            <a:ext uri="{FF2B5EF4-FFF2-40B4-BE49-F238E27FC236}">
              <a16:creationId xmlns:a16="http://schemas.microsoft.com/office/drawing/2014/main" id="{8C15FE78-9652-4AD0-AD73-011227D0BAC5}"/>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0E2FB0E2-53C1-406C-BDBC-83629BD2EA37}"/>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a:extLst>
            <a:ext uri="{FF2B5EF4-FFF2-40B4-BE49-F238E27FC236}">
              <a16:creationId xmlns:a16="http://schemas.microsoft.com/office/drawing/2014/main" id="{9FE8B39D-A420-4EEB-A705-6AD8A31B1C6A}"/>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F25339B7-CB51-4CA8-A501-05BDE35E828F}"/>
            </a:ext>
          </a:extLst>
        </xdr:cNvPr>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a:extLst>
            <a:ext uri="{FF2B5EF4-FFF2-40B4-BE49-F238E27FC236}">
              <a16:creationId xmlns:a16="http://schemas.microsoft.com/office/drawing/2014/main" id="{E98DCBD5-32B7-4C7D-8100-383D0F03CA07}"/>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a:extLst>
            <a:ext uri="{FF2B5EF4-FFF2-40B4-BE49-F238E27FC236}">
              <a16:creationId xmlns:a16="http://schemas.microsoft.com/office/drawing/2014/main" id="{129C2344-4607-44AB-B8C5-AB575E7BE321}"/>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a:extLst>
            <a:ext uri="{FF2B5EF4-FFF2-40B4-BE49-F238E27FC236}">
              <a16:creationId xmlns:a16="http://schemas.microsoft.com/office/drawing/2014/main" id="{21F3A2CF-CF44-4EBC-9B6A-D0795A171328}"/>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a:extLst>
            <a:ext uri="{FF2B5EF4-FFF2-40B4-BE49-F238E27FC236}">
              <a16:creationId xmlns:a16="http://schemas.microsoft.com/office/drawing/2014/main" id="{777F672C-36C0-46F2-8403-60B40D442242}"/>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a:extLst>
            <a:ext uri="{FF2B5EF4-FFF2-40B4-BE49-F238E27FC236}">
              <a16:creationId xmlns:a16="http://schemas.microsoft.com/office/drawing/2014/main" id="{29D12A0E-1A45-488D-8371-078F32BB9EAB}"/>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446E43B-A85A-4634-BC69-B03006B9F58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9924807F-E06F-45FA-BDB2-54AC390E12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F1828D5B-587E-470B-A7CD-CCDC5F98FF3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7D6943D8-ED4A-49FE-91F6-01EDD717D05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71EFC18D-5F32-471A-94D3-DE23AC258BE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104342</xdr:rowOff>
    </xdr:from>
    <xdr:to>
      <xdr:col>55</xdr:col>
      <xdr:colOff>50800</xdr:colOff>
      <xdr:row>64</xdr:row>
      <xdr:rowOff>34492</xdr:rowOff>
    </xdr:to>
    <xdr:sp macro="" textlink="">
      <xdr:nvSpPr>
        <xdr:cNvPr id="232" name="楕円 231">
          <a:extLst>
            <a:ext uri="{FF2B5EF4-FFF2-40B4-BE49-F238E27FC236}">
              <a16:creationId xmlns:a16="http://schemas.microsoft.com/office/drawing/2014/main" id="{9A6E17CE-31C1-463F-B083-5D09C0CE2440}"/>
            </a:ext>
          </a:extLst>
        </xdr:cNvPr>
        <xdr:cNvSpPr/>
      </xdr:nvSpPr>
      <xdr:spPr>
        <a:xfrm>
          <a:off x="10426700" y="1090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19269</xdr:rowOff>
    </xdr:from>
    <xdr:ext cx="469744" cy="259045"/>
    <xdr:sp macro="" textlink="">
      <xdr:nvSpPr>
        <xdr:cNvPr id="233" name="【橋りょう・トンネル】&#10;一人当たり有形固定資産（償却資産）額該当値テキスト">
          <a:extLst>
            <a:ext uri="{FF2B5EF4-FFF2-40B4-BE49-F238E27FC236}">
              <a16:creationId xmlns:a16="http://schemas.microsoft.com/office/drawing/2014/main" id="{DBF1CE49-26B6-438A-A97E-B0E81065439A}"/>
            </a:ext>
          </a:extLst>
        </xdr:cNvPr>
        <xdr:cNvSpPr txBox="1"/>
      </xdr:nvSpPr>
      <xdr:spPr>
        <a:xfrm>
          <a:off x="10515600" y="1082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104417</xdr:rowOff>
    </xdr:from>
    <xdr:to>
      <xdr:col>50</xdr:col>
      <xdr:colOff>165100</xdr:colOff>
      <xdr:row>64</xdr:row>
      <xdr:rowOff>34567</xdr:rowOff>
    </xdr:to>
    <xdr:sp macro="" textlink="">
      <xdr:nvSpPr>
        <xdr:cNvPr id="234" name="楕円 233">
          <a:extLst>
            <a:ext uri="{FF2B5EF4-FFF2-40B4-BE49-F238E27FC236}">
              <a16:creationId xmlns:a16="http://schemas.microsoft.com/office/drawing/2014/main" id="{B3F7D820-9674-4577-B6C1-60B3E3F80EFD}"/>
            </a:ext>
          </a:extLst>
        </xdr:cNvPr>
        <xdr:cNvSpPr/>
      </xdr:nvSpPr>
      <xdr:spPr>
        <a:xfrm>
          <a:off x="9588500" y="109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155142</xdr:rowOff>
    </xdr:from>
    <xdr:to>
      <xdr:col>55</xdr:col>
      <xdr:colOff>0</xdr:colOff>
      <xdr:row>63</xdr:row>
      <xdr:rowOff>155217</xdr:rowOff>
    </xdr:to>
    <xdr:cxnSp macro="">
      <xdr:nvCxnSpPr>
        <xdr:cNvPr id="235" name="直線コネクタ 234">
          <a:extLst>
            <a:ext uri="{FF2B5EF4-FFF2-40B4-BE49-F238E27FC236}">
              <a16:creationId xmlns:a16="http://schemas.microsoft.com/office/drawing/2014/main" id="{16F40D9C-E1C2-4DE7-A0CA-18DC5186DA77}"/>
            </a:ext>
          </a:extLst>
        </xdr:cNvPr>
        <xdr:cNvCxnSpPr/>
      </xdr:nvCxnSpPr>
      <xdr:spPr>
        <a:xfrm flipV="1">
          <a:off x="9639300" y="10956492"/>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104493</xdr:rowOff>
    </xdr:from>
    <xdr:to>
      <xdr:col>46</xdr:col>
      <xdr:colOff>38100</xdr:colOff>
      <xdr:row>64</xdr:row>
      <xdr:rowOff>34643</xdr:rowOff>
    </xdr:to>
    <xdr:sp macro="" textlink="">
      <xdr:nvSpPr>
        <xdr:cNvPr id="236" name="楕円 235">
          <a:extLst>
            <a:ext uri="{FF2B5EF4-FFF2-40B4-BE49-F238E27FC236}">
              <a16:creationId xmlns:a16="http://schemas.microsoft.com/office/drawing/2014/main" id="{190E7819-0FF9-4302-92AB-1947EB8B9135}"/>
            </a:ext>
          </a:extLst>
        </xdr:cNvPr>
        <xdr:cNvSpPr/>
      </xdr:nvSpPr>
      <xdr:spPr>
        <a:xfrm>
          <a:off x="8699500" y="109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155217</xdr:rowOff>
    </xdr:from>
    <xdr:to>
      <xdr:col>50</xdr:col>
      <xdr:colOff>114300</xdr:colOff>
      <xdr:row>63</xdr:row>
      <xdr:rowOff>155293</xdr:rowOff>
    </xdr:to>
    <xdr:cxnSp macro="">
      <xdr:nvCxnSpPr>
        <xdr:cNvPr id="237" name="直線コネクタ 236">
          <a:extLst>
            <a:ext uri="{FF2B5EF4-FFF2-40B4-BE49-F238E27FC236}">
              <a16:creationId xmlns:a16="http://schemas.microsoft.com/office/drawing/2014/main" id="{097D2F1A-2E24-46B1-AD5F-83DA3180D574}"/>
            </a:ext>
          </a:extLst>
        </xdr:cNvPr>
        <xdr:cNvCxnSpPr/>
      </xdr:nvCxnSpPr>
      <xdr:spPr>
        <a:xfrm flipV="1">
          <a:off x="8750300" y="1095656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105638</xdr:rowOff>
    </xdr:from>
    <xdr:to>
      <xdr:col>41</xdr:col>
      <xdr:colOff>101600</xdr:colOff>
      <xdr:row>64</xdr:row>
      <xdr:rowOff>35788</xdr:rowOff>
    </xdr:to>
    <xdr:sp macro="" textlink="">
      <xdr:nvSpPr>
        <xdr:cNvPr id="238" name="楕円 237">
          <a:extLst>
            <a:ext uri="{FF2B5EF4-FFF2-40B4-BE49-F238E27FC236}">
              <a16:creationId xmlns:a16="http://schemas.microsoft.com/office/drawing/2014/main" id="{CE68FE40-3F2D-48F1-9F0F-76DB9B5FFE71}"/>
            </a:ext>
          </a:extLst>
        </xdr:cNvPr>
        <xdr:cNvSpPr/>
      </xdr:nvSpPr>
      <xdr:spPr>
        <a:xfrm>
          <a:off x="7810500" y="109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155293</xdr:rowOff>
    </xdr:from>
    <xdr:to>
      <xdr:col>45</xdr:col>
      <xdr:colOff>177800</xdr:colOff>
      <xdr:row>63</xdr:row>
      <xdr:rowOff>156438</xdr:rowOff>
    </xdr:to>
    <xdr:cxnSp macro="">
      <xdr:nvCxnSpPr>
        <xdr:cNvPr id="239" name="直線コネクタ 238">
          <a:extLst>
            <a:ext uri="{FF2B5EF4-FFF2-40B4-BE49-F238E27FC236}">
              <a16:creationId xmlns:a16="http://schemas.microsoft.com/office/drawing/2014/main" id="{F86BF50E-AC20-4676-AF78-1FA05EC00427}"/>
            </a:ext>
          </a:extLst>
        </xdr:cNvPr>
        <xdr:cNvCxnSpPr/>
      </xdr:nvCxnSpPr>
      <xdr:spPr>
        <a:xfrm flipV="1">
          <a:off x="7861300" y="10956643"/>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8017063A-D5A6-4110-8B4C-60B4BDC7B23F}"/>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7CE22DBA-7826-45E8-832E-73BA4EC77767}"/>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CC1AE3D5-1B74-4E1C-A906-F7C44F3D55BF}"/>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1B2E4565-B84B-4DD5-B41E-A7D9BB6A36BC}"/>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25694</xdr:rowOff>
    </xdr:from>
    <xdr:ext cx="469744" cy="259045"/>
    <xdr:sp macro="" textlink="">
      <xdr:nvSpPr>
        <xdr:cNvPr id="244" name="n_1mainValue【橋りょう・トンネル】&#10;一人当たり有形固定資産（償却資産）額">
          <a:extLst>
            <a:ext uri="{FF2B5EF4-FFF2-40B4-BE49-F238E27FC236}">
              <a16:creationId xmlns:a16="http://schemas.microsoft.com/office/drawing/2014/main" id="{1FFB312B-9048-41EF-95EA-1CFD15793C3B}"/>
            </a:ext>
          </a:extLst>
        </xdr:cNvPr>
        <xdr:cNvSpPr txBox="1"/>
      </xdr:nvSpPr>
      <xdr:spPr>
        <a:xfrm>
          <a:off x="9391728" y="1099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25770</xdr:rowOff>
    </xdr:from>
    <xdr:ext cx="469744" cy="259045"/>
    <xdr:sp macro="" textlink="">
      <xdr:nvSpPr>
        <xdr:cNvPr id="245" name="n_2mainValue【橋りょう・トンネル】&#10;一人当たり有形固定資産（償却資産）額">
          <a:extLst>
            <a:ext uri="{FF2B5EF4-FFF2-40B4-BE49-F238E27FC236}">
              <a16:creationId xmlns:a16="http://schemas.microsoft.com/office/drawing/2014/main" id="{662BDAA3-230B-4E5D-BB80-D2DEBB9A536D}"/>
            </a:ext>
          </a:extLst>
        </xdr:cNvPr>
        <xdr:cNvSpPr txBox="1"/>
      </xdr:nvSpPr>
      <xdr:spPr>
        <a:xfrm>
          <a:off x="8515428" y="1099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26915</xdr:rowOff>
    </xdr:from>
    <xdr:ext cx="469744" cy="259045"/>
    <xdr:sp macro="" textlink="">
      <xdr:nvSpPr>
        <xdr:cNvPr id="246" name="n_3mainValue【橋りょう・トンネル】&#10;一人当たり有形固定資産（償却資産）額">
          <a:extLst>
            <a:ext uri="{FF2B5EF4-FFF2-40B4-BE49-F238E27FC236}">
              <a16:creationId xmlns:a16="http://schemas.microsoft.com/office/drawing/2014/main" id="{3AE480E3-859A-410B-B670-E24526D9DB23}"/>
            </a:ext>
          </a:extLst>
        </xdr:cNvPr>
        <xdr:cNvSpPr txBox="1"/>
      </xdr:nvSpPr>
      <xdr:spPr>
        <a:xfrm>
          <a:off x="7626428" y="1099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A671932B-E5B2-42A1-A14B-290CEBAF643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7422340C-6A11-41C0-B584-D64CD6A7E2E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CD979A54-8958-452E-81CF-9EF21688F0D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A0C14C73-CF2A-42C8-855D-CC69CC6F46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AA4FEED4-573D-463B-AADA-403ACA4371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A1658494-2229-4B8A-87E4-91499A158C9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F06FA67B-A327-4394-ACA1-98C3319F71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81A8056C-2094-4B65-BFFD-2A3AFE5AC88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EAA92098-95E5-4936-8818-46469F4D3F3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DDEE19A2-C8BE-4AE6-BE51-31DBAEA6BDF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F92CC3D0-566E-44F2-8DB1-744A7191D86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a:extLst>
            <a:ext uri="{FF2B5EF4-FFF2-40B4-BE49-F238E27FC236}">
              <a16:creationId xmlns:a16="http://schemas.microsoft.com/office/drawing/2014/main" id="{51FC0FE8-0A32-4288-8F5A-3374577C90F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a:extLst>
            <a:ext uri="{FF2B5EF4-FFF2-40B4-BE49-F238E27FC236}">
              <a16:creationId xmlns:a16="http://schemas.microsoft.com/office/drawing/2014/main" id="{0D29A46C-09D5-4547-8229-D5AAACC229D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a:extLst>
            <a:ext uri="{FF2B5EF4-FFF2-40B4-BE49-F238E27FC236}">
              <a16:creationId xmlns:a16="http://schemas.microsoft.com/office/drawing/2014/main" id="{97EF7D43-90B1-43C0-BDC2-7CF630303E3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a:extLst>
            <a:ext uri="{FF2B5EF4-FFF2-40B4-BE49-F238E27FC236}">
              <a16:creationId xmlns:a16="http://schemas.microsoft.com/office/drawing/2014/main" id="{F17C2795-9CE8-41DB-8D9C-6611E6CAA16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a:extLst>
            <a:ext uri="{FF2B5EF4-FFF2-40B4-BE49-F238E27FC236}">
              <a16:creationId xmlns:a16="http://schemas.microsoft.com/office/drawing/2014/main" id="{9434DA8B-7352-408A-91C3-0AAAA4A2060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a:extLst>
            <a:ext uri="{FF2B5EF4-FFF2-40B4-BE49-F238E27FC236}">
              <a16:creationId xmlns:a16="http://schemas.microsoft.com/office/drawing/2014/main" id="{36F002FD-6E4B-4831-953F-95DAA6D7598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a:extLst>
            <a:ext uri="{FF2B5EF4-FFF2-40B4-BE49-F238E27FC236}">
              <a16:creationId xmlns:a16="http://schemas.microsoft.com/office/drawing/2014/main" id="{4DE72B9C-64A1-4551-A1E1-C5FBBEF62A3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a:extLst>
            <a:ext uri="{FF2B5EF4-FFF2-40B4-BE49-F238E27FC236}">
              <a16:creationId xmlns:a16="http://schemas.microsoft.com/office/drawing/2014/main" id="{D5FB8E6A-AF57-42EB-B5AC-11A5E1EFC0F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a:extLst>
            <a:ext uri="{FF2B5EF4-FFF2-40B4-BE49-F238E27FC236}">
              <a16:creationId xmlns:a16="http://schemas.microsoft.com/office/drawing/2014/main" id="{2F683C9D-454B-428E-9B04-C6649DD5815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a:extLst>
            <a:ext uri="{FF2B5EF4-FFF2-40B4-BE49-F238E27FC236}">
              <a16:creationId xmlns:a16="http://schemas.microsoft.com/office/drawing/2014/main" id="{4FA8695B-650E-4777-A5C5-FC13106ECDE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a:extLst>
            <a:ext uri="{FF2B5EF4-FFF2-40B4-BE49-F238E27FC236}">
              <a16:creationId xmlns:a16="http://schemas.microsoft.com/office/drawing/2014/main" id="{8D80BADF-9D80-439A-A4AE-8F2911DB851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a:extLst>
            <a:ext uri="{FF2B5EF4-FFF2-40B4-BE49-F238E27FC236}">
              <a16:creationId xmlns:a16="http://schemas.microsoft.com/office/drawing/2014/main" id="{FD70D05B-3145-4DEE-9B5B-0A80DF2C005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BEDE21EA-7C04-48E7-94CF-7B0153AC72B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a:extLst>
            <a:ext uri="{FF2B5EF4-FFF2-40B4-BE49-F238E27FC236}">
              <a16:creationId xmlns:a16="http://schemas.microsoft.com/office/drawing/2014/main" id="{5E67CFA2-2189-4BDE-8C0B-9D2E0E0AC60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a:extLst>
            <a:ext uri="{FF2B5EF4-FFF2-40B4-BE49-F238E27FC236}">
              <a16:creationId xmlns:a16="http://schemas.microsoft.com/office/drawing/2014/main" id="{ED94DBF2-3308-4613-B6DD-BAAF923F38ED}"/>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a:extLst>
            <a:ext uri="{FF2B5EF4-FFF2-40B4-BE49-F238E27FC236}">
              <a16:creationId xmlns:a16="http://schemas.microsoft.com/office/drawing/2014/main" id="{FEE52EC9-E27B-4CB5-80BE-9F8D62D91DF4}"/>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a:extLst>
            <a:ext uri="{FF2B5EF4-FFF2-40B4-BE49-F238E27FC236}">
              <a16:creationId xmlns:a16="http://schemas.microsoft.com/office/drawing/2014/main" id="{E69A6F28-16F9-408E-BFE6-6583D43DD6A0}"/>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a:extLst>
            <a:ext uri="{FF2B5EF4-FFF2-40B4-BE49-F238E27FC236}">
              <a16:creationId xmlns:a16="http://schemas.microsoft.com/office/drawing/2014/main" id="{FCBDD52C-7B1A-4D65-B2F1-8CDA685864B6}"/>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a:extLst>
            <a:ext uri="{FF2B5EF4-FFF2-40B4-BE49-F238E27FC236}">
              <a16:creationId xmlns:a16="http://schemas.microsoft.com/office/drawing/2014/main" id="{B1FDE5B0-097C-4330-8A4A-9D763263758D}"/>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77" name="【公営住宅】&#10;有形固定資産減価償却率平均値テキスト">
          <a:extLst>
            <a:ext uri="{FF2B5EF4-FFF2-40B4-BE49-F238E27FC236}">
              <a16:creationId xmlns:a16="http://schemas.microsoft.com/office/drawing/2014/main" id="{53202367-E303-499F-8166-B13F410D648C}"/>
            </a:ext>
          </a:extLst>
        </xdr:cNvPr>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a:extLst>
            <a:ext uri="{FF2B5EF4-FFF2-40B4-BE49-F238E27FC236}">
              <a16:creationId xmlns:a16="http://schemas.microsoft.com/office/drawing/2014/main" id="{C4B151CC-CE68-4471-B590-DD82B264BA07}"/>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a:extLst>
            <a:ext uri="{FF2B5EF4-FFF2-40B4-BE49-F238E27FC236}">
              <a16:creationId xmlns:a16="http://schemas.microsoft.com/office/drawing/2014/main" id="{F168A36B-22D0-4957-ADEB-6CB935F3363B}"/>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a:extLst>
            <a:ext uri="{FF2B5EF4-FFF2-40B4-BE49-F238E27FC236}">
              <a16:creationId xmlns:a16="http://schemas.microsoft.com/office/drawing/2014/main" id="{7BAAFF75-CE1C-4B3C-A4A2-403CCD5535F7}"/>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a:extLst>
            <a:ext uri="{FF2B5EF4-FFF2-40B4-BE49-F238E27FC236}">
              <a16:creationId xmlns:a16="http://schemas.microsoft.com/office/drawing/2014/main" id="{BA187752-F616-4E6C-BB71-89385C423CFE}"/>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a:extLst>
            <a:ext uri="{FF2B5EF4-FFF2-40B4-BE49-F238E27FC236}">
              <a16:creationId xmlns:a16="http://schemas.microsoft.com/office/drawing/2014/main" id="{142BF7E8-8AA4-4BE4-AB1A-B7AC6A6494FD}"/>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E02C64B2-79D8-4603-B259-D157C90056B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8392ECAF-73DC-48D2-A177-ADE143FB682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3A747481-D2D2-490D-A227-6FA6259CA74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6512D3A6-A56B-48B1-8C91-5B988654052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6CB4F4B8-8675-4E59-9B7E-96FF57D92CB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111398</xdr:rowOff>
    </xdr:from>
    <xdr:to>
      <xdr:col>24</xdr:col>
      <xdr:colOff>114300</xdr:colOff>
      <xdr:row>85</xdr:row>
      <xdr:rowOff>41548</xdr:rowOff>
    </xdr:to>
    <xdr:sp macro="" textlink="">
      <xdr:nvSpPr>
        <xdr:cNvPr id="288" name="楕円 287">
          <a:extLst>
            <a:ext uri="{FF2B5EF4-FFF2-40B4-BE49-F238E27FC236}">
              <a16:creationId xmlns:a16="http://schemas.microsoft.com/office/drawing/2014/main" id="{0395B7ED-1806-4408-90AE-2178EC978AE8}"/>
            </a:ext>
          </a:extLst>
        </xdr:cNvPr>
        <xdr:cNvSpPr/>
      </xdr:nvSpPr>
      <xdr:spPr>
        <a:xfrm>
          <a:off x="45847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89825</xdr:rowOff>
    </xdr:from>
    <xdr:ext cx="405111" cy="259045"/>
    <xdr:sp macro="" textlink="">
      <xdr:nvSpPr>
        <xdr:cNvPr id="289" name="【公営住宅】&#10;有形固定資産減価償却率該当値テキスト">
          <a:extLst>
            <a:ext uri="{FF2B5EF4-FFF2-40B4-BE49-F238E27FC236}">
              <a16:creationId xmlns:a16="http://schemas.microsoft.com/office/drawing/2014/main" id="{F4391FF0-04D0-4C67-8376-BBB9AE805FC7}"/>
            </a:ext>
          </a:extLst>
        </xdr:cNvPr>
        <xdr:cNvSpPr txBox="1"/>
      </xdr:nvSpPr>
      <xdr:spPr>
        <a:xfrm>
          <a:off x="4673600"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77107</xdr:rowOff>
    </xdr:from>
    <xdr:to>
      <xdr:col>20</xdr:col>
      <xdr:colOff>38100</xdr:colOff>
      <xdr:row>85</xdr:row>
      <xdr:rowOff>7257</xdr:rowOff>
    </xdr:to>
    <xdr:sp macro="" textlink="">
      <xdr:nvSpPr>
        <xdr:cNvPr id="290" name="楕円 289">
          <a:extLst>
            <a:ext uri="{FF2B5EF4-FFF2-40B4-BE49-F238E27FC236}">
              <a16:creationId xmlns:a16="http://schemas.microsoft.com/office/drawing/2014/main" id="{ACFF5DEF-CA07-4CBB-AC50-BD29781BCCAE}"/>
            </a:ext>
          </a:extLst>
        </xdr:cNvPr>
        <xdr:cNvSpPr/>
      </xdr:nvSpPr>
      <xdr:spPr>
        <a:xfrm>
          <a:off x="3746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127907</xdr:rowOff>
    </xdr:from>
    <xdr:to>
      <xdr:col>24</xdr:col>
      <xdr:colOff>63500</xdr:colOff>
      <xdr:row>84</xdr:row>
      <xdr:rowOff>162198</xdr:rowOff>
    </xdr:to>
    <xdr:cxnSp macro="">
      <xdr:nvCxnSpPr>
        <xdr:cNvPr id="291" name="直線コネクタ 290">
          <a:extLst>
            <a:ext uri="{FF2B5EF4-FFF2-40B4-BE49-F238E27FC236}">
              <a16:creationId xmlns:a16="http://schemas.microsoft.com/office/drawing/2014/main" id="{C064DF2D-9E78-47F3-89E2-2D6961FDB054}"/>
            </a:ext>
          </a:extLst>
        </xdr:cNvPr>
        <xdr:cNvCxnSpPr/>
      </xdr:nvCxnSpPr>
      <xdr:spPr>
        <a:xfrm>
          <a:off x="3797300" y="1452970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44450</xdr:rowOff>
    </xdr:from>
    <xdr:to>
      <xdr:col>15</xdr:col>
      <xdr:colOff>101600</xdr:colOff>
      <xdr:row>84</xdr:row>
      <xdr:rowOff>146050</xdr:rowOff>
    </xdr:to>
    <xdr:sp macro="" textlink="">
      <xdr:nvSpPr>
        <xdr:cNvPr id="292" name="楕円 291">
          <a:extLst>
            <a:ext uri="{FF2B5EF4-FFF2-40B4-BE49-F238E27FC236}">
              <a16:creationId xmlns:a16="http://schemas.microsoft.com/office/drawing/2014/main" id="{5244B66B-F782-4EEE-AA57-649F69F35D21}"/>
            </a:ext>
          </a:extLst>
        </xdr:cNvPr>
        <xdr:cNvSpPr/>
      </xdr:nvSpPr>
      <xdr:spPr>
        <a:xfrm>
          <a:off x="2857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95250</xdr:rowOff>
    </xdr:from>
    <xdr:to>
      <xdr:col>19</xdr:col>
      <xdr:colOff>177800</xdr:colOff>
      <xdr:row>84</xdr:row>
      <xdr:rowOff>127907</xdr:rowOff>
    </xdr:to>
    <xdr:cxnSp macro="">
      <xdr:nvCxnSpPr>
        <xdr:cNvPr id="293" name="直線コネクタ 292">
          <a:extLst>
            <a:ext uri="{FF2B5EF4-FFF2-40B4-BE49-F238E27FC236}">
              <a16:creationId xmlns:a16="http://schemas.microsoft.com/office/drawing/2014/main" id="{324F60FB-7774-4FF5-92B9-43CA95177E46}"/>
            </a:ext>
          </a:extLst>
        </xdr:cNvPr>
        <xdr:cNvCxnSpPr/>
      </xdr:nvCxnSpPr>
      <xdr:spPr>
        <a:xfrm>
          <a:off x="2908300" y="144970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294" name="楕円 293">
          <a:extLst>
            <a:ext uri="{FF2B5EF4-FFF2-40B4-BE49-F238E27FC236}">
              <a16:creationId xmlns:a16="http://schemas.microsoft.com/office/drawing/2014/main" id="{4334FB1C-523C-4E43-AAD5-45B6A8BA7850}"/>
            </a:ext>
          </a:extLst>
        </xdr:cNvPr>
        <xdr:cNvSpPr/>
      </xdr:nvSpPr>
      <xdr:spPr>
        <a:xfrm>
          <a:off x="196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60961</xdr:rowOff>
    </xdr:from>
    <xdr:to>
      <xdr:col>15</xdr:col>
      <xdr:colOff>50800</xdr:colOff>
      <xdr:row>84</xdr:row>
      <xdr:rowOff>95250</xdr:rowOff>
    </xdr:to>
    <xdr:cxnSp macro="">
      <xdr:nvCxnSpPr>
        <xdr:cNvPr id="295" name="直線コネクタ 294">
          <a:extLst>
            <a:ext uri="{FF2B5EF4-FFF2-40B4-BE49-F238E27FC236}">
              <a16:creationId xmlns:a16="http://schemas.microsoft.com/office/drawing/2014/main" id="{4F9D3FD8-A7CC-41E7-B21A-BB22EAC93C20}"/>
            </a:ext>
          </a:extLst>
        </xdr:cNvPr>
        <xdr:cNvCxnSpPr/>
      </xdr:nvCxnSpPr>
      <xdr:spPr>
        <a:xfrm>
          <a:off x="2019300" y="14462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a:extLst>
            <a:ext uri="{FF2B5EF4-FFF2-40B4-BE49-F238E27FC236}">
              <a16:creationId xmlns:a16="http://schemas.microsoft.com/office/drawing/2014/main" id="{A3FE9D32-4CCE-4429-B3FF-438753D77398}"/>
            </a:ext>
          </a:extLst>
        </xdr:cNvPr>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a:extLst>
            <a:ext uri="{FF2B5EF4-FFF2-40B4-BE49-F238E27FC236}">
              <a16:creationId xmlns:a16="http://schemas.microsoft.com/office/drawing/2014/main" id="{495F9637-259C-4DE0-A247-BA93245FD216}"/>
            </a:ext>
          </a:extLst>
        </xdr:cNvPr>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a:extLst>
            <a:ext uri="{FF2B5EF4-FFF2-40B4-BE49-F238E27FC236}">
              <a16:creationId xmlns:a16="http://schemas.microsoft.com/office/drawing/2014/main" id="{066B0B26-120E-446E-A6A8-EA9EEF65943C}"/>
            </a:ext>
          </a:extLst>
        </xdr:cNvPr>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a:extLst>
            <a:ext uri="{FF2B5EF4-FFF2-40B4-BE49-F238E27FC236}">
              <a16:creationId xmlns:a16="http://schemas.microsoft.com/office/drawing/2014/main" id="{7E69D9FB-E7D4-4090-9289-DA0456E9CC10}"/>
            </a:ext>
          </a:extLst>
        </xdr:cNvPr>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169834</xdr:rowOff>
    </xdr:from>
    <xdr:ext cx="405111" cy="259045"/>
    <xdr:sp macro="" textlink="">
      <xdr:nvSpPr>
        <xdr:cNvPr id="300" name="n_1mainValue【公営住宅】&#10;有形固定資産減価償却率">
          <a:extLst>
            <a:ext uri="{FF2B5EF4-FFF2-40B4-BE49-F238E27FC236}">
              <a16:creationId xmlns:a16="http://schemas.microsoft.com/office/drawing/2014/main" id="{0F09C1D4-F090-4BD4-AB90-35936E3F6CF9}"/>
            </a:ext>
          </a:extLst>
        </xdr:cNvPr>
        <xdr:cNvSpPr txBox="1"/>
      </xdr:nvSpPr>
      <xdr:spPr>
        <a:xfrm>
          <a:off x="35820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137177</xdr:rowOff>
    </xdr:from>
    <xdr:ext cx="405111" cy="259045"/>
    <xdr:sp macro="" textlink="">
      <xdr:nvSpPr>
        <xdr:cNvPr id="301" name="n_2mainValue【公営住宅】&#10;有形固定資産減価償却率">
          <a:extLst>
            <a:ext uri="{FF2B5EF4-FFF2-40B4-BE49-F238E27FC236}">
              <a16:creationId xmlns:a16="http://schemas.microsoft.com/office/drawing/2014/main" id="{D9424480-00CF-4C9C-8B7C-0CB9AA91548C}"/>
            </a:ext>
          </a:extLst>
        </xdr:cNvPr>
        <xdr:cNvSpPr txBox="1"/>
      </xdr:nvSpPr>
      <xdr:spPr>
        <a:xfrm>
          <a:off x="2705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102888</xdr:rowOff>
    </xdr:from>
    <xdr:ext cx="405111" cy="259045"/>
    <xdr:sp macro="" textlink="">
      <xdr:nvSpPr>
        <xdr:cNvPr id="302" name="n_3mainValue【公営住宅】&#10;有形固定資産減価償却率">
          <a:extLst>
            <a:ext uri="{FF2B5EF4-FFF2-40B4-BE49-F238E27FC236}">
              <a16:creationId xmlns:a16="http://schemas.microsoft.com/office/drawing/2014/main" id="{45AB1782-C2C7-481A-9918-F5DFE15FDB61}"/>
            </a:ext>
          </a:extLst>
        </xdr:cNvPr>
        <xdr:cNvSpPr txBox="1"/>
      </xdr:nvSpPr>
      <xdr:spPr>
        <a:xfrm>
          <a:off x="1816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D51D397D-6CF8-474A-9E30-FA1523AAA1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6B16ADA4-DF59-4144-AD77-8A9F9082B1B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7D8732D4-60EA-468A-AA6A-B677F2B78E5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502B5F56-C6AD-4E18-BB6D-379B2D2F9DF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E0D52E28-1A9F-46B2-81DA-6221A8F1ADD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89033697-881A-4049-AE07-823C210A70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1DBB103B-486C-4D44-A83C-A532EB31D7C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7B78EA3F-FA59-4A5A-B2B5-8DEE4CBBDB4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C0CB84BE-D9B0-4EBA-A009-5DC9D7912F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37B328CF-2175-4FD2-9312-DE59DED30CE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D4856DF6-4015-40BD-8158-631A1646B7E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F4162E25-32C5-4FE0-A1C6-885FC4EF6E7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E6C5149D-4AEC-4C6A-9F6E-A45DF9FB180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B711D2D9-0268-4CC3-84B5-9D5CA13AF0E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78707779-CA71-4394-A016-B9269C0A4E9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1C6D8271-B93E-4BC4-BB96-2A88B85B4AB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6148E4A9-20EA-4697-B765-8A154CF6D5B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C7687865-DBB6-404D-9D1D-8A997A1C274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D8AA168E-ADBE-4287-917D-7D07E08865D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B8705F12-812B-4E81-B005-550CB955C5F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385F58E2-98E3-44A5-AC1A-609BD9B72A6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73F2181A-2B8E-472E-B84A-8E51879E91C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9C2B37FA-FB0E-411F-B2D9-76F49F53024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a:extLst>
            <a:ext uri="{FF2B5EF4-FFF2-40B4-BE49-F238E27FC236}">
              <a16:creationId xmlns:a16="http://schemas.microsoft.com/office/drawing/2014/main" id="{676CEB98-BF1B-43EB-958E-79635CC65E05}"/>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a:extLst>
            <a:ext uri="{FF2B5EF4-FFF2-40B4-BE49-F238E27FC236}">
              <a16:creationId xmlns:a16="http://schemas.microsoft.com/office/drawing/2014/main" id="{2ADCF7F9-296A-4854-BEC5-1B6FE3100EFB}"/>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a:extLst>
            <a:ext uri="{FF2B5EF4-FFF2-40B4-BE49-F238E27FC236}">
              <a16:creationId xmlns:a16="http://schemas.microsoft.com/office/drawing/2014/main" id="{A4A264AB-BA88-4348-A718-1C0D6A108E7B}"/>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a:extLst>
            <a:ext uri="{FF2B5EF4-FFF2-40B4-BE49-F238E27FC236}">
              <a16:creationId xmlns:a16="http://schemas.microsoft.com/office/drawing/2014/main" id="{E66493EB-F956-4985-8BFE-01C335E7A7DF}"/>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a:extLst>
            <a:ext uri="{FF2B5EF4-FFF2-40B4-BE49-F238E27FC236}">
              <a16:creationId xmlns:a16="http://schemas.microsoft.com/office/drawing/2014/main" id="{66BF0F47-5C1D-442F-9A0E-13020BAED35C}"/>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a:extLst>
            <a:ext uri="{FF2B5EF4-FFF2-40B4-BE49-F238E27FC236}">
              <a16:creationId xmlns:a16="http://schemas.microsoft.com/office/drawing/2014/main" id="{BDB1420C-6036-4BCE-9B5E-D4350DC4C39A}"/>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a:extLst>
            <a:ext uri="{FF2B5EF4-FFF2-40B4-BE49-F238E27FC236}">
              <a16:creationId xmlns:a16="http://schemas.microsoft.com/office/drawing/2014/main" id="{59D0BE22-D5CD-4C8C-AC3F-D5DA0AFECED8}"/>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a:extLst>
            <a:ext uri="{FF2B5EF4-FFF2-40B4-BE49-F238E27FC236}">
              <a16:creationId xmlns:a16="http://schemas.microsoft.com/office/drawing/2014/main" id="{0BEE9E7F-FAA2-4F57-96C8-AD1775A4C043}"/>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a:extLst>
            <a:ext uri="{FF2B5EF4-FFF2-40B4-BE49-F238E27FC236}">
              <a16:creationId xmlns:a16="http://schemas.microsoft.com/office/drawing/2014/main" id="{D08FDFF5-5D40-47B7-9565-C6D07B47732A}"/>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a:extLst>
            <a:ext uri="{FF2B5EF4-FFF2-40B4-BE49-F238E27FC236}">
              <a16:creationId xmlns:a16="http://schemas.microsoft.com/office/drawing/2014/main" id="{E2B0F6CC-0898-45B7-9E37-06E17278D2E9}"/>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a:extLst>
            <a:ext uri="{FF2B5EF4-FFF2-40B4-BE49-F238E27FC236}">
              <a16:creationId xmlns:a16="http://schemas.microsoft.com/office/drawing/2014/main" id="{1DA80F26-9539-4C18-AC1B-F2ACB166F0DE}"/>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49874BCC-66DB-4050-B7EE-5959C683F96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A4202474-23EF-44DA-9011-04319D7AD8D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11BCC8FC-D6FA-4A6D-BE15-FEF99D8A38C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5E421116-6CD7-46BD-9FBA-38A4036C42B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5BEFC301-717D-487A-AC54-C0F94FA369F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130556</xdr:rowOff>
    </xdr:from>
    <xdr:to>
      <xdr:col>55</xdr:col>
      <xdr:colOff>50800</xdr:colOff>
      <xdr:row>86</xdr:row>
      <xdr:rowOff>60706</xdr:rowOff>
    </xdr:to>
    <xdr:sp macro="" textlink="">
      <xdr:nvSpPr>
        <xdr:cNvPr id="342" name="楕円 341">
          <a:extLst>
            <a:ext uri="{FF2B5EF4-FFF2-40B4-BE49-F238E27FC236}">
              <a16:creationId xmlns:a16="http://schemas.microsoft.com/office/drawing/2014/main" id="{930CFA14-4190-4DFD-982E-E0BB372F8817}"/>
            </a:ext>
          </a:extLst>
        </xdr:cNvPr>
        <xdr:cNvSpPr/>
      </xdr:nvSpPr>
      <xdr:spPr>
        <a:xfrm>
          <a:off x="104267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45483</xdr:rowOff>
    </xdr:from>
    <xdr:ext cx="469744" cy="259045"/>
    <xdr:sp macro="" textlink="">
      <xdr:nvSpPr>
        <xdr:cNvPr id="343" name="【公営住宅】&#10;一人当たり面積該当値テキスト">
          <a:extLst>
            <a:ext uri="{FF2B5EF4-FFF2-40B4-BE49-F238E27FC236}">
              <a16:creationId xmlns:a16="http://schemas.microsoft.com/office/drawing/2014/main" id="{BEEF8210-F635-4EFE-AED7-4B1F229ABA5C}"/>
            </a:ext>
          </a:extLst>
        </xdr:cNvPr>
        <xdr:cNvSpPr txBox="1"/>
      </xdr:nvSpPr>
      <xdr:spPr>
        <a:xfrm>
          <a:off x="10515600" y="1461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130556</xdr:rowOff>
    </xdr:from>
    <xdr:to>
      <xdr:col>50</xdr:col>
      <xdr:colOff>165100</xdr:colOff>
      <xdr:row>86</xdr:row>
      <xdr:rowOff>60706</xdr:rowOff>
    </xdr:to>
    <xdr:sp macro="" textlink="">
      <xdr:nvSpPr>
        <xdr:cNvPr id="344" name="楕円 343">
          <a:extLst>
            <a:ext uri="{FF2B5EF4-FFF2-40B4-BE49-F238E27FC236}">
              <a16:creationId xmlns:a16="http://schemas.microsoft.com/office/drawing/2014/main" id="{418352E0-237F-4122-89CA-37F8A87E6637}"/>
            </a:ext>
          </a:extLst>
        </xdr:cNvPr>
        <xdr:cNvSpPr/>
      </xdr:nvSpPr>
      <xdr:spPr>
        <a:xfrm>
          <a:off x="95885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xdr:rowOff>
    </xdr:from>
    <xdr:to>
      <xdr:col>55</xdr:col>
      <xdr:colOff>0</xdr:colOff>
      <xdr:row>86</xdr:row>
      <xdr:rowOff>9906</xdr:rowOff>
    </xdr:to>
    <xdr:cxnSp macro="">
      <xdr:nvCxnSpPr>
        <xdr:cNvPr id="345" name="直線コネクタ 344">
          <a:extLst>
            <a:ext uri="{FF2B5EF4-FFF2-40B4-BE49-F238E27FC236}">
              <a16:creationId xmlns:a16="http://schemas.microsoft.com/office/drawing/2014/main" id="{54820E7E-42CC-47CC-82AB-8EF91A3F4AD1}"/>
            </a:ext>
          </a:extLst>
        </xdr:cNvPr>
        <xdr:cNvCxnSpPr/>
      </xdr:nvCxnSpPr>
      <xdr:spPr>
        <a:xfrm>
          <a:off x="9639300" y="14754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131318</xdr:rowOff>
    </xdr:from>
    <xdr:to>
      <xdr:col>46</xdr:col>
      <xdr:colOff>38100</xdr:colOff>
      <xdr:row>86</xdr:row>
      <xdr:rowOff>61468</xdr:rowOff>
    </xdr:to>
    <xdr:sp macro="" textlink="">
      <xdr:nvSpPr>
        <xdr:cNvPr id="346" name="楕円 345">
          <a:extLst>
            <a:ext uri="{FF2B5EF4-FFF2-40B4-BE49-F238E27FC236}">
              <a16:creationId xmlns:a16="http://schemas.microsoft.com/office/drawing/2014/main" id="{0FA0AE71-14A1-4961-8318-FBF2B8992D6D}"/>
            </a:ext>
          </a:extLst>
        </xdr:cNvPr>
        <xdr:cNvSpPr/>
      </xdr:nvSpPr>
      <xdr:spPr>
        <a:xfrm>
          <a:off x="8699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9906</xdr:rowOff>
    </xdr:from>
    <xdr:to>
      <xdr:col>50</xdr:col>
      <xdr:colOff>114300</xdr:colOff>
      <xdr:row>86</xdr:row>
      <xdr:rowOff>10668</xdr:rowOff>
    </xdr:to>
    <xdr:cxnSp macro="">
      <xdr:nvCxnSpPr>
        <xdr:cNvPr id="347" name="直線コネクタ 346">
          <a:extLst>
            <a:ext uri="{FF2B5EF4-FFF2-40B4-BE49-F238E27FC236}">
              <a16:creationId xmlns:a16="http://schemas.microsoft.com/office/drawing/2014/main" id="{98D973E8-9626-4822-8979-B8F88E649DE0}"/>
            </a:ext>
          </a:extLst>
        </xdr:cNvPr>
        <xdr:cNvCxnSpPr/>
      </xdr:nvCxnSpPr>
      <xdr:spPr>
        <a:xfrm flipV="1">
          <a:off x="8750300" y="147546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132080</xdr:rowOff>
    </xdr:from>
    <xdr:to>
      <xdr:col>41</xdr:col>
      <xdr:colOff>101600</xdr:colOff>
      <xdr:row>86</xdr:row>
      <xdr:rowOff>62230</xdr:rowOff>
    </xdr:to>
    <xdr:sp macro="" textlink="">
      <xdr:nvSpPr>
        <xdr:cNvPr id="348" name="楕円 347">
          <a:extLst>
            <a:ext uri="{FF2B5EF4-FFF2-40B4-BE49-F238E27FC236}">
              <a16:creationId xmlns:a16="http://schemas.microsoft.com/office/drawing/2014/main" id="{F736764D-B568-440C-8754-0A1F562B4F0F}"/>
            </a:ext>
          </a:extLst>
        </xdr:cNvPr>
        <xdr:cNvSpPr/>
      </xdr:nvSpPr>
      <xdr:spPr>
        <a:xfrm>
          <a:off x="7810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10668</xdr:rowOff>
    </xdr:from>
    <xdr:to>
      <xdr:col>45</xdr:col>
      <xdr:colOff>177800</xdr:colOff>
      <xdr:row>86</xdr:row>
      <xdr:rowOff>11430</xdr:rowOff>
    </xdr:to>
    <xdr:cxnSp macro="">
      <xdr:nvCxnSpPr>
        <xdr:cNvPr id="349" name="直線コネクタ 348">
          <a:extLst>
            <a:ext uri="{FF2B5EF4-FFF2-40B4-BE49-F238E27FC236}">
              <a16:creationId xmlns:a16="http://schemas.microsoft.com/office/drawing/2014/main" id="{71ACC6E3-168E-40B3-8FD8-D175742A8183}"/>
            </a:ext>
          </a:extLst>
        </xdr:cNvPr>
        <xdr:cNvCxnSpPr/>
      </xdr:nvCxnSpPr>
      <xdr:spPr>
        <a:xfrm flipV="1">
          <a:off x="7861300" y="147553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a:extLst>
            <a:ext uri="{FF2B5EF4-FFF2-40B4-BE49-F238E27FC236}">
              <a16:creationId xmlns:a16="http://schemas.microsoft.com/office/drawing/2014/main" id="{FA79D4B8-BEE9-4AD4-A18F-458A1896A0D1}"/>
            </a:ext>
          </a:extLst>
        </xdr:cNvPr>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a:extLst>
            <a:ext uri="{FF2B5EF4-FFF2-40B4-BE49-F238E27FC236}">
              <a16:creationId xmlns:a16="http://schemas.microsoft.com/office/drawing/2014/main" id="{3D86F71C-E8B5-4970-A628-0D2F22C48152}"/>
            </a:ext>
          </a:extLst>
        </xdr:cNvPr>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a:extLst>
            <a:ext uri="{FF2B5EF4-FFF2-40B4-BE49-F238E27FC236}">
              <a16:creationId xmlns:a16="http://schemas.microsoft.com/office/drawing/2014/main" id="{12FD2310-1517-4EDD-8E3D-6D4ECB469881}"/>
            </a:ext>
          </a:extLst>
        </xdr:cNvPr>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a:extLst>
            <a:ext uri="{FF2B5EF4-FFF2-40B4-BE49-F238E27FC236}">
              <a16:creationId xmlns:a16="http://schemas.microsoft.com/office/drawing/2014/main" id="{2C93C5A8-4B0B-44AB-B353-C2D82B669C5F}"/>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51833</xdr:rowOff>
    </xdr:from>
    <xdr:ext cx="469744" cy="259045"/>
    <xdr:sp macro="" textlink="">
      <xdr:nvSpPr>
        <xdr:cNvPr id="354" name="n_1mainValue【公営住宅】&#10;一人当たり面積">
          <a:extLst>
            <a:ext uri="{FF2B5EF4-FFF2-40B4-BE49-F238E27FC236}">
              <a16:creationId xmlns:a16="http://schemas.microsoft.com/office/drawing/2014/main" id="{2008602B-E031-4F31-8A33-D6DE5A014C00}"/>
            </a:ext>
          </a:extLst>
        </xdr:cNvPr>
        <xdr:cNvSpPr txBox="1"/>
      </xdr:nvSpPr>
      <xdr:spPr>
        <a:xfrm>
          <a:off x="9391727"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52595</xdr:rowOff>
    </xdr:from>
    <xdr:ext cx="469744" cy="259045"/>
    <xdr:sp macro="" textlink="">
      <xdr:nvSpPr>
        <xdr:cNvPr id="355" name="n_2mainValue【公営住宅】&#10;一人当たり面積">
          <a:extLst>
            <a:ext uri="{FF2B5EF4-FFF2-40B4-BE49-F238E27FC236}">
              <a16:creationId xmlns:a16="http://schemas.microsoft.com/office/drawing/2014/main" id="{68FB1CD5-E3B1-4684-B2E2-B2589B53A9D2}"/>
            </a:ext>
          </a:extLst>
        </xdr:cNvPr>
        <xdr:cNvSpPr txBox="1"/>
      </xdr:nvSpPr>
      <xdr:spPr>
        <a:xfrm>
          <a:off x="8515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53357</xdr:rowOff>
    </xdr:from>
    <xdr:ext cx="469744" cy="259045"/>
    <xdr:sp macro="" textlink="">
      <xdr:nvSpPr>
        <xdr:cNvPr id="356" name="n_3mainValue【公営住宅】&#10;一人当たり面積">
          <a:extLst>
            <a:ext uri="{FF2B5EF4-FFF2-40B4-BE49-F238E27FC236}">
              <a16:creationId xmlns:a16="http://schemas.microsoft.com/office/drawing/2014/main" id="{10DB562E-2A4B-4B13-9BA3-BAE88FAF9F63}"/>
            </a:ext>
          </a:extLst>
        </xdr:cNvPr>
        <xdr:cNvSpPr txBox="1"/>
      </xdr:nvSpPr>
      <xdr:spPr>
        <a:xfrm>
          <a:off x="7626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BCC2BF3F-5F6A-4ADB-BC71-2543E449D21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438AEC3D-EAAA-4A87-B02B-90A90FCBF63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14FFE9AD-2F8D-4529-9DC2-702C4A38B0C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D25CFD9D-5647-478A-B4E2-912838FCC57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6B5147F9-0ED4-44D0-981E-25930647BC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2028E72B-26A2-4323-88D5-82CEE5938B9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8C36D870-A28B-4390-A32B-E729E34821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AD7DA74-C79F-4ED0-BED6-AC8A30A2564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3E5997ED-4487-4FDE-8CF7-F21C707716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108B429F-65A5-42FA-8944-80A5191B58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E0D250AA-97C1-4998-8CED-5C1D41BF22D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98BFAAAE-7A4F-4BD3-9B69-454B3A0257E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C3539154-A8B4-4D02-90F3-38E76595E92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33647BD8-4F0A-4848-85C2-4642D8F054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3304E806-6D95-40A0-B669-74E1CF6F545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38F55B9A-2EC6-4EAC-835D-088B5A6D221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DA4C8C2A-C85C-45E5-B4C2-38C7380469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54A08D9E-0722-46D9-ABE0-145EDD620A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EEADEC99-6477-451D-BA02-2C0F40E93C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3EDB78F0-2E69-41F1-9240-6D925063E7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FD32C63F-F1F2-4081-A530-BFBB1262E42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C3D25C87-C9B4-48A4-B04B-972FCB2A4B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676990BB-E89F-468C-B672-CA307EF3210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EC9B669F-230F-4726-8705-CDC00D20282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AF612ABA-5D3C-4014-A609-25F6F43EF48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A036C86E-F719-4DCA-9C5D-DA1D4CDDBB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0F385AC1-1822-4860-B772-8D1E250A393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a:extLst>
            <a:ext uri="{FF2B5EF4-FFF2-40B4-BE49-F238E27FC236}">
              <a16:creationId xmlns:a16="http://schemas.microsoft.com/office/drawing/2014/main" id="{2178941F-1110-477D-985F-B1DE5999D9F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a:extLst>
            <a:ext uri="{FF2B5EF4-FFF2-40B4-BE49-F238E27FC236}">
              <a16:creationId xmlns:a16="http://schemas.microsoft.com/office/drawing/2014/main" id="{35C9E1AA-1799-44B6-831C-9D298310592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a:extLst>
            <a:ext uri="{FF2B5EF4-FFF2-40B4-BE49-F238E27FC236}">
              <a16:creationId xmlns:a16="http://schemas.microsoft.com/office/drawing/2014/main" id="{98850CCF-D8E3-455E-84D2-47EABF1F3F0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a:extLst>
            <a:ext uri="{FF2B5EF4-FFF2-40B4-BE49-F238E27FC236}">
              <a16:creationId xmlns:a16="http://schemas.microsoft.com/office/drawing/2014/main" id="{7A491073-5F0D-492A-B91A-A3CC0C7AF0F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a:extLst>
            <a:ext uri="{FF2B5EF4-FFF2-40B4-BE49-F238E27FC236}">
              <a16:creationId xmlns:a16="http://schemas.microsoft.com/office/drawing/2014/main" id="{A4732D31-8259-49F4-A90F-99DCD6B7E51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a:extLst>
            <a:ext uri="{FF2B5EF4-FFF2-40B4-BE49-F238E27FC236}">
              <a16:creationId xmlns:a16="http://schemas.microsoft.com/office/drawing/2014/main" id="{76F68BD8-40D3-4CC3-BAF3-311024D7CE9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a:extLst>
            <a:ext uri="{FF2B5EF4-FFF2-40B4-BE49-F238E27FC236}">
              <a16:creationId xmlns:a16="http://schemas.microsoft.com/office/drawing/2014/main" id="{002539D7-E0F3-41A2-8184-22B5959B53B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a:extLst>
            <a:ext uri="{FF2B5EF4-FFF2-40B4-BE49-F238E27FC236}">
              <a16:creationId xmlns:a16="http://schemas.microsoft.com/office/drawing/2014/main" id="{A6C17872-CB14-47E0-B7C4-19616BF7171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a:extLst>
            <a:ext uri="{FF2B5EF4-FFF2-40B4-BE49-F238E27FC236}">
              <a16:creationId xmlns:a16="http://schemas.microsoft.com/office/drawing/2014/main" id="{9AAB8E83-AB06-4824-BCB1-05CB40E2693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a:extLst>
            <a:ext uri="{FF2B5EF4-FFF2-40B4-BE49-F238E27FC236}">
              <a16:creationId xmlns:a16="http://schemas.microsoft.com/office/drawing/2014/main" id="{510E6B35-C734-4CDD-8373-C5ED773D1C5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a:extLst>
            <a:ext uri="{FF2B5EF4-FFF2-40B4-BE49-F238E27FC236}">
              <a16:creationId xmlns:a16="http://schemas.microsoft.com/office/drawing/2014/main" id="{94A28E25-BDD0-4446-91C3-E3457CAB29D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a:extLst>
            <a:ext uri="{FF2B5EF4-FFF2-40B4-BE49-F238E27FC236}">
              <a16:creationId xmlns:a16="http://schemas.microsoft.com/office/drawing/2014/main" id="{D6FE6428-D461-4E77-8B5B-0D5A57C0718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a:extLst>
            <a:ext uri="{FF2B5EF4-FFF2-40B4-BE49-F238E27FC236}">
              <a16:creationId xmlns:a16="http://schemas.microsoft.com/office/drawing/2014/main" id="{E17F38E0-5805-41AF-A255-13CB345E679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a:extLst>
            <a:ext uri="{FF2B5EF4-FFF2-40B4-BE49-F238E27FC236}">
              <a16:creationId xmlns:a16="http://schemas.microsoft.com/office/drawing/2014/main" id="{3B8D02F6-7E81-4CEC-8CF8-735778431DF0}"/>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a:extLst>
            <a:ext uri="{FF2B5EF4-FFF2-40B4-BE49-F238E27FC236}">
              <a16:creationId xmlns:a16="http://schemas.microsoft.com/office/drawing/2014/main" id="{F5C985EA-ED5A-4A17-8C0F-2225A01D7C11}"/>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a:extLst>
            <a:ext uri="{FF2B5EF4-FFF2-40B4-BE49-F238E27FC236}">
              <a16:creationId xmlns:a16="http://schemas.microsoft.com/office/drawing/2014/main" id="{520B1F58-771B-467C-9831-96C292B1382D}"/>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a:extLst>
            <a:ext uri="{FF2B5EF4-FFF2-40B4-BE49-F238E27FC236}">
              <a16:creationId xmlns:a16="http://schemas.microsoft.com/office/drawing/2014/main" id="{36B381D4-4264-45AA-9C53-FCD94B273D10}"/>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a:extLst>
            <a:ext uri="{FF2B5EF4-FFF2-40B4-BE49-F238E27FC236}">
              <a16:creationId xmlns:a16="http://schemas.microsoft.com/office/drawing/2014/main" id="{101E046B-52BF-4765-91D3-CD39F46A1132}"/>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02" name="【認定こども園・幼稚園・保育所】&#10;有形固定資産減価償却率平均値テキスト">
          <a:extLst>
            <a:ext uri="{FF2B5EF4-FFF2-40B4-BE49-F238E27FC236}">
              <a16:creationId xmlns:a16="http://schemas.microsoft.com/office/drawing/2014/main" id="{AFD17978-6682-47A2-B874-C44DF858D57B}"/>
            </a:ext>
          </a:extLst>
        </xdr:cNvPr>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a:extLst>
            <a:ext uri="{FF2B5EF4-FFF2-40B4-BE49-F238E27FC236}">
              <a16:creationId xmlns:a16="http://schemas.microsoft.com/office/drawing/2014/main" id="{FC6FD099-665C-4073-BC4E-CA700448C794}"/>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a:extLst>
            <a:ext uri="{FF2B5EF4-FFF2-40B4-BE49-F238E27FC236}">
              <a16:creationId xmlns:a16="http://schemas.microsoft.com/office/drawing/2014/main" id="{06B5C07C-E2B3-4703-96C6-6C201E4D3234}"/>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a:extLst>
            <a:ext uri="{FF2B5EF4-FFF2-40B4-BE49-F238E27FC236}">
              <a16:creationId xmlns:a16="http://schemas.microsoft.com/office/drawing/2014/main" id="{7D4D7113-95D7-4B99-88F6-E1F2760BAA5D}"/>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a:extLst>
            <a:ext uri="{FF2B5EF4-FFF2-40B4-BE49-F238E27FC236}">
              <a16:creationId xmlns:a16="http://schemas.microsoft.com/office/drawing/2014/main" id="{3515C983-9FF1-481D-9333-6FDF6D6994F2}"/>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a:extLst>
            <a:ext uri="{FF2B5EF4-FFF2-40B4-BE49-F238E27FC236}">
              <a16:creationId xmlns:a16="http://schemas.microsoft.com/office/drawing/2014/main" id="{3B9C8FF1-9851-4E59-89CB-3513BC6FA827}"/>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19978E0A-6372-49D7-8E25-E21B09BB82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B9CB7161-CC32-44AF-8849-A07EADBE60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65E0396D-7E6A-4B21-892C-569C81DCB4C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E64A33CC-D612-4881-ABAA-6D4C94C25B9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23334DAA-09A0-4946-8D62-2AD57A3746C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15875</xdr:rowOff>
    </xdr:from>
    <xdr:to>
      <xdr:col>72</xdr:col>
      <xdr:colOff>38100</xdr:colOff>
      <xdr:row>41</xdr:row>
      <xdr:rowOff>117475</xdr:rowOff>
    </xdr:to>
    <xdr:sp macro="" textlink="">
      <xdr:nvSpPr>
        <xdr:cNvPr id="413" name="楕円 412">
          <a:extLst>
            <a:ext uri="{FF2B5EF4-FFF2-40B4-BE49-F238E27FC236}">
              <a16:creationId xmlns:a16="http://schemas.microsoft.com/office/drawing/2014/main" id="{CBCF8F3A-60CA-4A11-8920-EB73BD8481D7}"/>
            </a:ext>
          </a:extLst>
        </xdr:cNvPr>
        <xdr:cNvSpPr/>
      </xdr:nvSpPr>
      <xdr:spPr>
        <a:xfrm>
          <a:off x="13652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53992</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1D185ADE-4020-434D-8559-CA8B3405DE35}"/>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EDF753ED-4C9C-4373-930E-40A254DBFD94}"/>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E9D55DFC-557E-43D7-BEB6-20199C6FF570}"/>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17" name="n_4aveValue【認定こども園・幼稚園・保育所】&#10;有形固定資産減価償却率">
          <a:extLst>
            <a:ext uri="{FF2B5EF4-FFF2-40B4-BE49-F238E27FC236}">
              <a16:creationId xmlns:a16="http://schemas.microsoft.com/office/drawing/2014/main" id="{1869A2C6-4DB3-4AD8-BA0B-280194C92141}"/>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108602</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2418025D-71E6-4598-8753-45F2B25B0A63}"/>
            </a:ext>
          </a:extLst>
        </xdr:cNvPr>
        <xdr:cNvSpPr txBox="1"/>
      </xdr:nvSpPr>
      <xdr:spPr>
        <a:xfrm>
          <a:off x="135007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ED8D7118-6587-4B97-84DF-53690CB3329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97ABC7EC-4FF6-40C2-A6D2-23BF072E16E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1600861C-0FB0-4EDC-8BDF-745ADDBAE44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DCC70054-4137-4013-84D2-C65D10E25FF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57577FD9-7806-456D-87C3-2BF979F1327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D0492DB2-C762-4FA4-BECA-27410BEC300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3D60F79B-499D-44B7-8FE6-3778018187A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68A94630-3457-4A72-8C57-E4921973D9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23FC053E-FC83-4E5D-AEB1-DD06485CB51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77B54CF4-867C-4AB9-9FE9-13351EBDB72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9" name="直線コネクタ 428">
          <a:extLst>
            <a:ext uri="{FF2B5EF4-FFF2-40B4-BE49-F238E27FC236}">
              <a16:creationId xmlns:a16="http://schemas.microsoft.com/office/drawing/2014/main" id="{CE5896B7-E802-4F05-945D-A207AA79163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0" name="テキスト ボックス 429">
          <a:extLst>
            <a:ext uri="{FF2B5EF4-FFF2-40B4-BE49-F238E27FC236}">
              <a16:creationId xmlns:a16="http://schemas.microsoft.com/office/drawing/2014/main" id="{4A69EA84-0EF5-4703-8224-2BC53AE911B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1" name="直線コネクタ 430">
          <a:extLst>
            <a:ext uri="{FF2B5EF4-FFF2-40B4-BE49-F238E27FC236}">
              <a16:creationId xmlns:a16="http://schemas.microsoft.com/office/drawing/2014/main" id="{B6A5379E-BD77-42D3-9962-3016AC7E131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2" name="テキスト ボックス 431">
          <a:extLst>
            <a:ext uri="{FF2B5EF4-FFF2-40B4-BE49-F238E27FC236}">
              <a16:creationId xmlns:a16="http://schemas.microsoft.com/office/drawing/2014/main" id="{AC8D479B-085D-4762-93C0-BC344DA68C5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3" name="直線コネクタ 432">
          <a:extLst>
            <a:ext uri="{FF2B5EF4-FFF2-40B4-BE49-F238E27FC236}">
              <a16:creationId xmlns:a16="http://schemas.microsoft.com/office/drawing/2014/main" id="{F6C07D81-5B2E-40AE-AF27-6285BBB7E24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4" name="テキスト ボックス 433">
          <a:extLst>
            <a:ext uri="{FF2B5EF4-FFF2-40B4-BE49-F238E27FC236}">
              <a16:creationId xmlns:a16="http://schemas.microsoft.com/office/drawing/2014/main" id="{3ABF2DE0-FA28-4F7F-BEC5-DC2F63585B2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5" name="直線コネクタ 434">
          <a:extLst>
            <a:ext uri="{FF2B5EF4-FFF2-40B4-BE49-F238E27FC236}">
              <a16:creationId xmlns:a16="http://schemas.microsoft.com/office/drawing/2014/main" id="{BCF8D471-8982-4F66-BA41-DEFBABFD6FA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6" name="テキスト ボックス 435">
          <a:extLst>
            <a:ext uri="{FF2B5EF4-FFF2-40B4-BE49-F238E27FC236}">
              <a16:creationId xmlns:a16="http://schemas.microsoft.com/office/drawing/2014/main" id="{E805D09A-BC7E-4AD8-9EB8-D461A50754A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7" name="直線コネクタ 436">
          <a:extLst>
            <a:ext uri="{FF2B5EF4-FFF2-40B4-BE49-F238E27FC236}">
              <a16:creationId xmlns:a16="http://schemas.microsoft.com/office/drawing/2014/main" id="{42E5A1A2-339E-41C3-9974-98DEF47B51E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8" name="テキスト ボックス 437">
          <a:extLst>
            <a:ext uri="{FF2B5EF4-FFF2-40B4-BE49-F238E27FC236}">
              <a16:creationId xmlns:a16="http://schemas.microsoft.com/office/drawing/2014/main" id="{9B23E273-611B-4E0C-A125-C4F5029A961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4C81F589-0F2D-4007-8FF9-F5BE9FEAFA4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856CB0AD-6684-434E-B907-36C47856E86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C7DA3627-4FC2-4D5B-BC2C-C65D405F680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42" name="直線コネクタ 441">
          <a:extLst>
            <a:ext uri="{FF2B5EF4-FFF2-40B4-BE49-F238E27FC236}">
              <a16:creationId xmlns:a16="http://schemas.microsoft.com/office/drawing/2014/main" id="{11C09541-0729-490D-88AD-011C979CA989}"/>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C364EAD4-572A-4548-A0F2-3C5AEFDC4B3B}"/>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4" name="直線コネクタ 443">
          <a:extLst>
            <a:ext uri="{FF2B5EF4-FFF2-40B4-BE49-F238E27FC236}">
              <a16:creationId xmlns:a16="http://schemas.microsoft.com/office/drawing/2014/main" id="{37ADE24B-DDA0-4012-8A6E-A3449FE4947E}"/>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8F5B7B95-DD95-4B77-A3A4-B10085922A66}"/>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46" name="直線コネクタ 445">
          <a:extLst>
            <a:ext uri="{FF2B5EF4-FFF2-40B4-BE49-F238E27FC236}">
              <a16:creationId xmlns:a16="http://schemas.microsoft.com/office/drawing/2014/main" id="{E22EFA8E-8D26-4476-A805-773C416D996E}"/>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776AC680-8621-47F9-AF2A-9B45769B9483}"/>
            </a:ext>
          </a:extLst>
        </xdr:cNvPr>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48" name="フローチャート: 判断 447">
          <a:extLst>
            <a:ext uri="{FF2B5EF4-FFF2-40B4-BE49-F238E27FC236}">
              <a16:creationId xmlns:a16="http://schemas.microsoft.com/office/drawing/2014/main" id="{84F0947A-7C8E-4069-8EB1-B01A8B936A76}"/>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49" name="フローチャート: 判断 448">
          <a:extLst>
            <a:ext uri="{FF2B5EF4-FFF2-40B4-BE49-F238E27FC236}">
              <a16:creationId xmlns:a16="http://schemas.microsoft.com/office/drawing/2014/main" id="{6EC7771A-C0D5-4AC4-BCBB-14D8EDDCE7ED}"/>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0" name="フローチャート: 判断 449">
          <a:extLst>
            <a:ext uri="{FF2B5EF4-FFF2-40B4-BE49-F238E27FC236}">
              <a16:creationId xmlns:a16="http://schemas.microsoft.com/office/drawing/2014/main" id="{C89C7DA1-105E-4CB7-B9AA-827CC78EA5A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51" name="フローチャート: 判断 450">
          <a:extLst>
            <a:ext uri="{FF2B5EF4-FFF2-40B4-BE49-F238E27FC236}">
              <a16:creationId xmlns:a16="http://schemas.microsoft.com/office/drawing/2014/main" id="{EA17F5DE-B748-4D5E-8290-69B6377382DB}"/>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52" name="フローチャート: 判断 451">
          <a:extLst>
            <a:ext uri="{FF2B5EF4-FFF2-40B4-BE49-F238E27FC236}">
              <a16:creationId xmlns:a16="http://schemas.microsoft.com/office/drawing/2014/main" id="{0DE20BB5-C97E-4A09-8B9C-BDD93DCB8DE4}"/>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A9281302-047F-42F7-AE91-C815CF9BC00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EDC9584F-E23C-4272-851D-F7AADB7F18F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5E35BA10-D667-4388-9537-43A27A21A92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F01A8982-5F01-42E9-80D5-5D0315AC61C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DD89BA30-B8A2-47F6-A466-B6CBB23DE9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116840</xdr:rowOff>
    </xdr:from>
    <xdr:to>
      <xdr:col>102</xdr:col>
      <xdr:colOff>165100</xdr:colOff>
      <xdr:row>42</xdr:row>
      <xdr:rowOff>46990</xdr:rowOff>
    </xdr:to>
    <xdr:sp macro="" textlink="">
      <xdr:nvSpPr>
        <xdr:cNvPr id="458" name="楕円 457">
          <a:extLst>
            <a:ext uri="{FF2B5EF4-FFF2-40B4-BE49-F238E27FC236}">
              <a16:creationId xmlns:a16="http://schemas.microsoft.com/office/drawing/2014/main" id="{17366151-383A-438C-9ABF-426CBEB797F2}"/>
            </a:ext>
          </a:extLst>
        </xdr:cNvPr>
        <xdr:cNvSpPr/>
      </xdr:nvSpPr>
      <xdr:spPr>
        <a:xfrm>
          <a:off x="19494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44467</xdr:rowOff>
    </xdr:from>
    <xdr:ext cx="469744" cy="259045"/>
    <xdr:sp macro="" textlink="">
      <xdr:nvSpPr>
        <xdr:cNvPr id="459" name="n_1aveValue【認定こども園・幼稚園・保育所】&#10;一人当たり面積">
          <a:extLst>
            <a:ext uri="{FF2B5EF4-FFF2-40B4-BE49-F238E27FC236}">
              <a16:creationId xmlns:a16="http://schemas.microsoft.com/office/drawing/2014/main" id="{94EF8C25-47FC-4800-9999-50566A48AE69}"/>
            </a:ext>
          </a:extLst>
        </xdr:cNvPr>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60" name="n_2aveValue【認定こども園・幼稚園・保育所】&#10;一人当たり面積">
          <a:extLst>
            <a:ext uri="{FF2B5EF4-FFF2-40B4-BE49-F238E27FC236}">
              <a16:creationId xmlns:a16="http://schemas.microsoft.com/office/drawing/2014/main" id="{D124B3E0-82FC-4096-9BD4-BBB09500B9F3}"/>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61" name="n_3aveValue【認定こども園・幼稚園・保育所】&#10;一人当たり面積">
          <a:extLst>
            <a:ext uri="{FF2B5EF4-FFF2-40B4-BE49-F238E27FC236}">
              <a16:creationId xmlns:a16="http://schemas.microsoft.com/office/drawing/2014/main" id="{7BAE86DB-865A-4044-99A4-5ACA187B5DDE}"/>
            </a:ext>
          </a:extLst>
        </xdr:cNvPr>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62" name="n_4aveValue【認定こども園・幼稚園・保育所】&#10;一人当たり面積">
          <a:extLst>
            <a:ext uri="{FF2B5EF4-FFF2-40B4-BE49-F238E27FC236}">
              <a16:creationId xmlns:a16="http://schemas.microsoft.com/office/drawing/2014/main" id="{E3142969-E467-4640-BC4B-01BE3A123D60}"/>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38117</xdr:rowOff>
    </xdr:from>
    <xdr:ext cx="469744" cy="259045"/>
    <xdr:sp macro="" textlink="">
      <xdr:nvSpPr>
        <xdr:cNvPr id="463" name="n_3mainValue【認定こども園・幼稚園・保育所】&#10;一人当たり面積">
          <a:extLst>
            <a:ext uri="{FF2B5EF4-FFF2-40B4-BE49-F238E27FC236}">
              <a16:creationId xmlns:a16="http://schemas.microsoft.com/office/drawing/2014/main" id="{37C79B9F-C6D1-4CE9-AFA8-EF190B8203A3}"/>
            </a:ext>
          </a:extLst>
        </xdr:cNvPr>
        <xdr:cNvSpPr txBox="1"/>
      </xdr:nvSpPr>
      <xdr:spPr>
        <a:xfrm>
          <a:off x="193104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id="{54370CCD-A1F5-4116-B854-27054E482FF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id="{C664425D-7CDD-4760-B492-BD7E49A0BC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id="{EF81A891-6532-458D-9149-198B7669A9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id="{CEF3F064-6B0E-45FB-98D0-32D232474A3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id="{D8DE4F14-922C-4AD9-B13C-7D768317D50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id="{7A45CC62-DDDC-45D7-A68E-13170B70F68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id="{A6E238B5-B7C0-40CC-8DF3-1B310BF22A9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id="{D33D82B4-63FE-426C-B379-36275A49494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a:extLst>
            <a:ext uri="{FF2B5EF4-FFF2-40B4-BE49-F238E27FC236}">
              <a16:creationId xmlns:a16="http://schemas.microsoft.com/office/drawing/2014/main" id="{C27C0C3F-BD71-44DD-9381-6FCEAF8912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a16="http://schemas.microsoft.com/office/drawing/2014/main" id="{6B7520E0-72F6-494B-AE49-F866B901C65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4" name="テキスト ボックス 473">
          <a:extLst>
            <a:ext uri="{FF2B5EF4-FFF2-40B4-BE49-F238E27FC236}">
              <a16:creationId xmlns:a16="http://schemas.microsoft.com/office/drawing/2014/main" id="{BD086B43-4BC1-4142-83C8-E6372C5089F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a:extLst>
            <a:ext uri="{FF2B5EF4-FFF2-40B4-BE49-F238E27FC236}">
              <a16:creationId xmlns:a16="http://schemas.microsoft.com/office/drawing/2014/main" id="{A7C262ED-A606-4238-820C-3E833130B88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6" name="テキスト ボックス 475">
          <a:extLst>
            <a:ext uri="{FF2B5EF4-FFF2-40B4-BE49-F238E27FC236}">
              <a16:creationId xmlns:a16="http://schemas.microsoft.com/office/drawing/2014/main" id="{CC4000B5-D72A-42C9-AD0F-18077891B5A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a:extLst>
            <a:ext uri="{FF2B5EF4-FFF2-40B4-BE49-F238E27FC236}">
              <a16:creationId xmlns:a16="http://schemas.microsoft.com/office/drawing/2014/main" id="{578110C5-BF27-4EF2-8924-CE289660388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a:extLst>
            <a:ext uri="{FF2B5EF4-FFF2-40B4-BE49-F238E27FC236}">
              <a16:creationId xmlns:a16="http://schemas.microsoft.com/office/drawing/2014/main" id="{634202D4-400C-4AE8-ACBF-BA3BC1A392C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a:extLst>
            <a:ext uri="{FF2B5EF4-FFF2-40B4-BE49-F238E27FC236}">
              <a16:creationId xmlns:a16="http://schemas.microsoft.com/office/drawing/2014/main" id="{BFAD8D7C-35FE-433B-B211-41A56280311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a:extLst>
            <a:ext uri="{FF2B5EF4-FFF2-40B4-BE49-F238E27FC236}">
              <a16:creationId xmlns:a16="http://schemas.microsoft.com/office/drawing/2014/main" id="{1E605B51-DB29-453B-A791-E477927F605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a:extLst>
            <a:ext uri="{FF2B5EF4-FFF2-40B4-BE49-F238E27FC236}">
              <a16:creationId xmlns:a16="http://schemas.microsoft.com/office/drawing/2014/main" id="{D4662BCD-8C5B-4BC7-B75F-5DA218D4953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a:extLst>
            <a:ext uri="{FF2B5EF4-FFF2-40B4-BE49-F238E27FC236}">
              <a16:creationId xmlns:a16="http://schemas.microsoft.com/office/drawing/2014/main" id="{C46B2713-D095-4348-9E67-023AF5CA0B0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a:extLst>
            <a:ext uri="{FF2B5EF4-FFF2-40B4-BE49-F238E27FC236}">
              <a16:creationId xmlns:a16="http://schemas.microsoft.com/office/drawing/2014/main" id="{849CB174-3B57-42DC-BE18-2AA2BF60F3C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a:extLst>
            <a:ext uri="{FF2B5EF4-FFF2-40B4-BE49-F238E27FC236}">
              <a16:creationId xmlns:a16="http://schemas.microsoft.com/office/drawing/2014/main" id="{09CC9216-CCDD-47DE-9B78-752F1FD25E4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a:extLst>
            <a:ext uri="{FF2B5EF4-FFF2-40B4-BE49-F238E27FC236}">
              <a16:creationId xmlns:a16="http://schemas.microsoft.com/office/drawing/2014/main" id="{95F76992-B94F-44D6-838A-10ABD34E44C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6" name="テキスト ボックス 485">
          <a:extLst>
            <a:ext uri="{FF2B5EF4-FFF2-40B4-BE49-F238E27FC236}">
              <a16:creationId xmlns:a16="http://schemas.microsoft.com/office/drawing/2014/main" id="{D6AD8581-C20E-4D9B-84C7-815C2CDCAF8B}"/>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A116BA79-7D15-4E91-806F-5309244936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8" name="テキスト ボックス 487">
          <a:extLst>
            <a:ext uri="{FF2B5EF4-FFF2-40B4-BE49-F238E27FC236}">
              <a16:creationId xmlns:a16="http://schemas.microsoft.com/office/drawing/2014/main" id="{71CD00D6-779B-4549-8818-714FE76AD1C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D58202DF-8F50-4E59-BAA8-FAA0FAA0202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490" name="直線コネクタ 489">
          <a:extLst>
            <a:ext uri="{FF2B5EF4-FFF2-40B4-BE49-F238E27FC236}">
              <a16:creationId xmlns:a16="http://schemas.microsoft.com/office/drawing/2014/main" id="{45782877-7507-459E-9A43-65213E3D1261}"/>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170527E0-99FF-4D9C-817D-18F2D811800A}"/>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492" name="直線コネクタ 491">
          <a:extLst>
            <a:ext uri="{FF2B5EF4-FFF2-40B4-BE49-F238E27FC236}">
              <a16:creationId xmlns:a16="http://schemas.microsoft.com/office/drawing/2014/main" id="{FDAD4A10-B6B4-476C-8740-C85B841A6458}"/>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450B200D-E8AF-4D99-B2A3-7393AE922D09}"/>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94" name="直線コネクタ 493">
          <a:extLst>
            <a:ext uri="{FF2B5EF4-FFF2-40B4-BE49-F238E27FC236}">
              <a16:creationId xmlns:a16="http://schemas.microsoft.com/office/drawing/2014/main" id="{6423F8DC-F3DD-4FE7-B51A-BD7AA76E77AD}"/>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BB185601-92A3-4C6F-802E-C6E43F93EF0D}"/>
            </a:ext>
          </a:extLst>
        </xdr:cNvPr>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96" name="フローチャート: 判断 495">
          <a:extLst>
            <a:ext uri="{FF2B5EF4-FFF2-40B4-BE49-F238E27FC236}">
              <a16:creationId xmlns:a16="http://schemas.microsoft.com/office/drawing/2014/main" id="{6D818124-99AA-4482-B2CD-58EEE092133A}"/>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97" name="フローチャート: 判断 496">
          <a:extLst>
            <a:ext uri="{FF2B5EF4-FFF2-40B4-BE49-F238E27FC236}">
              <a16:creationId xmlns:a16="http://schemas.microsoft.com/office/drawing/2014/main" id="{FA9F64C2-CEC0-40D0-8C96-96F424919CE8}"/>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98" name="フローチャート: 判断 497">
          <a:extLst>
            <a:ext uri="{FF2B5EF4-FFF2-40B4-BE49-F238E27FC236}">
              <a16:creationId xmlns:a16="http://schemas.microsoft.com/office/drawing/2014/main" id="{5A287626-8673-4E4F-B5F7-C07AFC27CFFD}"/>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499" name="フローチャート: 判断 498">
          <a:extLst>
            <a:ext uri="{FF2B5EF4-FFF2-40B4-BE49-F238E27FC236}">
              <a16:creationId xmlns:a16="http://schemas.microsoft.com/office/drawing/2014/main" id="{000F3D56-8A29-4B9E-9DE2-EB0B8404CBC4}"/>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00" name="フローチャート: 判断 499">
          <a:extLst>
            <a:ext uri="{FF2B5EF4-FFF2-40B4-BE49-F238E27FC236}">
              <a16:creationId xmlns:a16="http://schemas.microsoft.com/office/drawing/2014/main" id="{146B1E61-DD0F-4F50-AED3-02C2DF6DCBBC}"/>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23146BBE-4406-4C16-82DA-0952F3B0B1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20EE44E0-6643-433C-B06F-8C936FF4150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C1A5E1DB-281D-4F1A-AB00-D6D914C6C3E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FC07A7E9-6E57-41D3-A50A-AD729010591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F2726200-0F89-487C-A9DB-CDF9DCD7C2A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506" name="楕円 505">
          <a:extLst>
            <a:ext uri="{FF2B5EF4-FFF2-40B4-BE49-F238E27FC236}">
              <a16:creationId xmlns:a16="http://schemas.microsoft.com/office/drawing/2014/main" id="{CB6D5E97-1D18-4AD1-94B4-F3CE8ECA3286}"/>
            </a:ext>
          </a:extLst>
        </xdr:cNvPr>
        <xdr:cNvSpPr/>
      </xdr:nvSpPr>
      <xdr:spPr>
        <a:xfrm>
          <a:off x="16268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0A1BE8C6-99A6-43AE-97BC-67A9B284B457}"/>
            </a:ext>
          </a:extLst>
        </xdr:cNvPr>
        <xdr:cNvSpPr txBox="1"/>
      </xdr:nvSpPr>
      <xdr:spPr>
        <a:xfrm>
          <a:off x="16357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08" name="楕円 507">
          <a:extLst>
            <a:ext uri="{FF2B5EF4-FFF2-40B4-BE49-F238E27FC236}">
              <a16:creationId xmlns:a16="http://schemas.microsoft.com/office/drawing/2014/main" id="{7BDE11AA-CDDC-4CF1-800E-7024722FE01C}"/>
            </a:ext>
          </a:extLst>
        </xdr:cNvPr>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27759</xdr:rowOff>
    </xdr:to>
    <xdr:cxnSp macro="">
      <xdr:nvCxnSpPr>
        <xdr:cNvPr id="509" name="直線コネクタ 508">
          <a:extLst>
            <a:ext uri="{FF2B5EF4-FFF2-40B4-BE49-F238E27FC236}">
              <a16:creationId xmlns:a16="http://schemas.microsoft.com/office/drawing/2014/main" id="{4885B333-360E-450C-BC00-8DE308D87F6C}"/>
            </a:ext>
          </a:extLst>
        </xdr:cNvPr>
        <xdr:cNvCxnSpPr/>
      </xdr:nvCxnSpPr>
      <xdr:spPr>
        <a:xfrm>
          <a:off x="15481300" y="1044702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70031</xdr:rowOff>
    </xdr:from>
    <xdr:to>
      <xdr:col>76</xdr:col>
      <xdr:colOff>165100</xdr:colOff>
      <xdr:row>61</xdr:row>
      <xdr:rowOff>181</xdr:rowOff>
    </xdr:to>
    <xdr:sp macro="" textlink="">
      <xdr:nvSpPr>
        <xdr:cNvPr id="510" name="楕円 509">
          <a:extLst>
            <a:ext uri="{FF2B5EF4-FFF2-40B4-BE49-F238E27FC236}">
              <a16:creationId xmlns:a16="http://schemas.microsoft.com/office/drawing/2014/main" id="{BF8DC7E3-0B17-44EA-90A7-9C360B975243}"/>
            </a:ext>
          </a:extLst>
        </xdr:cNvPr>
        <xdr:cNvSpPr/>
      </xdr:nvSpPr>
      <xdr:spPr>
        <a:xfrm>
          <a:off x="14541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120831</xdr:rowOff>
    </xdr:from>
    <xdr:to>
      <xdr:col>81</xdr:col>
      <xdr:colOff>50800</xdr:colOff>
      <xdr:row>60</xdr:row>
      <xdr:rowOff>160020</xdr:rowOff>
    </xdr:to>
    <xdr:cxnSp macro="">
      <xdr:nvCxnSpPr>
        <xdr:cNvPr id="511" name="直線コネクタ 510">
          <a:extLst>
            <a:ext uri="{FF2B5EF4-FFF2-40B4-BE49-F238E27FC236}">
              <a16:creationId xmlns:a16="http://schemas.microsoft.com/office/drawing/2014/main" id="{57B2A8E5-3D99-4C28-BE12-FBC6753C623D}"/>
            </a:ext>
          </a:extLst>
        </xdr:cNvPr>
        <xdr:cNvCxnSpPr/>
      </xdr:nvCxnSpPr>
      <xdr:spPr>
        <a:xfrm>
          <a:off x="14592300" y="104078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512" name="楕円 511">
          <a:extLst>
            <a:ext uri="{FF2B5EF4-FFF2-40B4-BE49-F238E27FC236}">
              <a16:creationId xmlns:a16="http://schemas.microsoft.com/office/drawing/2014/main" id="{A23BB728-20D6-4EFB-B47E-17205D50186B}"/>
            </a:ext>
          </a:extLst>
        </xdr:cNvPr>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45720</xdr:rowOff>
    </xdr:from>
    <xdr:to>
      <xdr:col>76</xdr:col>
      <xdr:colOff>114300</xdr:colOff>
      <xdr:row>60</xdr:row>
      <xdr:rowOff>120831</xdr:rowOff>
    </xdr:to>
    <xdr:cxnSp macro="">
      <xdr:nvCxnSpPr>
        <xdr:cNvPr id="513" name="直線コネクタ 512">
          <a:extLst>
            <a:ext uri="{FF2B5EF4-FFF2-40B4-BE49-F238E27FC236}">
              <a16:creationId xmlns:a16="http://schemas.microsoft.com/office/drawing/2014/main" id="{18FCDF8A-63AD-47F9-8DC4-AEDC931D84A9}"/>
            </a:ext>
          </a:extLst>
        </xdr:cNvPr>
        <xdr:cNvCxnSpPr/>
      </xdr:nvCxnSpPr>
      <xdr:spPr>
        <a:xfrm>
          <a:off x="13703300" y="1033272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14" name="n_1aveValue【学校施設】&#10;有形固定資産減価償却率">
          <a:extLst>
            <a:ext uri="{FF2B5EF4-FFF2-40B4-BE49-F238E27FC236}">
              <a16:creationId xmlns:a16="http://schemas.microsoft.com/office/drawing/2014/main" id="{F41E7822-992D-446F-9D8B-91737CBBB11A}"/>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15" name="n_2aveValue【学校施設】&#10;有形固定資産減価償却率">
          <a:extLst>
            <a:ext uri="{FF2B5EF4-FFF2-40B4-BE49-F238E27FC236}">
              <a16:creationId xmlns:a16="http://schemas.microsoft.com/office/drawing/2014/main" id="{B41DFC32-AB1D-450B-A448-E0648A66BDA2}"/>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16" name="n_3aveValue【学校施設】&#10;有形固定資産減価償却率">
          <a:extLst>
            <a:ext uri="{FF2B5EF4-FFF2-40B4-BE49-F238E27FC236}">
              <a16:creationId xmlns:a16="http://schemas.microsoft.com/office/drawing/2014/main" id="{965EDEDE-6F22-47B2-8FE3-FB74B61E941A}"/>
            </a:ext>
          </a:extLst>
        </xdr:cNvPr>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17" name="n_4aveValue【学校施設】&#10;有形固定資産減価償却率">
          <a:extLst>
            <a:ext uri="{FF2B5EF4-FFF2-40B4-BE49-F238E27FC236}">
              <a16:creationId xmlns:a16="http://schemas.microsoft.com/office/drawing/2014/main" id="{EDCD286C-3930-4809-920B-720B80BD76C8}"/>
            </a:ext>
          </a:extLst>
        </xdr:cNvPr>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518" name="n_1mainValue【学校施設】&#10;有形固定資産減価償却率">
          <a:extLst>
            <a:ext uri="{FF2B5EF4-FFF2-40B4-BE49-F238E27FC236}">
              <a16:creationId xmlns:a16="http://schemas.microsoft.com/office/drawing/2014/main" id="{54089EED-A894-4ACC-AA03-3436F53401E6}"/>
            </a:ext>
          </a:extLst>
        </xdr:cNvPr>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162758</xdr:rowOff>
    </xdr:from>
    <xdr:ext cx="405111" cy="259045"/>
    <xdr:sp macro="" textlink="">
      <xdr:nvSpPr>
        <xdr:cNvPr id="519" name="n_2mainValue【学校施設】&#10;有形固定資産減価償却率">
          <a:extLst>
            <a:ext uri="{FF2B5EF4-FFF2-40B4-BE49-F238E27FC236}">
              <a16:creationId xmlns:a16="http://schemas.microsoft.com/office/drawing/2014/main" id="{0D94352E-3531-4A58-9162-2C1F68D951E7}"/>
            </a:ext>
          </a:extLst>
        </xdr:cNvPr>
        <xdr:cNvSpPr txBox="1"/>
      </xdr:nvSpPr>
      <xdr:spPr>
        <a:xfrm>
          <a:off x="14389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87647</xdr:rowOff>
    </xdr:from>
    <xdr:ext cx="405111" cy="259045"/>
    <xdr:sp macro="" textlink="">
      <xdr:nvSpPr>
        <xdr:cNvPr id="520" name="n_3mainValue【学校施設】&#10;有形固定資産減価償却率">
          <a:extLst>
            <a:ext uri="{FF2B5EF4-FFF2-40B4-BE49-F238E27FC236}">
              <a16:creationId xmlns:a16="http://schemas.microsoft.com/office/drawing/2014/main" id="{262F4663-9E84-4AEC-9473-7019DFFA4954}"/>
            </a:ext>
          </a:extLst>
        </xdr:cNvPr>
        <xdr:cNvSpPr txBox="1"/>
      </xdr:nvSpPr>
      <xdr:spPr>
        <a:xfrm>
          <a:off x="13500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F1E92AD1-4F2E-4517-A7FA-2C34868244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DBF933CA-0D62-4859-BE03-1D0E4470902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8667698F-661B-4B4F-A848-B3A5C973F41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D9CCB605-C0C4-443E-9318-4BB3FB40B4C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AE521D7B-CDA6-44B9-8476-AD5824E3D21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F1FDDB88-EB08-4AF4-95B7-EB013BE9C91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F31F361D-BF65-4C2D-B161-233867162DF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3A55A2AB-1345-4844-B98E-BB2B39DA4DB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E3D5C00C-1B07-4242-A2C2-CB98CC4363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82ED46EF-D49D-4A5F-8237-02470F05743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1" name="テキスト ボックス 530">
          <a:extLst>
            <a:ext uri="{FF2B5EF4-FFF2-40B4-BE49-F238E27FC236}">
              <a16:creationId xmlns:a16="http://schemas.microsoft.com/office/drawing/2014/main" id="{DBA08CB1-2FAB-4163-880E-1851624D152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id="{38434B3B-F7C2-4361-BAFB-88CFC36F1BA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id="{522C3B61-894A-492B-8F14-655BECEEAC3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id="{BD6021E7-48A0-4CD1-AF82-7811333C509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5" name="テキスト ボックス 534">
          <a:extLst>
            <a:ext uri="{FF2B5EF4-FFF2-40B4-BE49-F238E27FC236}">
              <a16:creationId xmlns:a16="http://schemas.microsoft.com/office/drawing/2014/main" id="{F8DFCCC0-8002-4F30-BAEA-21180E907C1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id="{64B5D50B-ECB0-4A50-9F62-B8436303843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7" name="テキスト ボックス 536">
          <a:extLst>
            <a:ext uri="{FF2B5EF4-FFF2-40B4-BE49-F238E27FC236}">
              <a16:creationId xmlns:a16="http://schemas.microsoft.com/office/drawing/2014/main" id="{AE817D37-39C9-4C57-9A45-BB755DE2DC5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id="{CCBA87FF-E9BC-43F4-A6C6-C34183997E5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9" name="テキスト ボックス 538">
          <a:extLst>
            <a:ext uri="{FF2B5EF4-FFF2-40B4-BE49-F238E27FC236}">
              <a16:creationId xmlns:a16="http://schemas.microsoft.com/office/drawing/2014/main" id="{9671C3E5-255D-4351-9B37-1723D9B8202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9E750B28-D9D4-4338-A1B0-800DE2832B6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a:extLst>
            <a:ext uri="{FF2B5EF4-FFF2-40B4-BE49-F238E27FC236}">
              <a16:creationId xmlns:a16="http://schemas.microsoft.com/office/drawing/2014/main" id="{A042A4AF-3B0D-4902-854B-4A4E1C75188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4C64C048-124E-4EE0-90BD-CB21DCA54CF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43" name="直線コネクタ 542">
          <a:extLst>
            <a:ext uri="{FF2B5EF4-FFF2-40B4-BE49-F238E27FC236}">
              <a16:creationId xmlns:a16="http://schemas.microsoft.com/office/drawing/2014/main" id="{85240BA5-20E6-4943-8DC3-01D0D7FC7068}"/>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44" name="【学校施設】&#10;一人当たり面積最小値テキスト">
          <a:extLst>
            <a:ext uri="{FF2B5EF4-FFF2-40B4-BE49-F238E27FC236}">
              <a16:creationId xmlns:a16="http://schemas.microsoft.com/office/drawing/2014/main" id="{8F95705C-A7DC-45E6-AC37-B8F787B00E16}"/>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45" name="直線コネクタ 544">
          <a:extLst>
            <a:ext uri="{FF2B5EF4-FFF2-40B4-BE49-F238E27FC236}">
              <a16:creationId xmlns:a16="http://schemas.microsoft.com/office/drawing/2014/main" id="{A3C76541-7A28-41F9-9F44-51DF29657BD9}"/>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46" name="【学校施設】&#10;一人当たり面積最大値テキスト">
          <a:extLst>
            <a:ext uri="{FF2B5EF4-FFF2-40B4-BE49-F238E27FC236}">
              <a16:creationId xmlns:a16="http://schemas.microsoft.com/office/drawing/2014/main" id="{645F81EE-C635-404B-9858-0E452D00B52B}"/>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47" name="直線コネクタ 546">
          <a:extLst>
            <a:ext uri="{FF2B5EF4-FFF2-40B4-BE49-F238E27FC236}">
              <a16:creationId xmlns:a16="http://schemas.microsoft.com/office/drawing/2014/main" id="{0028EFC4-49EE-40EE-A596-032C6F5F74CC}"/>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48" name="【学校施設】&#10;一人当たり面積平均値テキスト">
          <a:extLst>
            <a:ext uri="{FF2B5EF4-FFF2-40B4-BE49-F238E27FC236}">
              <a16:creationId xmlns:a16="http://schemas.microsoft.com/office/drawing/2014/main" id="{90030764-A3BA-4847-90C7-B2BA75580A93}"/>
            </a:ext>
          </a:extLst>
        </xdr:cNvPr>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49" name="フローチャート: 判断 548">
          <a:extLst>
            <a:ext uri="{FF2B5EF4-FFF2-40B4-BE49-F238E27FC236}">
              <a16:creationId xmlns:a16="http://schemas.microsoft.com/office/drawing/2014/main" id="{9AA96CE4-8369-4110-80EB-5CFC1411E6C1}"/>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50" name="フローチャート: 判断 549">
          <a:extLst>
            <a:ext uri="{FF2B5EF4-FFF2-40B4-BE49-F238E27FC236}">
              <a16:creationId xmlns:a16="http://schemas.microsoft.com/office/drawing/2014/main" id="{0722F462-5C4C-42C4-8B62-9B39E81808B7}"/>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51" name="フローチャート: 判断 550">
          <a:extLst>
            <a:ext uri="{FF2B5EF4-FFF2-40B4-BE49-F238E27FC236}">
              <a16:creationId xmlns:a16="http://schemas.microsoft.com/office/drawing/2014/main" id="{22B9D57B-4D35-4A74-A6EF-12BCB05268D9}"/>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52" name="フローチャート: 判断 551">
          <a:extLst>
            <a:ext uri="{FF2B5EF4-FFF2-40B4-BE49-F238E27FC236}">
              <a16:creationId xmlns:a16="http://schemas.microsoft.com/office/drawing/2014/main" id="{EF365FB9-BA55-4505-8EBE-9964455FF777}"/>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53" name="フローチャート: 判断 552">
          <a:extLst>
            <a:ext uri="{FF2B5EF4-FFF2-40B4-BE49-F238E27FC236}">
              <a16:creationId xmlns:a16="http://schemas.microsoft.com/office/drawing/2014/main" id="{0C403FB4-7053-40E8-900A-5FB8EB4E9071}"/>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1ADFC9B4-849F-4251-B0E0-2562F5240B4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84B70F1E-B5E1-4E53-A19E-EB069DBB9C2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196D1C23-2956-432C-993B-F5B3B230E20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EC60F5A6-3DB4-45C1-8661-929290EF607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4C32184F-69D4-48CE-B70F-68C85DCB81F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116536</xdr:rowOff>
    </xdr:from>
    <xdr:to>
      <xdr:col>116</xdr:col>
      <xdr:colOff>114300</xdr:colOff>
      <xdr:row>63</xdr:row>
      <xdr:rowOff>46686</xdr:rowOff>
    </xdr:to>
    <xdr:sp macro="" textlink="">
      <xdr:nvSpPr>
        <xdr:cNvPr id="559" name="楕円 558">
          <a:extLst>
            <a:ext uri="{FF2B5EF4-FFF2-40B4-BE49-F238E27FC236}">
              <a16:creationId xmlns:a16="http://schemas.microsoft.com/office/drawing/2014/main" id="{7B2C1869-9BDD-4F3D-811F-39B8A0B02B66}"/>
            </a:ext>
          </a:extLst>
        </xdr:cNvPr>
        <xdr:cNvSpPr/>
      </xdr:nvSpPr>
      <xdr:spPr>
        <a:xfrm>
          <a:off x="22110700" y="107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31463</xdr:rowOff>
    </xdr:from>
    <xdr:ext cx="469744" cy="259045"/>
    <xdr:sp macro="" textlink="">
      <xdr:nvSpPr>
        <xdr:cNvPr id="560" name="【学校施設】&#10;一人当たり面積該当値テキスト">
          <a:extLst>
            <a:ext uri="{FF2B5EF4-FFF2-40B4-BE49-F238E27FC236}">
              <a16:creationId xmlns:a16="http://schemas.microsoft.com/office/drawing/2014/main" id="{BA84564F-7723-45FA-9F14-DA291BE73A69}"/>
            </a:ext>
          </a:extLst>
        </xdr:cNvPr>
        <xdr:cNvSpPr txBox="1"/>
      </xdr:nvSpPr>
      <xdr:spPr>
        <a:xfrm>
          <a:off x="22199600" y="1066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122021</xdr:rowOff>
    </xdr:from>
    <xdr:to>
      <xdr:col>112</xdr:col>
      <xdr:colOff>38100</xdr:colOff>
      <xdr:row>63</xdr:row>
      <xdr:rowOff>52171</xdr:rowOff>
    </xdr:to>
    <xdr:sp macro="" textlink="">
      <xdr:nvSpPr>
        <xdr:cNvPr id="561" name="楕円 560">
          <a:extLst>
            <a:ext uri="{FF2B5EF4-FFF2-40B4-BE49-F238E27FC236}">
              <a16:creationId xmlns:a16="http://schemas.microsoft.com/office/drawing/2014/main" id="{24C25E7C-72E8-46B2-97C0-20BB38F5507F}"/>
            </a:ext>
          </a:extLst>
        </xdr:cNvPr>
        <xdr:cNvSpPr/>
      </xdr:nvSpPr>
      <xdr:spPr>
        <a:xfrm>
          <a:off x="212725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167336</xdr:rowOff>
    </xdr:from>
    <xdr:to>
      <xdr:col>116</xdr:col>
      <xdr:colOff>63500</xdr:colOff>
      <xdr:row>63</xdr:row>
      <xdr:rowOff>1371</xdr:rowOff>
    </xdr:to>
    <xdr:cxnSp macro="">
      <xdr:nvCxnSpPr>
        <xdr:cNvPr id="562" name="直線コネクタ 561">
          <a:extLst>
            <a:ext uri="{FF2B5EF4-FFF2-40B4-BE49-F238E27FC236}">
              <a16:creationId xmlns:a16="http://schemas.microsoft.com/office/drawing/2014/main" id="{D9037ED8-D7B7-4E50-8C7A-BCB05428E71F}"/>
            </a:ext>
          </a:extLst>
        </xdr:cNvPr>
        <xdr:cNvCxnSpPr/>
      </xdr:nvCxnSpPr>
      <xdr:spPr>
        <a:xfrm flipV="1">
          <a:off x="21323300" y="10797236"/>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126594</xdr:rowOff>
    </xdr:from>
    <xdr:to>
      <xdr:col>107</xdr:col>
      <xdr:colOff>101600</xdr:colOff>
      <xdr:row>63</xdr:row>
      <xdr:rowOff>56744</xdr:rowOff>
    </xdr:to>
    <xdr:sp macro="" textlink="">
      <xdr:nvSpPr>
        <xdr:cNvPr id="563" name="楕円 562">
          <a:extLst>
            <a:ext uri="{FF2B5EF4-FFF2-40B4-BE49-F238E27FC236}">
              <a16:creationId xmlns:a16="http://schemas.microsoft.com/office/drawing/2014/main" id="{29B9EB33-D158-44E5-893D-C8D23C392208}"/>
            </a:ext>
          </a:extLst>
        </xdr:cNvPr>
        <xdr:cNvSpPr/>
      </xdr:nvSpPr>
      <xdr:spPr>
        <a:xfrm>
          <a:off x="20383500" y="107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xdr:rowOff>
    </xdr:from>
    <xdr:to>
      <xdr:col>111</xdr:col>
      <xdr:colOff>177800</xdr:colOff>
      <xdr:row>63</xdr:row>
      <xdr:rowOff>5944</xdr:rowOff>
    </xdr:to>
    <xdr:cxnSp macro="">
      <xdr:nvCxnSpPr>
        <xdr:cNvPr id="564" name="直線コネクタ 563">
          <a:extLst>
            <a:ext uri="{FF2B5EF4-FFF2-40B4-BE49-F238E27FC236}">
              <a16:creationId xmlns:a16="http://schemas.microsoft.com/office/drawing/2014/main" id="{03563E07-396B-4177-851D-33E0A1CB5B81}"/>
            </a:ext>
          </a:extLst>
        </xdr:cNvPr>
        <xdr:cNvCxnSpPr/>
      </xdr:nvCxnSpPr>
      <xdr:spPr>
        <a:xfrm flipV="1">
          <a:off x="20434300" y="10802721"/>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133909</xdr:rowOff>
    </xdr:from>
    <xdr:to>
      <xdr:col>102</xdr:col>
      <xdr:colOff>165100</xdr:colOff>
      <xdr:row>63</xdr:row>
      <xdr:rowOff>64059</xdr:rowOff>
    </xdr:to>
    <xdr:sp macro="" textlink="">
      <xdr:nvSpPr>
        <xdr:cNvPr id="565" name="楕円 564">
          <a:extLst>
            <a:ext uri="{FF2B5EF4-FFF2-40B4-BE49-F238E27FC236}">
              <a16:creationId xmlns:a16="http://schemas.microsoft.com/office/drawing/2014/main" id="{8B5B028A-8FCD-4A0D-B0F2-A3FC303F291A}"/>
            </a:ext>
          </a:extLst>
        </xdr:cNvPr>
        <xdr:cNvSpPr/>
      </xdr:nvSpPr>
      <xdr:spPr>
        <a:xfrm>
          <a:off x="19494500" y="107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5944</xdr:rowOff>
    </xdr:from>
    <xdr:to>
      <xdr:col>107</xdr:col>
      <xdr:colOff>50800</xdr:colOff>
      <xdr:row>63</xdr:row>
      <xdr:rowOff>13259</xdr:rowOff>
    </xdr:to>
    <xdr:cxnSp macro="">
      <xdr:nvCxnSpPr>
        <xdr:cNvPr id="566" name="直線コネクタ 565">
          <a:extLst>
            <a:ext uri="{FF2B5EF4-FFF2-40B4-BE49-F238E27FC236}">
              <a16:creationId xmlns:a16="http://schemas.microsoft.com/office/drawing/2014/main" id="{1CB194F9-9EC2-428F-86A8-11524AD95786}"/>
            </a:ext>
          </a:extLst>
        </xdr:cNvPr>
        <xdr:cNvCxnSpPr/>
      </xdr:nvCxnSpPr>
      <xdr:spPr>
        <a:xfrm flipV="1">
          <a:off x="19545300" y="1080729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67" name="n_1aveValue【学校施設】&#10;一人当たり面積">
          <a:extLst>
            <a:ext uri="{FF2B5EF4-FFF2-40B4-BE49-F238E27FC236}">
              <a16:creationId xmlns:a16="http://schemas.microsoft.com/office/drawing/2014/main" id="{3CFE2095-86F7-4FC4-B143-FDC04A17409F}"/>
            </a:ext>
          </a:extLst>
        </xdr:cNvPr>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68" name="n_2aveValue【学校施設】&#10;一人当たり面積">
          <a:extLst>
            <a:ext uri="{FF2B5EF4-FFF2-40B4-BE49-F238E27FC236}">
              <a16:creationId xmlns:a16="http://schemas.microsoft.com/office/drawing/2014/main" id="{2B788067-EB06-4690-9382-2BA165A1882F}"/>
            </a:ext>
          </a:extLst>
        </xdr:cNvPr>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69" name="n_3aveValue【学校施設】&#10;一人当たり面積">
          <a:extLst>
            <a:ext uri="{FF2B5EF4-FFF2-40B4-BE49-F238E27FC236}">
              <a16:creationId xmlns:a16="http://schemas.microsoft.com/office/drawing/2014/main" id="{538BBAA6-D648-4A47-844E-9431509B9368}"/>
            </a:ext>
          </a:extLst>
        </xdr:cNvPr>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70" name="n_4aveValue【学校施設】&#10;一人当たり面積">
          <a:extLst>
            <a:ext uri="{FF2B5EF4-FFF2-40B4-BE49-F238E27FC236}">
              <a16:creationId xmlns:a16="http://schemas.microsoft.com/office/drawing/2014/main" id="{84314C47-149E-42B5-BEC9-66B284345B6F}"/>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43298</xdr:rowOff>
    </xdr:from>
    <xdr:ext cx="469744" cy="259045"/>
    <xdr:sp macro="" textlink="">
      <xdr:nvSpPr>
        <xdr:cNvPr id="571" name="n_1mainValue【学校施設】&#10;一人当たり面積">
          <a:extLst>
            <a:ext uri="{FF2B5EF4-FFF2-40B4-BE49-F238E27FC236}">
              <a16:creationId xmlns:a16="http://schemas.microsoft.com/office/drawing/2014/main" id="{50E52804-CCB4-45CF-92D2-7B985D698392}"/>
            </a:ext>
          </a:extLst>
        </xdr:cNvPr>
        <xdr:cNvSpPr txBox="1"/>
      </xdr:nvSpPr>
      <xdr:spPr>
        <a:xfrm>
          <a:off x="21075727" y="1084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47871</xdr:rowOff>
    </xdr:from>
    <xdr:ext cx="469744" cy="259045"/>
    <xdr:sp macro="" textlink="">
      <xdr:nvSpPr>
        <xdr:cNvPr id="572" name="n_2mainValue【学校施設】&#10;一人当たり面積">
          <a:extLst>
            <a:ext uri="{FF2B5EF4-FFF2-40B4-BE49-F238E27FC236}">
              <a16:creationId xmlns:a16="http://schemas.microsoft.com/office/drawing/2014/main" id="{32DED52E-646C-4944-B346-89333BCDDEC5}"/>
            </a:ext>
          </a:extLst>
        </xdr:cNvPr>
        <xdr:cNvSpPr txBox="1"/>
      </xdr:nvSpPr>
      <xdr:spPr>
        <a:xfrm>
          <a:off x="20199427" y="108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55186</xdr:rowOff>
    </xdr:from>
    <xdr:ext cx="469744" cy="259045"/>
    <xdr:sp macro="" textlink="">
      <xdr:nvSpPr>
        <xdr:cNvPr id="573" name="n_3mainValue【学校施設】&#10;一人当たり面積">
          <a:extLst>
            <a:ext uri="{FF2B5EF4-FFF2-40B4-BE49-F238E27FC236}">
              <a16:creationId xmlns:a16="http://schemas.microsoft.com/office/drawing/2014/main" id="{FEDE7A4F-08A8-4176-BCD4-D39135A972F3}"/>
            </a:ext>
          </a:extLst>
        </xdr:cNvPr>
        <xdr:cNvSpPr txBox="1"/>
      </xdr:nvSpPr>
      <xdr:spPr>
        <a:xfrm>
          <a:off x="19310427" y="1085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DA6AF567-8B94-4FD3-B7F2-7E15DDB4F71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3474E14B-6F56-4C9D-A88B-F215BC3F867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602DBED0-D0D4-46A9-B075-F34D4D0D8B8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378EB045-99AB-4A78-8AD1-E65FC06D54D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8C6C44BB-D860-41DD-9127-D0B57CD7279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5022C9E7-F16A-4801-8A01-1B8859B038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FF5BD6CB-30B9-46E6-9B45-7E27F3D70C1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4DDED8B5-4FD6-45D8-9FF3-32EC1CD6A5C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a:extLst>
            <a:ext uri="{FF2B5EF4-FFF2-40B4-BE49-F238E27FC236}">
              <a16:creationId xmlns:a16="http://schemas.microsoft.com/office/drawing/2014/main" id="{0F802228-C929-449F-BB77-A51457DD0D3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a:extLst>
            <a:ext uri="{FF2B5EF4-FFF2-40B4-BE49-F238E27FC236}">
              <a16:creationId xmlns:a16="http://schemas.microsoft.com/office/drawing/2014/main" id="{861CC3ED-52E9-49BA-8B3F-F7D2C424378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4" name="テキスト ボックス 583">
          <a:extLst>
            <a:ext uri="{FF2B5EF4-FFF2-40B4-BE49-F238E27FC236}">
              <a16:creationId xmlns:a16="http://schemas.microsoft.com/office/drawing/2014/main" id="{8E167C01-B64D-496B-BC24-32E00CF4D55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a:extLst>
            <a:ext uri="{FF2B5EF4-FFF2-40B4-BE49-F238E27FC236}">
              <a16:creationId xmlns:a16="http://schemas.microsoft.com/office/drawing/2014/main" id="{E9405D5A-FD08-4319-B51F-21729B817B2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6" name="テキスト ボックス 585">
          <a:extLst>
            <a:ext uri="{FF2B5EF4-FFF2-40B4-BE49-F238E27FC236}">
              <a16:creationId xmlns:a16="http://schemas.microsoft.com/office/drawing/2014/main" id="{086518D5-781F-48EE-B196-25A74FED507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a:extLst>
            <a:ext uri="{FF2B5EF4-FFF2-40B4-BE49-F238E27FC236}">
              <a16:creationId xmlns:a16="http://schemas.microsoft.com/office/drawing/2014/main" id="{AB3E1A63-A31B-412D-863F-9140F3AA930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a:extLst>
            <a:ext uri="{FF2B5EF4-FFF2-40B4-BE49-F238E27FC236}">
              <a16:creationId xmlns:a16="http://schemas.microsoft.com/office/drawing/2014/main" id="{C565604F-D730-4CA0-9399-FEEFFB309C2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a:extLst>
            <a:ext uri="{FF2B5EF4-FFF2-40B4-BE49-F238E27FC236}">
              <a16:creationId xmlns:a16="http://schemas.microsoft.com/office/drawing/2014/main" id="{A340F48E-8327-4363-BC43-B68E1167E1D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a:extLst>
            <a:ext uri="{FF2B5EF4-FFF2-40B4-BE49-F238E27FC236}">
              <a16:creationId xmlns:a16="http://schemas.microsoft.com/office/drawing/2014/main" id="{377F87AE-968C-4AF1-A8AA-A822F76E912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a:extLst>
            <a:ext uri="{FF2B5EF4-FFF2-40B4-BE49-F238E27FC236}">
              <a16:creationId xmlns:a16="http://schemas.microsoft.com/office/drawing/2014/main" id="{9C411617-2FAB-46BC-996E-2BBFA61A58E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a:extLst>
            <a:ext uri="{FF2B5EF4-FFF2-40B4-BE49-F238E27FC236}">
              <a16:creationId xmlns:a16="http://schemas.microsoft.com/office/drawing/2014/main" id="{0FC4E359-66DD-4881-BCF0-0422954A5A7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a:extLst>
            <a:ext uri="{FF2B5EF4-FFF2-40B4-BE49-F238E27FC236}">
              <a16:creationId xmlns:a16="http://schemas.microsoft.com/office/drawing/2014/main" id="{17DDD9AB-F353-413E-9831-A5E25C4ED95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4" name="テキスト ボックス 593">
          <a:extLst>
            <a:ext uri="{FF2B5EF4-FFF2-40B4-BE49-F238E27FC236}">
              <a16:creationId xmlns:a16="http://schemas.microsoft.com/office/drawing/2014/main" id="{DBC18D04-A5A1-4E61-9B09-3BA256684D4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a:extLst>
            <a:ext uri="{FF2B5EF4-FFF2-40B4-BE49-F238E27FC236}">
              <a16:creationId xmlns:a16="http://schemas.microsoft.com/office/drawing/2014/main" id="{6749D609-5048-46AD-AD82-41BF42940CF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6" name="テキスト ボックス 595">
          <a:extLst>
            <a:ext uri="{FF2B5EF4-FFF2-40B4-BE49-F238E27FC236}">
              <a16:creationId xmlns:a16="http://schemas.microsoft.com/office/drawing/2014/main" id="{ACCC79EF-57B5-43E9-A011-8990B174ADB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a:extLst>
            <a:ext uri="{FF2B5EF4-FFF2-40B4-BE49-F238E27FC236}">
              <a16:creationId xmlns:a16="http://schemas.microsoft.com/office/drawing/2014/main" id="{A7C5157C-029F-45D7-B57F-BA2821B474E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598" name="直線コネクタ 597">
          <a:extLst>
            <a:ext uri="{FF2B5EF4-FFF2-40B4-BE49-F238E27FC236}">
              <a16:creationId xmlns:a16="http://schemas.microsoft.com/office/drawing/2014/main" id="{515E8E55-AB48-4CDE-8B71-54F1AD21C510}"/>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99" name="【児童館】&#10;有形固定資産減価償却率最小値テキスト">
          <a:extLst>
            <a:ext uri="{FF2B5EF4-FFF2-40B4-BE49-F238E27FC236}">
              <a16:creationId xmlns:a16="http://schemas.microsoft.com/office/drawing/2014/main" id="{DB2B71FF-3FC4-403E-B420-EFB4EC3EDEDC}"/>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0" name="直線コネクタ 599">
          <a:extLst>
            <a:ext uri="{FF2B5EF4-FFF2-40B4-BE49-F238E27FC236}">
              <a16:creationId xmlns:a16="http://schemas.microsoft.com/office/drawing/2014/main" id="{3F88CEEE-8466-4D54-B01B-D227F574DD3F}"/>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01" name="【児童館】&#10;有形固定資産減価償却率最大値テキスト">
          <a:extLst>
            <a:ext uri="{FF2B5EF4-FFF2-40B4-BE49-F238E27FC236}">
              <a16:creationId xmlns:a16="http://schemas.microsoft.com/office/drawing/2014/main" id="{73388491-3417-40C0-9F47-838EC5F1778F}"/>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02" name="直線コネクタ 601">
          <a:extLst>
            <a:ext uri="{FF2B5EF4-FFF2-40B4-BE49-F238E27FC236}">
              <a16:creationId xmlns:a16="http://schemas.microsoft.com/office/drawing/2014/main" id="{B27F1F22-AF3D-43BD-8D37-2AFF90AB87ED}"/>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03" name="【児童館】&#10;有形固定資産減価償却率平均値テキスト">
          <a:extLst>
            <a:ext uri="{FF2B5EF4-FFF2-40B4-BE49-F238E27FC236}">
              <a16:creationId xmlns:a16="http://schemas.microsoft.com/office/drawing/2014/main" id="{285CE3F6-AC19-404E-ABF2-ECD9CD6B1D2E}"/>
            </a:ext>
          </a:extLst>
        </xdr:cNvPr>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04" name="フローチャート: 判断 603">
          <a:extLst>
            <a:ext uri="{FF2B5EF4-FFF2-40B4-BE49-F238E27FC236}">
              <a16:creationId xmlns:a16="http://schemas.microsoft.com/office/drawing/2014/main" id="{77BB3F36-18F3-45D8-BCDF-7FD4A72C410F}"/>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05" name="フローチャート: 判断 604">
          <a:extLst>
            <a:ext uri="{FF2B5EF4-FFF2-40B4-BE49-F238E27FC236}">
              <a16:creationId xmlns:a16="http://schemas.microsoft.com/office/drawing/2014/main" id="{5C73FDA2-8F62-4727-A137-607EE6C5080B}"/>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06" name="フローチャート: 判断 605">
          <a:extLst>
            <a:ext uri="{FF2B5EF4-FFF2-40B4-BE49-F238E27FC236}">
              <a16:creationId xmlns:a16="http://schemas.microsoft.com/office/drawing/2014/main" id="{C2B57A9D-A332-4373-89D4-950661F3D004}"/>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07" name="フローチャート: 判断 606">
          <a:extLst>
            <a:ext uri="{FF2B5EF4-FFF2-40B4-BE49-F238E27FC236}">
              <a16:creationId xmlns:a16="http://schemas.microsoft.com/office/drawing/2014/main" id="{7E4A1AA9-321F-47CB-876D-C2AB14571649}"/>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08" name="フローチャート: 判断 607">
          <a:extLst>
            <a:ext uri="{FF2B5EF4-FFF2-40B4-BE49-F238E27FC236}">
              <a16:creationId xmlns:a16="http://schemas.microsoft.com/office/drawing/2014/main" id="{62B867B9-35E1-4785-8035-BF1B663653F3}"/>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DCC009AF-5068-4594-A44A-FEEE161EA30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48CF975B-8524-41CE-8642-4AA4ABB74F2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4B1D1AF3-A87B-4CF3-BF11-473C24352FC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631FC548-2DF8-476B-80CA-3B625AB6A0A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82E6191C-935C-4FE2-89BE-CAEBA167227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122555</xdr:rowOff>
    </xdr:from>
    <xdr:to>
      <xdr:col>85</xdr:col>
      <xdr:colOff>177800</xdr:colOff>
      <xdr:row>81</xdr:row>
      <xdr:rowOff>52705</xdr:rowOff>
    </xdr:to>
    <xdr:sp macro="" textlink="">
      <xdr:nvSpPr>
        <xdr:cNvPr id="614" name="楕円 613">
          <a:extLst>
            <a:ext uri="{FF2B5EF4-FFF2-40B4-BE49-F238E27FC236}">
              <a16:creationId xmlns:a16="http://schemas.microsoft.com/office/drawing/2014/main" id="{6469261B-A8EC-4DD5-A373-3121D83E8215}"/>
            </a:ext>
          </a:extLst>
        </xdr:cNvPr>
        <xdr:cNvSpPr/>
      </xdr:nvSpPr>
      <xdr:spPr>
        <a:xfrm>
          <a:off x="16268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145432</xdr:rowOff>
    </xdr:from>
    <xdr:ext cx="405111" cy="259045"/>
    <xdr:sp macro="" textlink="">
      <xdr:nvSpPr>
        <xdr:cNvPr id="615" name="【児童館】&#10;有形固定資産減価償却率該当値テキスト">
          <a:extLst>
            <a:ext uri="{FF2B5EF4-FFF2-40B4-BE49-F238E27FC236}">
              <a16:creationId xmlns:a16="http://schemas.microsoft.com/office/drawing/2014/main" id="{C5EAB934-1C89-4671-920D-D098544BD9B0}"/>
            </a:ext>
          </a:extLst>
        </xdr:cNvPr>
        <xdr:cNvSpPr txBox="1"/>
      </xdr:nvSpPr>
      <xdr:spPr>
        <a:xfrm>
          <a:off x="163576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82550</xdr:rowOff>
    </xdr:from>
    <xdr:to>
      <xdr:col>81</xdr:col>
      <xdr:colOff>101600</xdr:colOff>
      <xdr:row>81</xdr:row>
      <xdr:rowOff>12700</xdr:rowOff>
    </xdr:to>
    <xdr:sp macro="" textlink="">
      <xdr:nvSpPr>
        <xdr:cNvPr id="616" name="楕円 615">
          <a:extLst>
            <a:ext uri="{FF2B5EF4-FFF2-40B4-BE49-F238E27FC236}">
              <a16:creationId xmlns:a16="http://schemas.microsoft.com/office/drawing/2014/main" id="{B0FC165F-7115-487E-90E0-17BC98484D5D}"/>
            </a:ext>
          </a:extLst>
        </xdr:cNvPr>
        <xdr:cNvSpPr/>
      </xdr:nvSpPr>
      <xdr:spPr>
        <a:xfrm>
          <a:off x="15430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133350</xdr:rowOff>
    </xdr:from>
    <xdr:to>
      <xdr:col>85</xdr:col>
      <xdr:colOff>127000</xdr:colOff>
      <xdr:row>81</xdr:row>
      <xdr:rowOff>1905</xdr:rowOff>
    </xdr:to>
    <xdr:cxnSp macro="">
      <xdr:nvCxnSpPr>
        <xdr:cNvPr id="617" name="直線コネクタ 616">
          <a:extLst>
            <a:ext uri="{FF2B5EF4-FFF2-40B4-BE49-F238E27FC236}">
              <a16:creationId xmlns:a16="http://schemas.microsoft.com/office/drawing/2014/main" id="{81297C0E-BE2F-4C1F-9338-BD81EB8ECEB5}"/>
            </a:ext>
          </a:extLst>
        </xdr:cNvPr>
        <xdr:cNvCxnSpPr/>
      </xdr:nvCxnSpPr>
      <xdr:spPr>
        <a:xfrm>
          <a:off x="15481300" y="138493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42545</xdr:rowOff>
    </xdr:from>
    <xdr:to>
      <xdr:col>76</xdr:col>
      <xdr:colOff>165100</xdr:colOff>
      <xdr:row>80</xdr:row>
      <xdr:rowOff>144145</xdr:rowOff>
    </xdr:to>
    <xdr:sp macro="" textlink="">
      <xdr:nvSpPr>
        <xdr:cNvPr id="618" name="楕円 617">
          <a:extLst>
            <a:ext uri="{FF2B5EF4-FFF2-40B4-BE49-F238E27FC236}">
              <a16:creationId xmlns:a16="http://schemas.microsoft.com/office/drawing/2014/main" id="{AEB8D47C-B54C-45E1-B735-5B2D6EFF7914}"/>
            </a:ext>
          </a:extLst>
        </xdr:cNvPr>
        <xdr:cNvSpPr/>
      </xdr:nvSpPr>
      <xdr:spPr>
        <a:xfrm>
          <a:off x="14541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93345</xdr:rowOff>
    </xdr:from>
    <xdr:to>
      <xdr:col>81</xdr:col>
      <xdr:colOff>50800</xdr:colOff>
      <xdr:row>80</xdr:row>
      <xdr:rowOff>133350</xdr:rowOff>
    </xdr:to>
    <xdr:cxnSp macro="">
      <xdr:nvCxnSpPr>
        <xdr:cNvPr id="619" name="直線コネクタ 618">
          <a:extLst>
            <a:ext uri="{FF2B5EF4-FFF2-40B4-BE49-F238E27FC236}">
              <a16:creationId xmlns:a16="http://schemas.microsoft.com/office/drawing/2014/main" id="{BED78408-6953-45E1-A6BB-F54E90964C3A}"/>
            </a:ext>
          </a:extLst>
        </xdr:cNvPr>
        <xdr:cNvCxnSpPr/>
      </xdr:nvCxnSpPr>
      <xdr:spPr>
        <a:xfrm>
          <a:off x="14592300" y="13809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636</xdr:rowOff>
    </xdr:from>
    <xdr:to>
      <xdr:col>72</xdr:col>
      <xdr:colOff>38100</xdr:colOff>
      <xdr:row>80</xdr:row>
      <xdr:rowOff>102236</xdr:rowOff>
    </xdr:to>
    <xdr:sp macro="" textlink="">
      <xdr:nvSpPr>
        <xdr:cNvPr id="620" name="楕円 619">
          <a:extLst>
            <a:ext uri="{FF2B5EF4-FFF2-40B4-BE49-F238E27FC236}">
              <a16:creationId xmlns:a16="http://schemas.microsoft.com/office/drawing/2014/main" id="{01A9861C-95A0-4CE4-BDF5-B43F4A47BBCF}"/>
            </a:ext>
          </a:extLst>
        </xdr:cNvPr>
        <xdr:cNvSpPr/>
      </xdr:nvSpPr>
      <xdr:spPr>
        <a:xfrm>
          <a:off x="13652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51436</xdr:rowOff>
    </xdr:from>
    <xdr:to>
      <xdr:col>76</xdr:col>
      <xdr:colOff>114300</xdr:colOff>
      <xdr:row>80</xdr:row>
      <xdr:rowOff>93345</xdr:rowOff>
    </xdr:to>
    <xdr:cxnSp macro="">
      <xdr:nvCxnSpPr>
        <xdr:cNvPr id="621" name="直線コネクタ 620">
          <a:extLst>
            <a:ext uri="{FF2B5EF4-FFF2-40B4-BE49-F238E27FC236}">
              <a16:creationId xmlns:a16="http://schemas.microsoft.com/office/drawing/2014/main" id="{AEF9CCAD-59B5-48E7-9002-5107B337280C}"/>
            </a:ext>
          </a:extLst>
        </xdr:cNvPr>
        <xdr:cNvCxnSpPr/>
      </xdr:nvCxnSpPr>
      <xdr:spPr>
        <a:xfrm>
          <a:off x="13703300" y="137674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22" name="n_1aveValue【児童館】&#10;有形固定資産減価償却率">
          <a:extLst>
            <a:ext uri="{FF2B5EF4-FFF2-40B4-BE49-F238E27FC236}">
              <a16:creationId xmlns:a16="http://schemas.microsoft.com/office/drawing/2014/main" id="{727A776A-E4EA-45C2-8FA1-1D4410B1C1E9}"/>
            </a:ext>
          </a:extLst>
        </xdr:cNvPr>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623" name="n_2aveValue【児童館】&#10;有形固定資産減価償却率">
          <a:extLst>
            <a:ext uri="{FF2B5EF4-FFF2-40B4-BE49-F238E27FC236}">
              <a16:creationId xmlns:a16="http://schemas.microsoft.com/office/drawing/2014/main" id="{CBF01B08-D051-4C9E-9C0E-F8C53BE7C586}"/>
            </a:ext>
          </a:extLst>
        </xdr:cNvPr>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24" name="n_3aveValue【児童館】&#10;有形固定資産減価償却率">
          <a:extLst>
            <a:ext uri="{FF2B5EF4-FFF2-40B4-BE49-F238E27FC236}">
              <a16:creationId xmlns:a16="http://schemas.microsoft.com/office/drawing/2014/main" id="{741BDE2F-93D7-4DFB-A17E-057210610936}"/>
            </a:ext>
          </a:extLst>
        </xdr:cNvPr>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25" name="n_4aveValue【児童館】&#10;有形固定資産減価償却率">
          <a:extLst>
            <a:ext uri="{FF2B5EF4-FFF2-40B4-BE49-F238E27FC236}">
              <a16:creationId xmlns:a16="http://schemas.microsoft.com/office/drawing/2014/main" id="{1B17F75F-F4D2-4EDA-809E-131A88D39333}"/>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29227</xdr:rowOff>
    </xdr:from>
    <xdr:ext cx="405111" cy="259045"/>
    <xdr:sp macro="" textlink="">
      <xdr:nvSpPr>
        <xdr:cNvPr id="626" name="n_1mainValue【児童館】&#10;有形固定資産減価償却率">
          <a:extLst>
            <a:ext uri="{FF2B5EF4-FFF2-40B4-BE49-F238E27FC236}">
              <a16:creationId xmlns:a16="http://schemas.microsoft.com/office/drawing/2014/main" id="{72CDCD80-1A1F-4AD0-9694-32C06F2D7646}"/>
            </a:ext>
          </a:extLst>
        </xdr:cNvPr>
        <xdr:cNvSpPr txBox="1"/>
      </xdr:nvSpPr>
      <xdr:spPr>
        <a:xfrm>
          <a:off x="15266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160672</xdr:rowOff>
    </xdr:from>
    <xdr:ext cx="405111" cy="259045"/>
    <xdr:sp macro="" textlink="">
      <xdr:nvSpPr>
        <xdr:cNvPr id="627" name="n_2mainValue【児童館】&#10;有形固定資産減価償却率">
          <a:extLst>
            <a:ext uri="{FF2B5EF4-FFF2-40B4-BE49-F238E27FC236}">
              <a16:creationId xmlns:a16="http://schemas.microsoft.com/office/drawing/2014/main" id="{32BEB49F-B0D3-41F6-A707-4719EFD5886F}"/>
            </a:ext>
          </a:extLst>
        </xdr:cNvPr>
        <xdr:cNvSpPr txBox="1"/>
      </xdr:nvSpPr>
      <xdr:spPr>
        <a:xfrm>
          <a:off x="14389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118763</xdr:rowOff>
    </xdr:from>
    <xdr:ext cx="405111" cy="259045"/>
    <xdr:sp macro="" textlink="">
      <xdr:nvSpPr>
        <xdr:cNvPr id="628" name="n_3mainValue【児童館】&#10;有形固定資産減価償却率">
          <a:extLst>
            <a:ext uri="{FF2B5EF4-FFF2-40B4-BE49-F238E27FC236}">
              <a16:creationId xmlns:a16="http://schemas.microsoft.com/office/drawing/2014/main" id="{03E120E5-255A-4881-B672-25C0D41355F8}"/>
            </a:ext>
          </a:extLst>
        </xdr:cNvPr>
        <xdr:cNvSpPr txBox="1"/>
      </xdr:nvSpPr>
      <xdr:spPr>
        <a:xfrm>
          <a:off x="135007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8922EA6E-FD85-418C-986C-77E27FBA75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7E35BFA8-0ABF-4836-80DE-F3C7FA7BAC0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7064CF7C-4B98-493A-A61B-C28EB24C25D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9D953AD7-BD5D-48EA-9D40-3F90149130A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52DFDED2-CDCE-4728-9969-3AE92F0306A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974A63A9-397D-4D2A-AE57-771C422E3C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13F9894C-54FE-4984-98CD-ACC982BB94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3696CD83-627A-48E8-AA0A-0F34BF15330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id="{EE8DBD95-F167-4AA3-A16D-B097E77750A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id="{A8688FDF-B047-4735-B24A-2F458374D0C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id="{5CF1D4E2-4984-4717-B3FD-7882C265866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66085AB5-B55E-4A50-9152-8274B697919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id="{4D0F0997-0EE0-4C5A-8804-B4AAEC3EEFD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id="{52714CA8-5118-41B1-AF82-13DBEDAA80C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id="{2A986C48-326C-42A7-AAD9-5C7376B777B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id="{2E330B16-5331-438E-AC1F-0E8A62FB325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id="{BB613654-9EC8-4664-9D94-F5BC8F478A3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id="{6E9F174D-8935-4FA5-AE3B-894F79BF799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id="{EB97F99B-B056-48B1-8FC2-C3E7CBC748B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id="{0017774F-7835-426B-AFF7-75F8E3CB012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id="{FAF5298D-A288-4BCD-A44E-5FAA5451F56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id="{6EB0A1AD-2395-42B7-A261-33535486F35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a:extLst>
            <a:ext uri="{FF2B5EF4-FFF2-40B4-BE49-F238E27FC236}">
              <a16:creationId xmlns:a16="http://schemas.microsoft.com/office/drawing/2014/main" id="{9B471960-EB6B-45F9-A8AB-14B7CA15E3A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2" name="直線コネクタ 651">
          <a:extLst>
            <a:ext uri="{FF2B5EF4-FFF2-40B4-BE49-F238E27FC236}">
              <a16:creationId xmlns:a16="http://schemas.microsoft.com/office/drawing/2014/main" id="{A91529A6-243F-4259-A547-0E5A5DD9C564}"/>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3" name="【児童館】&#10;一人当たり面積最小値テキスト">
          <a:extLst>
            <a:ext uri="{FF2B5EF4-FFF2-40B4-BE49-F238E27FC236}">
              <a16:creationId xmlns:a16="http://schemas.microsoft.com/office/drawing/2014/main" id="{F70A3097-284C-414A-AFB0-EF26A5E77D44}"/>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4" name="直線コネクタ 653">
          <a:extLst>
            <a:ext uri="{FF2B5EF4-FFF2-40B4-BE49-F238E27FC236}">
              <a16:creationId xmlns:a16="http://schemas.microsoft.com/office/drawing/2014/main" id="{BA222FD4-DB8C-4DEF-9349-5CD8C731ADDA}"/>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5" name="【児童館】&#10;一人当たり面積最大値テキスト">
          <a:extLst>
            <a:ext uri="{FF2B5EF4-FFF2-40B4-BE49-F238E27FC236}">
              <a16:creationId xmlns:a16="http://schemas.microsoft.com/office/drawing/2014/main" id="{A0D99B29-FDA3-4AC3-9029-D87EAF1423FD}"/>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6" name="直線コネクタ 655">
          <a:extLst>
            <a:ext uri="{FF2B5EF4-FFF2-40B4-BE49-F238E27FC236}">
              <a16:creationId xmlns:a16="http://schemas.microsoft.com/office/drawing/2014/main" id="{D18EC137-4B62-472E-BC05-A493EB128E35}"/>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57" name="【児童館】&#10;一人当たり面積平均値テキスト">
          <a:extLst>
            <a:ext uri="{FF2B5EF4-FFF2-40B4-BE49-F238E27FC236}">
              <a16:creationId xmlns:a16="http://schemas.microsoft.com/office/drawing/2014/main" id="{BC71D714-D61E-4567-8AEB-FCFFE91D904A}"/>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58" name="フローチャート: 判断 657">
          <a:extLst>
            <a:ext uri="{FF2B5EF4-FFF2-40B4-BE49-F238E27FC236}">
              <a16:creationId xmlns:a16="http://schemas.microsoft.com/office/drawing/2014/main" id="{C12F9F5A-1479-4F13-B8CB-21D73955DF3D}"/>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59" name="フローチャート: 判断 658">
          <a:extLst>
            <a:ext uri="{FF2B5EF4-FFF2-40B4-BE49-F238E27FC236}">
              <a16:creationId xmlns:a16="http://schemas.microsoft.com/office/drawing/2014/main" id="{B4484B85-D1ED-452D-8849-985248F934BF}"/>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60" name="フローチャート: 判断 659">
          <a:extLst>
            <a:ext uri="{FF2B5EF4-FFF2-40B4-BE49-F238E27FC236}">
              <a16:creationId xmlns:a16="http://schemas.microsoft.com/office/drawing/2014/main" id="{D88B4844-7F5C-4129-BA1A-63F19A4BFFC2}"/>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61" name="フローチャート: 判断 660">
          <a:extLst>
            <a:ext uri="{FF2B5EF4-FFF2-40B4-BE49-F238E27FC236}">
              <a16:creationId xmlns:a16="http://schemas.microsoft.com/office/drawing/2014/main" id="{34CA2EEC-4B78-4DDB-830C-9D3D6F434078}"/>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62" name="フローチャート: 判断 661">
          <a:extLst>
            <a:ext uri="{FF2B5EF4-FFF2-40B4-BE49-F238E27FC236}">
              <a16:creationId xmlns:a16="http://schemas.microsoft.com/office/drawing/2014/main" id="{ABB0AC2A-C866-45F7-AF28-AA3FEB30456C}"/>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3167FC6-0CE1-4FFF-8B4B-FAE9D973E49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6BF32FE-CCDC-4A05-9B15-537EBE78EA1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942BA016-1CA6-40D7-97BC-1B6EDB2BB4D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909D74FF-F3EF-4B29-922D-04D45AAE1B5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217CEDA7-ED70-4007-822A-B7862ACB729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44450</xdr:rowOff>
    </xdr:from>
    <xdr:to>
      <xdr:col>116</xdr:col>
      <xdr:colOff>114300</xdr:colOff>
      <xdr:row>80</xdr:row>
      <xdr:rowOff>146050</xdr:rowOff>
    </xdr:to>
    <xdr:sp macro="" textlink="">
      <xdr:nvSpPr>
        <xdr:cNvPr id="668" name="楕円 667">
          <a:extLst>
            <a:ext uri="{FF2B5EF4-FFF2-40B4-BE49-F238E27FC236}">
              <a16:creationId xmlns:a16="http://schemas.microsoft.com/office/drawing/2014/main" id="{EE34B0E8-097D-4B60-A833-5E80DFC8FD36}"/>
            </a:ext>
          </a:extLst>
        </xdr:cNvPr>
        <xdr:cNvSpPr/>
      </xdr:nvSpPr>
      <xdr:spPr>
        <a:xfrm>
          <a:off x="22110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67327</xdr:rowOff>
    </xdr:from>
    <xdr:ext cx="469744" cy="259045"/>
    <xdr:sp macro="" textlink="">
      <xdr:nvSpPr>
        <xdr:cNvPr id="669" name="【児童館】&#10;一人当たり面積該当値テキスト">
          <a:extLst>
            <a:ext uri="{FF2B5EF4-FFF2-40B4-BE49-F238E27FC236}">
              <a16:creationId xmlns:a16="http://schemas.microsoft.com/office/drawing/2014/main" id="{E8D6DA0E-96A8-4F65-85D4-95A5EA43B005}"/>
            </a:ext>
          </a:extLst>
        </xdr:cNvPr>
        <xdr:cNvSpPr txBox="1"/>
      </xdr:nvSpPr>
      <xdr:spPr>
        <a:xfrm>
          <a:off x="22199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670" name="楕円 669">
          <a:extLst>
            <a:ext uri="{FF2B5EF4-FFF2-40B4-BE49-F238E27FC236}">
              <a16:creationId xmlns:a16="http://schemas.microsoft.com/office/drawing/2014/main" id="{08E7E817-030D-4F21-9147-DA775AEB3B22}"/>
            </a:ext>
          </a:extLst>
        </xdr:cNvPr>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95250</xdr:rowOff>
    </xdr:from>
    <xdr:to>
      <xdr:col>116</xdr:col>
      <xdr:colOff>63500</xdr:colOff>
      <xdr:row>80</xdr:row>
      <xdr:rowOff>114300</xdr:rowOff>
    </xdr:to>
    <xdr:cxnSp macro="">
      <xdr:nvCxnSpPr>
        <xdr:cNvPr id="671" name="直線コネクタ 670">
          <a:extLst>
            <a:ext uri="{FF2B5EF4-FFF2-40B4-BE49-F238E27FC236}">
              <a16:creationId xmlns:a16="http://schemas.microsoft.com/office/drawing/2014/main" id="{EF5CF990-638C-4C10-B64B-FF6D116D3487}"/>
            </a:ext>
          </a:extLst>
        </xdr:cNvPr>
        <xdr:cNvCxnSpPr/>
      </xdr:nvCxnSpPr>
      <xdr:spPr>
        <a:xfrm flipV="1">
          <a:off x="21323300" y="13811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672" name="楕円 671">
          <a:extLst>
            <a:ext uri="{FF2B5EF4-FFF2-40B4-BE49-F238E27FC236}">
              <a16:creationId xmlns:a16="http://schemas.microsoft.com/office/drawing/2014/main" id="{1CA30CC5-341D-436C-8CF2-558B0F0BC980}"/>
            </a:ext>
          </a:extLst>
        </xdr:cNvPr>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114300</xdr:rowOff>
    </xdr:to>
    <xdr:cxnSp macro="">
      <xdr:nvCxnSpPr>
        <xdr:cNvPr id="673" name="直線コネクタ 672">
          <a:extLst>
            <a:ext uri="{FF2B5EF4-FFF2-40B4-BE49-F238E27FC236}">
              <a16:creationId xmlns:a16="http://schemas.microsoft.com/office/drawing/2014/main" id="{BF492830-D9FB-4348-ABFC-166E97220A96}"/>
            </a:ext>
          </a:extLst>
        </xdr:cNvPr>
        <xdr:cNvCxnSpPr/>
      </xdr:nvCxnSpPr>
      <xdr:spPr>
        <a:xfrm>
          <a:off x="20434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63500</xdr:rowOff>
    </xdr:from>
    <xdr:to>
      <xdr:col>102</xdr:col>
      <xdr:colOff>165100</xdr:colOff>
      <xdr:row>80</xdr:row>
      <xdr:rowOff>165100</xdr:rowOff>
    </xdr:to>
    <xdr:sp macro="" textlink="">
      <xdr:nvSpPr>
        <xdr:cNvPr id="674" name="楕円 673">
          <a:extLst>
            <a:ext uri="{FF2B5EF4-FFF2-40B4-BE49-F238E27FC236}">
              <a16:creationId xmlns:a16="http://schemas.microsoft.com/office/drawing/2014/main" id="{1E5F2F49-4AEE-483C-9BFA-F8DB9257589F}"/>
            </a:ext>
          </a:extLst>
        </xdr:cNvPr>
        <xdr:cNvSpPr/>
      </xdr:nvSpPr>
      <xdr:spPr>
        <a:xfrm>
          <a:off x="19494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80</xdr:row>
      <xdr:rowOff>114300</xdr:rowOff>
    </xdr:to>
    <xdr:cxnSp macro="">
      <xdr:nvCxnSpPr>
        <xdr:cNvPr id="675" name="直線コネクタ 674">
          <a:extLst>
            <a:ext uri="{FF2B5EF4-FFF2-40B4-BE49-F238E27FC236}">
              <a16:creationId xmlns:a16="http://schemas.microsoft.com/office/drawing/2014/main" id="{011789D5-BF87-4F3B-ACC6-7325EE955AEF}"/>
            </a:ext>
          </a:extLst>
        </xdr:cNvPr>
        <xdr:cNvCxnSpPr/>
      </xdr:nvCxnSpPr>
      <xdr:spPr>
        <a:xfrm>
          <a:off x="19545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76" name="n_1aveValue【児童館】&#10;一人当たり面積">
          <a:extLst>
            <a:ext uri="{FF2B5EF4-FFF2-40B4-BE49-F238E27FC236}">
              <a16:creationId xmlns:a16="http://schemas.microsoft.com/office/drawing/2014/main" id="{71AAB0F9-B4EA-4872-B24F-DDE2D22869D6}"/>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77" name="n_2aveValue【児童館】&#10;一人当たり面積">
          <a:extLst>
            <a:ext uri="{FF2B5EF4-FFF2-40B4-BE49-F238E27FC236}">
              <a16:creationId xmlns:a16="http://schemas.microsoft.com/office/drawing/2014/main" id="{AF7899B8-C2C8-44B2-9F6F-67574D2E8521}"/>
            </a:ext>
          </a:extLst>
        </xdr:cNvPr>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78" name="n_3aveValue【児童館】&#10;一人当たり面積">
          <a:extLst>
            <a:ext uri="{FF2B5EF4-FFF2-40B4-BE49-F238E27FC236}">
              <a16:creationId xmlns:a16="http://schemas.microsoft.com/office/drawing/2014/main" id="{1BDDBF8E-FC7D-41E9-A9A3-80D4CD65A4D8}"/>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79" name="n_4aveValue【児童館】&#10;一人当たり面積">
          <a:extLst>
            <a:ext uri="{FF2B5EF4-FFF2-40B4-BE49-F238E27FC236}">
              <a16:creationId xmlns:a16="http://schemas.microsoft.com/office/drawing/2014/main" id="{038F3850-A682-47E9-A94D-B22311499956}"/>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680" name="n_1mainValue【児童館】&#10;一人当たり面積">
          <a:extLst>
            <a:ext uri="{FF2B5EF4-FFF2-40B4-BE49-F238E27FC236}">
              <a16:creationId xmlns:a16="http://schemas.microsoft.com/office/drawing/2014/main" id="{23FD1ECF-3CF4-4BB5-9B8E-4E954DEBD830}"/>
            </a:ext>
          </a:extLst>
        </xdr:cNvPr>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681" name="n_2mainValue【児童館】&#10;一人当たり面積">
          <a:extLst>
            <a:ext uri="{FF2B5EF4-FFF2-40B4-BE49-F238E27FC236}">
              <a16:creationId xmlns:a16="http://schemas.microsoft.com/office/drawing/2014/main" id="{B5F76985-2021-4C6B-AA65-1B64673EA808}"/>
            </a:ext>
          </a:extLst>
        </xdr:cNvPr>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10177</xdr:rowOff>
    </xdr:from>
    <xdr:ext cx="469744" cy="259045"/>
    <xdr:sp macro="" textlink="">
      <xdr:nvSpPr>
        <xdr:cNvPr id="682" name="n_3mainValue【児童館】&#10;一人当たり面積">
          <a:extLst>
            <a:ext uri="{FF2B5EF4-FFF2-40B4-BE49-F238E27FC236}">
              <a16:creationId xmlns:a16="http://schemas.microsoft.com/office/drawing/2014/main" id="{A6C320ED-FC6F-4B05-845D-8F6987481EB9}"/>
            </a:ext>
          </a:extLst>
        </xdr:cNvPr>
        <xdr:cNvSpPr txBox="1"/>
      </xdr:nvSpPr>
      <xdr:spPr>
        <a:xfrm>
          <a:off x="19310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FFB13D10-1FEA-45D8-B7E4-3B3A62C0E2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63DD2FC7-EE63-4E6E-A1E0-A8F3BC1D91A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53A5F3B5-508B-41E8-A7F7-47EA4AED70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28E739B4-3FAD-4D5D-B6A3-BA47E0E433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4450DAE7-BD44-4675-9147-613D8CC2D8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5CBEA746-085E-402B-BFB5-174267B21E0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9FBBC7B9-D153-40C6-9752-CD12327ACD5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A0AE5B32-187B-40A1-B199-8913B0A509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AEEA2CF7-B110-4AB0-BB56-397F8035042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F7E0B366-6E25-4645-8488-F1E40E10E3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3" name="テキスト ボックス 692">
          <a:extLst>
            <a:ext uri="{FF2B5EF4-FFF2-40B4-BE49-F238E27FC236}">
              <a16:creationId xmlns:a16="http://schemas.microsoft.com/office/drawing/2014/main" id="{18261B7E-DBE4-4734-9A2A-90B0684C71B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a:extLst>
            <a:ext uri="{FF2B5EF4-FFF2-40B4-BE49-F238E27FC236}">
              <a16:creationId xmlns:a16="http://schemas.microsoft.com/office/drawing/2014/main" id="{AAFF86A0-4840-4CEE-A3F9-64143D89C6E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95" name="テキスト ボックス 694">
          <a:extLst>
            <a:ext uri="{FF2B5EF4-FFF2-40B4-BE49-F238E27FC236}">
              <a16:creationId xmlns:a16="http://schemas.microsoft.com/office/drawing/2014/main" id="{A6655D30-348E-4F35-8547-9054871AF41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a:extLst>
            <a:ext uri="{FF2B5EF4-FFF2-40B4-BE49-F238E27FC236}">
              <a16:creationId xmlns:a16="http://schemas.microsoft.com/office/drawing/2014/main" id="{B042FC0B-9F97-4442-A20B-8017042AF68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a:extLst>
            <a:ext uri="{FF2B5EF4-FFF2-40B4-BE49-F238E27FC236}">
              <a16:creationId xmlns:a16="http://schemas.microsoft.com/office/drawing/2014/main" id="{99E36298-289C-41B1-B1E9-91AB7334528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a:extLst>
            <a:ext uri="{FF2B5EF4-FFF2-40B4-BE49-F238E27FC236}">
              <a16:creationId xmlns:a16="http://schemas.microsoft.com/office/drawing/2014/main" id="{6CD19278-1FC1-4AE8-BA06-6AFF1BB91ED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a:extLst>
            <a:ext uri="{FF2B5EF4-FFF2-40B4-BE49-F238E27FC236}">
              <a16:creationId xmlns:a16="http://schemas.microsoft.com/office/drawing/2014/main" id="{F16403E1-E5BB-4BA0-974B-32EF96A7CA1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a:extLst>
            <a:ext uri="{FF2B5EF4-FFF2-40B4-BE49-F238E27FC236}">
              <a16:creationId xmlns:a16="http://schemas.microsoft.com/office/drawing/2014/main" id="{1A42B044-4FDD-4DCF-BD98-C2646C78BA5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a:extLst>
            <a:ext uri="{FF2B5EF4-FFF2-40B4-BE49-F238E27FC236}">
              <a16:creationId xmlns:a16="http://schemas.microsoft.com/office/drawing/2014/main" id="{3331F2E5-CBB0-411D-A5B3-CDA3AA1ED44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a:extLst>
            <a:ext uri="{FF2B5EF4-FFF2-40B4-BE49-F238E27FC236}">
              <a16:creationId xmlns:a16="http://schemas.microsoft.com/office/drawing/2014/main" id="{DEF527EC-E88C-44F8-BDF8-62E2F377A4E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3" name="テキスト ボックス 702">
          <a:extLst>
            <a:ext uri="{FF2B5EF4-FFF2-40B4-BE49-F238E27FC236}">
              <a16:creationId xmlns:a16="http://schemas.microsoft.com/office/drawing/2014/main" id="{46EEF956-BF5E-4C63-8317-248D48851A9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01871104-6D58-4952-8943-E9D16073B9A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05" name="テキスト ボックス 704">
          <a:extLst>
            <a:ext uri="{FF2B5EF4-FFF2-40B4-BE49-F238E27FC236}">
              <a16:creationId xmlns:a16="http://schemas.microsoft.com/office/drawing/2014/main" id="{91FD4620-C4E5-40B4-8A28-CDA247DD12A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a:extLst>
            <a:ext uri="{FF2B5EF4-FFF2-40B4-BE49-F238E27FC236}">
              <a16:creationId xmlns:a16="http://schemas.microsoft.com/office/drawing/2014/main" id="{34298493-7D2E-44DD-A5F4-35B7E89FBF7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07" name="直線コネクタ 706">
          <a:extLst>
            <a:ext uri="{FF2B5EF4-FFF2-40B4-BE49-F238E27FC236}">
              <a16:creationId xmlns:a16="http://schemas.microsoft.com/office/drawing/2014/main" id="{DA701047-1429-4727-95E6-C5B58717D278}"/>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08" name="【公民館】&#10;有形固定資産減価償却率最小値テキスト">
          <a:extLst>
            <a:ext uri="{FF2B5EF4-FFF2-40B4-BE49-F238E27FC236}">
              <a16:creationId xmlns:a16="http://schemas.microsoft.com/office/drawing/2014/main" id="{F995C092-310C-4D9C-8DBF-3628DF55D9D7}"/>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09" name="直線コネクタ 708">
          <a:extLst>
            <a:ext uri="{FF2B5EF4-FFF2-40B4-BE49-F238E27FC236}">
              <a16:creationId xmlns:a16="http://schemas.microsoft.com/office/drawing/2014/main" id="{FF95003A-2481-483F-94A5-71EA5CADA574}"/>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10" name="【公民館】&#10;有形固定資産減価償却率最大値テキスト">
          <a:extLst>
            <a:ext uri="{FF2B5EF4-FFF2-40B4-BE49-F238E27FC236}">
              <a16:creationId xmlns:a16="http://schemas.microsoft.com/office/drawing/2014/main" id="{33BEF2CE-BEDF-46E4-BC5F-F3FE241BA1A6}"/>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11" name="直線コネクタ 710">
          <a:extLst>
            <a:ext uri="{FF2B5EF4-FFF2-40B4-BE49-F238E27FC236}">
              <a16:creationId xmlns:a16="http://schemas.microsoft.com/office/drawing/2014/main" id="{DDC9B098-BFBE-4A6A-9F12-E447B30DEDBD}"/>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12" name="【公民館】&#10;有形固定資産減価償却率平均値テキスト">
          <a:extLst>
            <a:ext uri="{FF2B5EF4-FFF2-40B4-BE49-F238E27FC236}">
              <a16:creationId xmlns:a16="http://schemas.microsoft.com/office/drawing/2014/main" id="{693D8FBB-D8A3-4A5E-B3DB-DE1E6AA0041B}"/>
            </a:ext>
          </a:extLst>
        </xdr:cNvPr>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13" name="フローチャート: 判断 712">
          <a:extLst>
            <a:ext uri="{FF2B5EF4-FFF2-40B4-BE49-F238E27FC236}">
              <a16:creationId xmlns:a16="http://schemas.microsoft.com/office/drawing/2014/main" id="{11435E9D-04F8-4BC4-A087-C16DED1CEDC1}"/>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14" name="フローチャート: 判断 713">
          <a:extLst>
            <a:ext uri="{FF2B5EF4-FFF2-40B4-BE49-F238E27FC236}">
              <a16:creationId xmlns:a16="http://schemas.microsoft.com/office/drawing/2014/main" id="{D6C2FBA8-99B4-4766-98E8-543F48230E2A}"/>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15" name="フローチャート: 判断 714">
          <a:extLst>
            <a:ext uri="{FF2B5EF4-FFF2-40B4-BE49-F238E27FC236}">
              <a16:creationId xmlns:a16="http://schemas.microsoft.com/office/drawing/2014/main" id="{1D0B993D-C97F-4490-9A68-608FA247C679}"/>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16" name="フローチャート: 判断 715">
          <a:extLst>
            <a:ext uri="{FF2B5EF4-FFF2-40B4-BE49-F238E27FC236}">
              <a16:creationId xmlns:a16="http://schemas.microsoft.com/office/drawing/2014/main" id="{3281B9D9-19E9-49D5-A243-CCE63105A56D}"/>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17" name="フローチャート: 判断 716">
          <a:extLst>
            <a:ext uri="{FF2B5EF4-FFF2-40B4-BE49-F238E27FC236}">
              <a16:creationId xmlns:a16="http://schemas.microsoft.com/office/drawing/2014/main" id="{E524D69E-C887-4379-981E-57CDE1B3952E}"/>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A32179B9-C367-4F76-A6AD-4F251A9544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5D84AB01-6550-4B8C-8F93-E845A0B6B2C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77C44DAC-769F-478F-8EEF-814E9DDAB20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4D669D48-38DE-486B-BDD7-D82B5A52F6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844F6CCA-390E-4552-880B-3ACB843B82D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101600</xdr:rowOff>
    </xdr:from>
    <xdr:to>
      <xdr:col>85</xdr:col>
      <xdr:colOff>177800</xdr:colOff>
      <xdr:row>101</xdr:row>
      <xdr:rowOff>31750</xdr:rowOff>
    </xdr:to>
    <xdr:sp macro="" textlink="">
      <xdr:nvSpPr>
        <xdr:cNvPr id="723" name="楕円 722">
          <a:extLst>
            <a:ext uri="{FF2B5EF4-FFF2-40B4-BE49-F238E27FC236}">
              <a16:creationId xmlns:a16="http://schemas.microsoft.com/office/drawing/2014/main" id="{78A52979-9CDF-421C-BF4F-27F455B14BCC}"/>
            </a:ext>
          </a:extLst>
        </xdr:cNvPr>
        <xdr:cNvSpPr/>
      </xdr:nvSpPr>
      <xdr:spPr>
        <a:xfrm>
          <a:off x="162687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54627</xdr:rowOff>
    </xdr:from>
    <xdr:ext cx="405111" cy="259045"/>
    <xdr:sp macro="" textlink="">
      <xdr:nvSpPr>
        <xdr:cNvPr id="724" name="【公民館】&#10;有形固定資産減価償却率該当値テキスト">
          <a:extLst>
            <a:ext uri="{FF2B5EF4-FFF2-40B4-BE49-F238E27FC236}">
              <a16:creationId xmlns:a16="http://schemas.microsoft.com/office/drawing/2014/main" id="{C8F640B2-34FA-42AF-81CB-7887B67A73D3}"/>
            </a:ext>
          </a:extLst>
        </xdr:cNvPr>
        <xdr:cNvSpPr txBox="1"/>
      </xdr:nvSpPr>
      <xdr:spPr>
        <a:xfrm>
          <a:off x="16357600" y="1719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63500</xdr:rowOff>
    </xdr:from>
    <xdr:to>
      <xdr:col>81</xdr:col>
      <xdr:colOff>101600</xdr:colOff>
      <xdr:row>100</xdr:row>
      <xdr:rowOff>165100</xdr:rowOff>
    </xdr:to>
    <xdr:sp macro="" textlink="">
      <xdr:nvSpPr>
        <xdr:cNvPr id="725" name="楕円 724">
          <a:extLst>
            <a:ext uri="{FF2B5EF4-FFF2-40B4-BE49-F238E27FC236}">
              <a16:creationId xmlns:a16="http://schemas.microsoft.com/office/drawing/2014/main" id="{A5041154-5CDD-4C9F-9F43-5499E9ECE153}"/>
            </a:ext>
          </a:extLst>
        </xdr:cNvPr>
        <xdr:cNvSpPr/>
      </xdr:nvSpPr>
      <xdr:spPr>
        <a:xfrm>
          <a:off x="154305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114300</xdr:rowOff>
    </xdr:from>
    <xdr:to>
      <xdr:col>85</xdr:col>
      <xdr:colOff>127000</xdr:colOff>
      <xdr:row>100</xdr:row>
      <xdr:rowOff>152400</xdr:rowOff>
    </xdr:to>
    <xdr:cxnSp macro="">
      <xdr:nvCxnSpPr>
        <xdr:cNvPr id="726" name="直線コネクタ 725">
          <a:extLst>
            <a:ext uri="{FF2B5EF4-FFF2-40B4-BE49-F238E27FC236}">
              <a16:creationId xmlns:a16="http://schemas.microsoft.com/office/drawing/2014/main" id="{AAFE8DF3-978C-4DB8-AE7B-E1C18E0F29EB}"/>
            </a:ext>
          </a:extLst>
        </xdr:cNvPr>
        <xdr:cNvCxnSpPr/>
      </xdr:nvCxnSpPr>
      <xdr:spPr>
        <a:xfrm>
          <a:off x="15481300" y="1725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727" name="楕円 726">
          <a:extLst>
            <a:ext uri="{FF2B5EF4-FFF2-40B4-BE49-F238E27FC236}">
              <a16:creationId xmlns:a16="http://schemas.microsoft.com/office/drawing/2014/main" id="{0251AE3F-EACB-4F50-8AC2-82348BE709F5}"/>
            </a:ext>
          </a:extLst>
        </xdr:cNvPr>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114300</xdr:rowOff>
    </xdr:to>
    <xdr:cxnSp macro="">
      <xdr:nvCxnSpPr>
        <xdr:cNvPr id="728" name="直線コネクタ 727">
          <a:extLst>
            <a:ext uri="{FF2B5EF4-FFF2-40B4-BE49-F238E27FC236}">
              <a16:creationId xmlns:a16="http://schemas.microsoft.com/office/drawing/2014/main" id="{5A6A6FD9-73C8-4E1F-9688-F2A294F133CB}"/>
            </a:ext>
          </a:extLst>
        </xdr:cNvPr>
        <xdr:cNvCxnSpPr/>
      </xdr:nvCxnSpPr>
      <xdr:spPr>
        <a:xfrm>
          <a:off x="14592300" y="1722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158750</xdr:rowOff>
    </xdr:from>
    <xdr:to>
      <xdr:col>72</xdr:col>
      <xdr:colOff>38100</xdr:colOff>
      <xdr:row>100</xdr:row>
      <xdr:rowOff>88900</xdr:rowOff>
    </xdr:to>
    <xdr:sp macro="" textlink="">
      <xdr:nvSpPr>
        <xdr:cNvPr id="729" name="楕円 728">
          <a:extLst>
            <a:ext uri="{FF2B5EF4-FFF2-40B4-BE49-F238E27FC236}">
              <a16:creationId xmlns:a16="http://schemas.microsoft.com/office/drawing/2014/main" id="{54F0DBB6-B887-4D98-8F79-A3B5CB7F67D7}"/>
            </a:ext>
          </a:extLst>
        </xdr:cNvPr>
        <xdr:cNvSpPr/>
      </xdr:nvSpPr>
      <xdr:spPr>
        <a:xfrm>
          <a:off x="13652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38100</xdr:rowOff>
    </xdr:from>
    <xdr:to>
      <xdr:col>76</xdr:col>
      <xdr:colOff>114300</xdr:colOff>
      <xdr:row>100</xdr:row>
      <xdr:rowOff>76200</xdr:rowOff>
    </xdr:to>
    <xdr:cxnSp macro="">
      <xdr:nvCxnSpPr>
        <xdr:cNvPr id="730" name="直線コネクタ 729">
          <a:extLst>
            <a:ext uri="{FF2B5EF4-FFF2-40B4-BE49-F238E27FC236}">
              <a16:creationId xmlns:a16="http://schemas.microsoft.com/office/drawing/2014/main" id="{23FCD724-DF55-4D53-B26A-A093984F8D3D}"/>
            </a:ext>
          </a:extLst>
        </xdr:cNvPr>
        <xdr:cNvCxnSpPr/>
      </xdr:nvCxnSpPr>
      <xdr:spPr>
        <a:xfrm>
          <a:off x="13703300" y="1718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31" name="n_1aveValue【公民館】&#10;有形固定資産減価償却率">
          <a:extLst>
            <a:ext uri="{FF2B5EF4-FFF2-40B4-BE49-F238E27FC236}">
              <a16:creationId xmlns:a16="http://schemas.microsoft.com/office/drawing/2014/main" id="{5032F0A9-D208-461B-A15A-BE305CA3BCF0}"/>
            </a:ext>
          </a:extLst>
        </xdr:cNvPr>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732" name="n_2aveValue【公民館】&#10;有形固定資産減価償却率">
          <a:extLst>
            <a:ext uri="{FF2B5EF4-FFF2-40B4-BE49-F238E27FC236}">
              <a16:creationId xmlns:a16="http://schemas.microsoft.com/office/drawing/2014/main" id="{23AF2326-0B19-4810-B96C-79CCE5A3E7AA}"/>
            </a:ext>
          </a:extLst>
        </xdr:cNvPr>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733" name="n_3aveValue【公民館】&#10;有形固定資産減価償却率">
          <a:extLst>
            <a:ext uri="{FF2B5EF4-FFF2-40B4-BE49-F238E27FC236}">
              <a16:creationId xmlns:a16="http://schemas.microsoft.com/office/drawing/2014/main" id="{5D8D0863-36B7-4A95-8839-BAFB4DE1013C}"/>
            </a:ext>
          </a:extLst>
        </xdr:cNvPr>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34" name="n_4aveValue【公民館】&#10;有形固定資産減価償却率">
          <a:extLst>
            <a:ext uri="{FF2B5EF4-FFF2-40B4-BE49-F238E27FC236}">
              <a16:creationId xmlns:a16="http://schemas.microsoft.com/office/drawing/2014/main" id="{1CB89D25-ECDB-401E-B8C8-284DC31343E3}"/>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10177</xdr:rowOff>
    </xdr:from>
    <xdr:ext cx="405111" cy="259045"/>
    <xdr:sp macro="" textlink="">
      <xdr:nvSpPr>
        <xdr:cNvPr id="735" name="n_1mainValue【公民館】&#10;有形固定資産減価償却率">
          <a:extLst>
            <a:ext uri="{FF2B5EF4-FFF2-40B4-BE49-F238E27FC236}">
              <a16:creationId xmlns:a16="http://schemas.microsoft.com/office/drawing/2014/main" id="{48F4207E-AC9C-4618-A3C7-CD0BED39359D}"/>
            </a:ext>
          </a:extLst>
        </xdr:cNvPr>
        <xdr:cNvSpPr txBox="1"/>
      </xdr:nvSpPr>
      <xdr:spPr>
        <a:xfrm>
          <a:off x="1526604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143527</xdr:rowOff>
    </xdr:from>
    <xdr:ext cx="405111" cy="259045"/>
    <xdr:sp macro="" textlink="">
      <xdr:nvSpPr>
        <xdr:cNvPr id="736" name="n_2mainValue【公民館】&#10;有形固定資産減価償却率">
          <a:extLst>
            <a:ext uri="{FF2B5EF4-FFF2-40B4-BE49-F238E27FC236}">
              <a16:creationId xmlns:a16="http://schemas.microsoft.com/office/drawing/2014/main" id="{40695CBE-C904-484D-B063-4B45D9AC8528}"/>
            </a:ext>
          </a:extLst>
        </xdr:cNvPr>
        <xdr:cNvSpPr txBox="1"/>
      </xdr:nvSpPr>
      <xdr:spPr>
        <a:xfrm>
          <a:off x="14389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105427</xdr:rowOff>
    </xdr:from>
    <xdr:ext cx="405111" cy="259045"/>
    <xdr:sp macro="" textlink="">
      <xdr:nvSpPr>
        <xdr:cNvPr id="737" name="n_3mainValue【公民館】&#10;有形固定資産減価償却率">
          <a:extLst>
            <a:ext uri="{FF2B5EF4-FFF2-40B4-BE49-F238E27FC236}">
              <a16:creationId xmlns:a16="http://schemas.microsoft.com/office/drawing/2014/main" id="{5057C986-B25F-4372-8811-87A762B8E104}"/>
            </a:ext>
          </a:extLst>
        </xdr:cNvPr>
        <xdr:cNvSpPr txBox="1"/>
      </xdr:nvSpPr>
      <xdr:spPr>
        <a:xfrm>
          <a:off x="135007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a:extLst>
            <a:ext uri="{FF2B5EF4-FFF2-40B4-BE49-F238E27FC236}">
              <a16:creationId xmlns:a16="http://schemas.microsoft.com/office/drawing/2014/main" id="{4D9274FB-CFEF-4B7A-AA66-B4697995B40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a:extLst>
            <a:ext uri="{FF2B5EF4-FFF2-40B4-BE49-F238E27FC236}">
              <a16:creationId xmlns:a16="http://schemas.microsoft.com/office/drawing/2014/main" id="{7BA1AE0A-7BED-46F7-BB60-09FED86E82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a:extLst>
            <a:ext uri="{FF2B5EF4-FFF2-40B4-BE49-F238E27FC236}">
              <a16:creationId xmlns:a16="http://schemas.microsoft.com/office/drawing/2014/main" id="{09E77465-5AF3-4222-B992-D4B99C00005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a:extLst>
            <a:ext uri="{FF2B5EF4-FFF2-40B4-BE49-F238E27FC236}">
              <a16:creationId xmlns:a16="http://schemas.microsoft.com/office/drawing/2014/main" id="{7EBBD1B9-89B6-4520-92FF-B12293851C9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a:extLst>
            <a:ext uri="{FF2B5EF4-FFF2-40B4-BE49-F238E27FC236}">
              <a16:creationId xmlns:a16="http://schemas.microsoft.com/office/drawing/2014/main" id="{30CD0245-2B46-4AF4-A9E6-83A10D3445D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a:extLst>
            <a:ext uri="{FF2B5EF4-FFF2-40B4-BE49-F238E27FC236}">
              <a16:creationId xmlns:a16="http://schemas.microsoft.com/office/drawing/2014/main" id="{C6093D43-52F5-4779-99EE-09CAF14729E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a:extLst>
            <a:ext uri="{FF2B5EF4-FFF2-40B4-BE49-F238E27FC236}">
              <a16:creationId xmlns:a16="http://schemas.microsoft.com/office/drawing/2014/main" id="{1F44362B-8819-4D53-8E9D-D2022F810F6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a:extLst>
            <a:ext uri="{FF2B5EF4-FFF2-40B4-BE49-F238E27FC236}">
              <a16:creationId xmlns:a16="http://schemas.microsoft.com/office/drawing/2014/main" id="{FBB5BEE6-E424-477C-AAC7-654555401C3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a:extLst>
            <a:ext uri="{FF2B5EF4-FFF2-40B4-BE49-F238E27FC236}">
              <a16:creationId xmlns:a16="http://schemas.microsoft.com/office/drawing/2014/main" id="{206B7C96-5713-4B5A-B1FA-BCB01E58F27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a:extLst>
            <a:ext uri="{FF2B5EF4-FFF2-40B4-BE49-F238E27FC236}">
              <a16:creationId xmlns:a16="http://schemas.microsoft.com/office/drawing/2014/main" id="{29673439-BEE2-47B2-9D90-E78EB2B19F2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a:extLst>
            <a:ext uri="{FF2B5EF4-FFF2-40B4-BE49-F238E27FC236}">
              <a16:creationId xmlns:a16="http://schemas.microsoft.com/office/drawing/2014/main" id="{4E7E5262-CB77-40FA-952A-DC5D6A9D8A8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4F79B883-A10A-421D-9471-61EB496ED5B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a:extLst>
            <a:ext uri="{FF2B5EF4-FFF2-40B4-BE49-F238E27FC236}">
              <a16:creationId xmlns:a16="http://schemas.microsoft.com/office/drawing/2014/main" id="{33F6FF15-9E53-4D7A-B3E3-FB75E509470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1" name="テキスト ボックス 750">
          <a:extLst>
            <a:ext uri="{FF2B5EF4-FFF2-40B4-BE49-F238E27FC236}">
              <a16:creationId xmlns:a16="http://schemas.microsoft.com/office/drawing/2014/main" id="{4B78AE08-A939-495B-ADE2-724FF6DD0EB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a:extLst>
            <a:ext uri="{FF2B5EF4-FFF2-40B4-BE49-F238E27FC236}">
              <a16:creationId xmlns:a16="http://schemas.microsoft.com/office/drawing/2014/main" id="{2929A77A-C991-434E-ADA9-25DC18B0A0F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3" name="テキスト ボックス 752">
          <a:extLst>
            <a:ext uri="{FF2B5EF4-FFF2-40B4-BE49-F238E27FC236}">
              <a16:creationId xmlns:a16="http://schemas.microsoft.com/office/drawing/2014/main" id="{E1B8C6A3-7E49-4B31-B938-D6373804C3A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a:extLst>
            <a:ext uri="{FF2B5EF4-FFF2-40B4-BE49-F238E27FC236}">
              <a16:creationId xmlns:a16="http://schemas.microsoft.com/office/drawing/2014/main" id="{B400F84C-6ED8-482D-9520-66B2511A0A9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5" name="テキスト ボックス 754">
          <a:extLst>
            <a:ext uri="{FF2B5EF4-FFF2-40B4-BE49-F238E27FC236}">
              <a16:creationId xmlns:a16="http://schemas.microsoft.com/office/drawing/2014/main" id="{5C75292A-D130-4F75-AD0C-BB9F91F9F6C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a:extLst>
            <a:ext uri="{FF2B5EF4-FFF2-40B4-BE49-F238E27FC236}">
              <a16:creationId xmlns:a16="http://schemas.microsoft.com/office/drawing/2014/main" id="{22CD57AD-21C6-4E71-8F32-CD58F78EACC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7" name="テキスト ボックス 756">
          <a:extLst>
            <a:ext uri="{FF2B5EF4-FFF2-40B4-BE49-F238E27FC236}">
              <a16:creationId xmlns:a16="http://schemas.microsoft.com/office/drawing/2014/main" id="{3AEEBBEF-62A2-47B6-9F72-2EB5E259E1D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a:extLst>
            <a:ext uri="{FF2B5EF4-FFF2-40B4-BE49-F238E27FC236}">
              <a16:creationId xmlns:a16="http://schemas.microsoft.com/office/drawing/2014/main" id="{86BDE538-C0B5-413A-AFEC-747F41031E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a:extLst>
            <a:ext uri="{FF2B5EF4-FFF2-40B4-BE49-F238E27FC236}">
              <a16:creationId xmlns:a16="http://schemas.microsoft.com/office/drawing/2014/main" id="{561449E9-0C8F-41F8-A2E3-BB839999323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公民館】&#10;一人当たり面積グラフ枠">
          <a:extLst>
            <a:ext uri="{FF2B5EF4-FFF2-40B4-BE49-F238E27FC236}">
              <a16:creationId xmlns:a16="http://schemas.microsoft.com/office/drawing/2014/main" id="{30A24008-E154-41EC-A2D2-2CEE810F54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61" name="直線コネクタ 760">
          <a:extLst>
            <a:ext uri="{FF2B5EF4-FFF2-40B4-BE49-F238E27FC236}">
              <a16:creationId xmlns:a16="http://schemas.microsoft.com/office/drawing/2014/main" id="{3FA5D8FB-C29F-44F2-A2D4-5B45A8BF4460}"/>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62" name="【公民館】&#10;一人当たり面積最小値テキスト">
          <a:extLst>
            <a:ext uri="{FF2B5EF4-FFF2-40B4-BE49-F238E27FC236}">
              <a16:creationId xmlns:a16="http://schemas.microsoft.com/office/drawing/2014/main" id="{14295708-778E-4133-AB6E-2316092C9A1B}"/>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63" name="直線コネクタ 762">
          <a:extLst>
            <a:ext uri="{FF2B5EF4-FFF2-40B4-BE49-F238E27FC236}">
              <a16:creationId xmlns:a16="http://schemas.microsoft.com/office/drawing/2014/main" id="{DDB2300C-32F5-4423-A5A8-09C7B20EFD9B}"/>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64" name="【公民館】&#10;一人当たり面積最大値テキスト">
          <a:extLst>
            <a:ext uri="{FF2B5EF4-FFF2-40B4-BE49-F238E27FC236}">
              <a16:creationId xmlns:a16="http://schemas.microsoft.com/office/drawing/2014/main" id="{81D67439-DFD4-4A26-B8D5-95294815E560}"/>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65" name="直線コネクタ 764">
          <a:extLst>
            <a:ext uri="{FF2B5EF4-FFF2-40B4-BE49-F238E27FC236}">
              <a16:creationId xmlns:a16="http://schemas.microsoft.com/office/drawing/2014/main" id="{46666659-B29B-4371-B627-EF9288A35752}"/>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66" name="【公民館】&#10;一人当たり面積平均値テキスト">
          <a:extLst>
            <a:ext uri="{FF2B5EF4-FFF2-40B4-BE49-F238E27FC236}">
              <a16:creationId xmlns:a16="http://schemas.microsoft.com/office/drawing/2014/main" id="{CF3B34F4-F8BB-4FD9-9405-F94EB0CCCEF9}"/>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7" name="フローチャート: 判断 766">
          <a:extLst>
            <a:ext uri="{FF2B5EF4-FFF2-40B4-BE49-F238E27FC236}">
              <a16:creationId xmlns:a16="http://schemas.microsoft.com/office/drawing/2014/main" id="{2B21E587-3A0E-457C-BAC0-AC4B19C51445}"/>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68" name="フローチャート: 判断 767">
          <a:extLst>
            <a:ext uri="{FF2B5EF4-FFF2-40B4-BE49-F238E27FC236}">
              <a16:creationId xmlns:a16="http://schemas.microsoft.com/office/drawing/2014/main" id="{8E4F2812-7801-4A17-B096-C0EE194F7669}"/>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69" name="フローチャート: 判断 768">
          <a:extLst>
            <a:ext uri="{FF2B5EF4-FFF2-40B4-BE49-F238E27FC236}">
              <a16:creationId xmlns:a16="http://schemas.microsoft.com/office/drawing/2014/main" id="{BEB124C5-F5F4-445C-8AA9-A03FD09995C7}"/>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70" name="フローチャート: 判断 769">
          <a:extLst>
            <a:ext uri="{FF2B5EF4-FFF2-40B4-BE49-F238E27FC236}">
              <a16:creationId xmlns:a16="http://schemas.microsoft.com/office/drawing/2014/main" id="{ACC38EE4-ED35-497A-A065-8AE5B60FF2BA}"/>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71" name="フローチャート: 判断 770">
          <a:extLst>
            <a:ext uri="{FF2B5EF4-FFF2-40B4-BE49-F238E27FC236}">
              <a16:creationId xmlns:a16="http://schemas.microsoft.com/office/drawing/2014/main" id="{8D1E0082-0B8B-479D-A756-9AAA0DFC1674}"/>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AF359F4F-02AF-484C-B133-E8A6A9D82D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CDBA2C25-CCF9-4E2F-9077-02404C2B96A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D2C878B-B1ED-4EE4-85A7-B2A2C0ADDD0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93E7C8F-DB2E-4AF0-9A5F-F090FB2D513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FCFF8FBC-651C-4F76-8AA0-E934D94C4D0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128270</xdr:rowOff>
    </xdr:from>
    <xdr:to>
      <xdr:col>116</xdr:col>
      <xdr:colOff>114300</xdr:colOff>
      <xdr:row>105</xdr:row>
      <xdr:rowOff>58420</xdr:rowOff>
    </xdr:to>
    <xdr:sp macro="" textlink="">
      <xdr:nvSpPr>
        <xdr:cNvPr id="777" name="楕円 776">
          <a:extLst>
            <a:ext uri="{FF2B5EF4-FFF2-40B4-BE49-F238E27FC236}">
              <a16:creationId xmlns:a16="http://schemas.microsoft.com/office/drawing/2014/main" id="{95D34262-2043-411D-AD6B-6F83A4986E08}"/>
            </a:ext>
          </a:extLst>
        </xdr:cNvPr>
        <xdr:cNvSpPr/>
      </xdr:nvSpPr>
      <xdr:spPr>
        <a:xfrm>
          <a:off x="22110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151147</xdr:rowOff>
    </xdr:from>
    <xdr:ext cx="469744" cy="259045"/>
    <xdr:sp macro="" textlink="">
      <xdr:nvSpPr>
        <xdr:cNvPr id="778" name="【公民館】&#10;一人当たり面積該当値テキスト">
          <a:extLst>
            <a:ext uri="{FF2B5EF4-FFF2-40B4-BE49-F238E27FC236}">
              <a16:creationId xmlns:a16="http://schemas.microsoft.com/office/drawing/2014/main" id="{28CC8F1B-4CEE-4636-85A3-96D46954B084}"/>
            </a:ext>
          </a:extLst>
        </xdr:cNvPr>
        <xdr:cNvSpPr txBox="1"/>
      </xdr:nvSpPr>
      <xdr:spPr>
        <a:xfrm>
          <a:off x="22199600"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132080</xdr:rowOff>
    </xdr:from>
    <xdr:to>
      <xdr:col>112</xdr:col>
      <xdr:colOff>38100</xdr:colOff>
      <xdr:row>105</xdr:row>
      <xdr:rowOff>62230</xdr:rowOff>
    </xdr:to>
    <xdr:sp macro="" textlink="">
      <xdr:nvSpPr>
        <xdr:cNvPr id="779" name="楕円 778">
          <a:extLst>
            <a:ext uri="{FF2B5EF4-FFF2-40B4-BE49-F238E27FC236}">
              <a16:creationId xmlns:a16="http://schemas.microsoft.com/office/drawing/2014/main" id="{061CBEDA-95C8-41BE-91AB-33413623AA85}"/>
            </a:ext>
          </a:extLst>
        </xdr:cNvPr>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xdr:rowOff>
    </xdr:from>
    <xdr:to>
      <xdr:col>116</xdr:col>
      <xdr:colOff>63500</xdr:colOff>
      <xdr:row>105</xdr:row>
      <xdr:rowOff>11430</xdr:rowOff>
    </xdr:to>
    <xdr:cxnSp macro="">
      <xdr:nvCxnSpPr>
        <xdr:cNvPr id="780" name="直線コネクタ 779">
          <a:extLst>
            <a:ext uri="{FF2B5EF4-FFF2-40B4-BE49-F238E27FC236}">
              <a16:creationId xmlns:a16="http://schemas.microsoft.com/office/drawing/2014/main" id="{2B2C3803-7BBD-4BB6-8607-4A73D769C5B9}"/>
            </a:ext>
          </a:extLst>
        </xdr:cNvPr>
        <xdr:cNvCxnSpPr/>
      </xdr:nvCxnSpPr>
      <xdr:spPr>
        <a:xfrm flipV="1">
          <a:off x="21323300" y="18009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132080</xdr:rowOff>
    </xdr:from>
    <xdr:to>
      <xdr:col>107</xdr:col>
      <xdr:colOff>101600</xdr:colOff>
      <xdr:row>105</xdr:row>
      <xdr:rowOff>62230</xdr:rowOff>
    </xdr:to>
    <xdr:sp macro="" textlink="">
      <xdr:nvSpPr>
        <xdr:cNvPr id="781" name="楕円 780">
          <a:extLst>
            <a:ext uri="{FF2B5EF4-FFF2-40B4-BE49-F238E27FC236}">
              <a16:creationId xmlns:a16="http://schemas.microsoft.com/office/drawing/2014/main" id="{F28190E3-C0C8-4FC5-ACFA-2D340C2A0DD6}"/>
            </a:ext>
          </a:extLst>
        </xdr:cNvPr>
        <xdr:cNvSpPr/>
      </xdr:nvSpPr>
      <xdr:spPr>
        <a:xfrm>
          <a:off x="20383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xdr:rowOff>
    </xdr:from>
    <xdr:to>
      <xdr:col>111</xdr:col>
      <xdr:colOff>177800</xdr:colOff>
      <xdr:row>105</xdr:row>
      <xdr:rowOff>11430</xdr:rowOff>
    </xdr:to>
    <xdr:cxnSp macro="">
      <xdr:nvCxnSpPr>
        <xdr:cNvPr id="782" name="直線コネクタ 781">
          <a:extLst>
            <a:ext uri="{FF2B5EF4-FFF2-40B4-BE49-F238E27FC236}">
              <a16:creationId xmlns:a16="http://schemas.microsoft.com/office/drawing/2014/main" id="{D01A3C2E-CAA7-4CE2-941D-CCB556AE5285}"/>
            </a:ext>
          </a:extLst>
        </xdr:cNvPr>
        <xdr:cNvCxnSpPr/>
      </xdr:nvCxnSpPr>
      <xdr:spPr>
        <a:xfrm>
          <a:off x="20434300" y="18013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135889</xdr:rowOff>
    </xdr:from>
    <xdr:to>
      <xdr:col>102</xdr:col>
      <xdr:colOff>165100</xdr:colOff>
      <xdr:row>105</xdr:row>
      <xdr:rowOff>66039</xdr:rowOff>
    </xdr:to>
    <xdr:sp macro="" textlink="">
      <xdr:nvSpPr>
        <xdr:cNvPr id="783" name="楕円 782">
          <a:extLst>
            <a:ext uri="{FF2B5EF4-FFF2-40B4-BE49-F238E27FC236}">
              <a16:creationId xmlns:a16="http://schemas.microsoft.com/office/drawing/2014/main" id="{0246A197-61AD-443C-ABDD-15A778E84446}"/>
            </a:ext>
          </a:extLst>
        </xdr:cNvPr>
        <xdr:cNvSpPr/>
      </xdr:nvSpPr>
      <xdr:spPr>
        <a:xfrm>
          <a:off x="19494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11430</xdr:rowOff>
    </xdr:from>
    <xdr:to>
      <xdr:col>107</xdr:col>
      <xdr:colOff>50800</xdr:colOff>
      <xdr:row>105</xdr:row>
      <xdr:rowOff>15239</xdr:rowOff>
    </xdr:to>
    <xdr:cxnSp macro="">
      <xdr:nvCxnSpPr>
        <xdr:cNvPr id="784" name="直線コネクタ 783">
          <a:extLst>
            <a:ext uri="{FF2B5EF4-FFF2-40B4-BE49-F238E27FC236}">
              <a16:creationId xmlns:a16="http://schemas.microsoft.com/office/drawing/2014/main" id="{1FB02CB8-7407-41E9-B32C-1B609453745B}"/>
            </a:ext>
          </a:extLst>
        </xdr:cNvPr>
        <xdr:cNvCxnSpPr/>
      </xdr:nvCxnSpPr>
      <xdr:spPr>
        <a:xfrm flipV="1">
          <a:off x="19545300" y="18013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85" name="n_1aveValue【公民館】&#10;一人当たり面積">
          <a:extLst>
            <a:ext uri="{FF2B5EF4-FFF2-40B4-BE49-F238E27FC236}">
              <a16:creationId xmlns:a16="http://schemas.microsoft.com/office/drawing/2014/main" id="{878F8FED-C736-4425-A0AF-A8A5795728F0}"/>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786" name="n_2aveValue【公民館】&#10;一人当たり面積">
          <a:extLst>
            <a:ext uri="{FF2B5EF4-FFF2-40B4-BE49-F238E27FC236}">
              <a16:creationId xmlns:a16="http://schemas.microsoft.com/office/drawing/2014/main" id="{8687ABC0-8373-4DF6-9CC9-2C1F4BF82A1C}"/>
            </a:ext>
          </a:extLst>
        </xdr:cNvPr>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787" name="n_3aveValue【公民館】&#10;一人当たり面積">
          <a:extLst>
            <a:ext uri="{FF2B5EF4-FFF2-40B4-BE49-F238E27FC236}">
              <a16:creationId xmlns:a16="http://schemas.microsoft.com/office/drawing/2014/main" id="{BCFEB5D9-2930-4AEA-A36D-4159B3BDD828}"/>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88" name="n_4aveValue【公民館】&#10;一人当たり面積">
          <a:extLst>
            <a:ext uri="{FF2B5EF4-FFF2-40B4-BE49-F238E27FC236}">
              <a16:creationId xmlns:a16="http://schemas.microsoft.com/office/drawing/2014/main" id="{30BF3289-3DD7-44F0-8184-FDAC3FB6A5CF}"/>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78757</xdr:rowOff>
    </xdr:from>
    <xdr:ext cx="469744" cy="259045"/>
    <xdr:sp macro="" textlink="">
      <xdr:nvSpPr>
        <xdr:cNvPr id="789" name="n_1mainValue【公民館】&#10;一人当たり面積">
          <a:extLst>
            <a:ext uri="{FF2B5EF4-FFF2-40B4-BE49-F238E27FC236}">
              <a16:creationId xmlns:a16="http://schemas.microsoft.com/office/drawing/2014/main" id="{3C6FAD0A-1C7A-42A7-88DF-336A0C869D1D}"/>
            </a:ext>
          </a:extLst>
        </xdr:cNvPr>
        <xdr:cNvSpPr txBox="1"/>
      </xdr:nvSpPr>
      <xdr:spPr>
        <a:xfrm>
          <a:off x="210757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78757</xdr:rowOff>
    </xdr:from>
    <xdr:ext cx="469744" cy="259045"/>
    <xdr:sp macro="" textlink="">
      <xdr:nvSpPr>
        <xdr:cNvPr id="790" name="n_2mainValue【公民館】&#10;一人当たり面積">
          <a:extLst>
            <a:ext uri="{FF2B5EF4-FFF2-40B4-BE49-F238E27FC236}">
              <a16:creationId xmlns:a16="http://schemas.microsoft.com/office/drawing/2014/main" id="{DB949C83-3430-4ED0-81C4-C8B1F086589D}"/>
            </a:ext>
          </a:extLst>
        </xdr:cNvPr>
        <xdr:cNvSpPr txBox="1"/>
      </xdr:nvSpPr>
      <xdr:spPr>
        <a:xfrm>
          <a:off x="20199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82566</xdr:rowOff>
    </xdr:from>
    <xdr:ext cx="469744" cy="259045"/>
    <xdr:sp macro="" textlink="">
      <xdr:nvSpPr>
        <xdr:cNvPr id="791" name="n_3mainValue【公民館】&#10;一人当たり面積">
          <a:extLst>
            <a:ext uri="{FF2B5EF4-FFF2-40B4-BE49-F238E27FC236}">
              <a16:creationId xmlns:a16="http://schemas.microsoft.com/office/drawing/2014/main" id="{F37614DF-D09B-49B6-89D7-4050A3A6FBE1}"/>
            </a:ext>
          </a:extLst>
        </xdr:cNvPr>
        <xdr:cNvSpPr txBox="1"/>
      </xdr:nvSpPr>
      <xdr:spPr>
        <a:xfrm>
          <a:off x="19310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a:extLst>
            <a:ext uri="{FF2B5EF4-FFF2-40B4-BE49-F238E27FC236}">
              <a16:creationId xmlns:a16="http://schemas.microsoft.com/office/drawing/2014/main" id="{61F581DB-71D1-453B-989D-39B5B617D3D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a:extLst>
            <a:ext uri="{FF2B5EF4-FFF2-40B4-BE49-F238E27FC236}">
              <a16:creationId xmlns:a16="http://schemas.microsoft.com/office/drawing/2014/main" id="{94B6B8EB-513D-4E63-91E3-76153ADCA0B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a:extLst>
            <a:ext uri="{FF2B5EF4-FFF2-40B4-BE49-F238E27FC236}">
              <a16:creationId xmlns:a16="http://schemas.microsoft.com/office/drawing/2014/main" id="{98868213-17B8-4389-B14A-8F94C154C0F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公営住宅や学校施設の減価償却率については、類似団体内平均値よりも高い水準となっており、施設の老朽化が進んでいる。</a:t>
          </a:r>
        </a:p>
        <a:p>
          <a:r>
            <a:rPr kumimoji="1" lang="ja-JP" altLang="en-US" sz="1300">
              <a:latin typeface="ＭＳ Ｐゴシック" panose="020B0600070205080204" pitchFamily="50" charset="-128"/>
              <a:ea typeface="ＭＳ Ｐゴシック" panose="020B0600070205080204" pitchFamily="50" charset="-128"/>
            </a:rPr>
            <a:t>　公営住宅の中には、減価償却率が</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％となる施設も存在していることから、公共施設等総合管理計画に基づき、施設の劣化状況を踏まえた整理統合（集約化・複合化・多機能化等）や更新に向けた検討を早期に進めていく。</a:t>
          </a:r>
        </a:p>
        <a:p>
          <a:r>
            <a:rPr kumimoji="1" lang="ja-JP" altLang="en-US" sz="1300">
              <a:latin typeface="ＭＳ Ｐゴシック" panose="020B0600070205080204" pitchFamily="50" charset="-128"/>
              <a:ea typeface="ＭＳ Ｐゴシック" panose="020B0600070205080204" pitchFamily="50" charset="-128"/>
            </a:rPr>
            <a:t>　また、学校施設において減価償却率が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％を超える施設が複数存在することから、今後の児童・生徒数の状況なども勘案しながら、施設の整理統合や更新を検討していく。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2957BD3-C81D-4438-A710-E6266479632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8B5847-3170-43A2-9E1B-B1068CDC0A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79E8A99-F354-460F-A445-4E4A46594A3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88B614-D903-452A-ADD1-85CB7CFFFE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3635CC-9E6F-447B-A95E-D6EDC7D54A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B0FBA1F-C83B-4EAC-A0D6-0A1E5EE00CD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0969680-983F-4FB5-A288-3565F05102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163A3C-5D83-4E3E-A68C-1C12546EA0C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7A687BD-D827-4ED2-B9CC-DE99C631F5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43B60A-1175-427B-8E4C-D7BB370B0B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53,910
9.90
23,200,272
22,486,389
701,039
11,267,181
10,247,850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EEAEC9-0499-4975-AED7-9C32F03604D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114991A-0C67-4CC1-816F-AE25B8BA2EA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AA3BDF-3072-4DB8-940F-D8C16DBBF8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B87970-9D83-4084-91AF-2EF5238CA7B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EB5531-4D0B-4492-ACCA-74F543B2C63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4CC5643-91D9-49CB-B6D9-324FF3DDA22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0A452A-9CE5-453C-9154-F0B63A57271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97CAA47-7A5E-4227-8082-AC604D4009C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D911B4-A21D-4F06-A0AC-AA19C7BC5AD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1A153E-3608-41A8-835B-BBDF011BE14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7A2D1D-5802-482F-A705-32AAC20F6D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65C826-4E26-4053-9A2A-26191BF7B7A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435D2C-D581-477B-8F5E-15EEB5DC1D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3F7BBE-2C32-4791-96DB-8B8D251DA02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647280-FB03-4964-A5A6-D65D4F40E5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DF32C57-A0BA-480F-83CD-9C9A5AAD16A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DD5311D-46D5-403D-BF4E-49DECC07E9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C58100-DC5B-4A08-9B6D-2F7AED7CDA9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856F086-62BF-4B03-B6F8-3841D4F1930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FEA69BF-9A1C-4C30-BACC-7DCEC3A438F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2F7E57A-631B-471A-A39F-6CB406DE454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8844618-417A-4F46-8410-8021DBC510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9CB0E50-E172-48BA-AE10-E094542073C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E7D2DBD-1F18-4734-A56B-3349A163A2B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12D8E51-6411-4CE1-A737-2FC43FB0EA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76B7F30-0014-4A41-9FB6-10CACC4BC86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DDAA5BC-4D82-4718-8667-17F5C67052A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E8E2D93-DA8B-4816-9A0B-6BF8729792E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CCBA6C6-85D1-45FA-A1F1-56CF8F129E2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A10690-C460-454F-A0C4-386EA0FA2ED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6919ABE-F753-4068-A6BE-7DEDD999271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F4898C6-F88C-4E3F-9A34-6FD7D53F27B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5D3ED80-F02C-40E4-8A57-083DFA0D5D1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54523E5-121A-4BA5-BA23-6B7DB8A9690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1B5CB60-BBE9-4A0D-9FB2-EFEA90B3D04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298D08B-0D2E-49A0-B6C0-7709FEF00B6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E15CBF8-EE8B-4EFD-886F-F1622ED406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8105AEB-7AC2-4977-9EB5-E634341BFC3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BECB208-0033-4D14-A0C0-2C26A50018B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A584AAD-4893-4934-A294-56C948261B4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88C26C8-3B6A-47E9-BC46-A6176B83BFA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52E3354-5269-44BA-A37D-976B277D607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52D44F6-9BDD-48E4-AD2B-DD9BE047604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5C8F78C-B72A-408D-ACD3-ED06E24DCAC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2359225-5EAC-4A06-8E4B-4C247CD532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67CFD08-8616-4F74-9F54-FBCDE673B6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850AE098-9A9C-4266-9B9B-070B234F75E1}"/>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897C67C9-C60A-4CEA-BD0B-9DE739F0A510}"/>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6FEAF4A0-E606-4D18-83F9-762D549554C2}"/>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ABF82816-5665-4369-B024-33260EE874AE}"/>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B74EF64E-713D-4CFD-A561-E5D23E32A76B}"/>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a:extLst>
            <a:ext uri="{FF2B5EF4-FFF2-40B4-BE49-F238E27FC236}">
              <a16:creationId xmlns:a16="http://schemas.microsoft.com/office/drawing/2014/main" id="{FD78E6BE-D0ED-4850-A6B1-E48CA2A7944E}"/>
            </a:ext>
          </a:extLst>
        </xdr:cNvPr>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6B40472C-A3D2-44FA-A034-23F95088EA56}"/>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DF4183AC-CF09-4945-BDE8-390E31CB6723}"/>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2A64FBEE-7403-4AA5-8960-68FDDFE1A5A1}"/>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661E119C-833C-4200-ACC8-CC92BD837B25}"/>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BEB291C0-9ADE-4974-874D-D241A061AA89}"/>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FDC8DC7-1063-468D-AC72-9E055CD7B6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ECDD16A-7638-4454-8974-8A97186799B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1A878AC-A3C4-4379-A1B9-4965DF77B4F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F049CA9-F2F0-4605-9B92-951550415B3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19E693F-A77C-4171-A53D-CD8068EAFE7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4" name="楕円 73">
          <a:extLst>
            <a:ext uri="{FF2B5EF4-FFF2-40B4-BE49-F238E27FC236}">
              <a16:creationId xmlns:a16="http://schemas.microsoft.com/office/drawing/2014/main" id="{4AE61458-B110-4B08-91F2-902B71E6A3EA}"/>
            </a:ext>
          </a:extLst>
        </xdr:cNvPr>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5" name="【図書館】&#10;有形固定資産減価償却率該当値テキスト">
          <a:extLst>
            <a:ext uri="{FF2B5EF4-FFF2-40B4-BE49-F238E27FC236}">
              <a16:creationId xmlns:a16="http://schemas.microsoft.com/office/drawing/2014/main" id="{DF1EA5BB-4FBC-4DC2-B35F-A049F62CC9A0}"/>
            </a:ext>
          </a:extLst>
        </xdr:cNvPr>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6" name="楕円 75">
          <a:extLst>
            <a:ext uri="{FF2B5EF4-FFF2-40B4-BE49-F238E27FC236}">
              <a16:creationId xmlns:a16="http://schemas.microsoft.com/office/drawing/2014/main" id="{0981F7B3-DA33-437B-A4A1-AD3BAB9F8F6F}"/>
            </a:ext>
          </a:extLst>
        </xdr:cNvPr>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108857</xdr:rowOff>
    </xdr:to>
    <xdr:cxnSp macro="">
      <xdr:nvCxnSpPr>
        <xdr:cNvPr id="77" name="直線コネクタ 76">
          <a:extLst>
            <a:ext uri="{FF2B5EF4-FFF2-40B4-BE49-F238E27FC236}">
              <a16:creationId xmlns:a16="http://schemas.microsoft.com/office/drawing/2014/main" id="{317046B6-282F-41E8-8B48-13469DC16719}"/>
            </a:ext>
          </a:extLst>
        </xdr:cNvPr>
        <xdr:cNvCxnSpPr/>
      </xdr:nvCxnSpPr>
      <xdr:spPr>
        <a:xfrm>
          <a:off x="3797300" y="624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8" name="楕円 77">
          <a:extLst>
            <a:ext uri="{FF2B5EF4-FFF2-40B4-BE49-F238E27FC236}">
              <a16:creationId xmlns:a16="http://schemas.microsoft.com/office/drawing/2014/main" id="{84CD0521-1573-4DA0-B295-46503E2A6AC1}"/>
            </a:ext>
          </a:extLst>
        </xdr:cNvPr>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43543</xdr:rowOff>
    </xdr:from>
    <xdr:to>
      <xdr:col>19</xdr:col>
      <xdr:colOff>177800</xdr:colOff>
      <xdr:row>36</xdr:row>
      <xdr:rowOff>76200</xdr:rowOff>
    </xdr:to>
    <xdr:cxnSp macro="">
      <xdr:nvCxnSpPr>
        <xdr:cNvPr id="79" name="直線コネクタ 78">
          <a:extLst>
            <a:ext uri="{FF2B5EF4-FFF2-40B4-BE49-F238E27FC236}">
              <a16:creationId xmlns:a16="http://schemas.microsoft.com/office/drawing/2014/main" id="{D40013B9-C95E-40D7-B431-45468CEF87BF}"/>
            </a:ext>
          </a:extLst>
        </xdr:cNvPr>
        <xdr:cNvCxnSpPr/>
      </xdr:nvCxnSpPr>
      <xdr:spPr>
        <a:xfrm>
          <a:off x="2908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131536</xdr:rowOff>
    </xdr:from>
    <xdr:to>
      <xdr:col>10</xdr:col>
      <xdr:colOff>165100</xdr:colOff>
      <xdr:row>36</xdr:row>
      <xdr:rowOff>61686</xdr:rowOff>
    </xdr:to>
    <xdr:sp macro="" textlink="">
      <xdr:nvSpPr>
        <xdr:cNvPr id="80" name="楕円 79">
          <a:extLst>
            <a:ext uri="{FF2B5EF4-FFF2-40B4-BE49-F238E27FC236}">
              <a16:creationId xmlns:a16="http://schemas.microsoft.com/office/drawing/2014/main" id="{FF5D16FD-AC5D-42C2-A7D4-7671AB9F04F6}"/>
            </a:ext>
          </a:extLst>
        </xdr:cNvPr>
        <xdr:cNvSpPr/>
      </xdr:nvSpPr>
      <xdr:spPr>
        <a:xfrm>
          <a:off x="1968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43543</xdr:rowOff>
    </xdr:to>
    <xdr:cxnSp macro="">
      <xdr:nvCxnSpPr>
        <xdr:cNvPr id="81" name="直線コネクタ 80">
          <a:extLst>
            <a:ext uri="{FF2B5EF4-FFF2-40B4-BE49-F238E27FC236}">
              <a16:creationId xmlns:a16="http://schemas.microsoft.com/office/drawing/2014/main" id="{EF0A7B38-10B4-4BBA-8068-EEA9F6122C82}"/>
            </a:ext>
          </a:extLst>
        </xdr:cNvPr>
        <xdr:cNvCxnSpPr/>
      </xdr:nvCxnSpPr>
      <xdr:spPr>
        <a:xfrm>
          <a:off x="2019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2" name="n_1aveValue【図書館】&#10;有形固定資産減価償却率">
          <a:extLst>
            <a:ext uri="{FF2B5EF4-FFF2-40B4-BE49-F238E27FC236}">
              <a16:creationId xmlns:a16="http://schemas.microsoft.com/office/drawing/2014/main" id="{35D40C9A-1C3B-435C-9DF7-BDE1C4D1CF97}"/>
            </a:ext>
          </a:extLst>
        </xdr:cNvPr>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3" name="n_2aveValue【図書館】&#10;有形固定資産減価償却率">
          <a:extLst>
            <a:ext uri="{FF2B5EF4-FFF2-40B4-BE49-F238E27FC236}">
              <a16:creationId xmlns:a16="http://schemas.microsoft.com/office/drawing/2014/main" id="{69C1369E-3F46-49D4-9EEE-820AEC63B22E}"/>
            </a:ext>
          </a:extLst>
        </xdr:cNvPr>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4" name="n_3aveValue【図書館】&#10;有形固定資産減価償却率">
          <a:extLst>
            <a:ext uri="{FF2B5EF4-FFF2-40B4-BE49-F238E27FC236}">
              <a16:creationId xmlns:a16="http://schemas.microsoft.com/office/drawing/2014/main" id="{53C5BA18-409C-4DDD-AD68-E19161240D23}"/>
            </a:ext>
          </a:extLst>
        </xdr:cNvPr>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a:extLst>
            <a:ext uri="{FF2B5EF4-FFF2-40B4-BE49-F238E27FC236}">
              <a16:creationId xmlns:a16="http://schemas.microsoft.com/office/drawing/2014/main" id="{7AC92565-F6F2-46BC-AD40-4797D2634AE9}"/>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6" name="n_1mainValue【図書館】&#10;有形固定資産減価償却率">
          <a:extLst>
            <a:ext uri="{FF2B5EF4-FFF2-40B4-BE49-F238E27FC236}">
              <a16:creationId xmlns:a16="http://schemas.microsoft.com/office/drawing/2014/main" id="{1980B8D1-926C-4093-9A90-F7CFC0F2C550}"/>
            </a:ext>
          </a:extLst>
        </xdr:cNvPr>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7" name="n_2mainValue【図書館】&#10;有形固定資産減価償却率">
          <a:extLst>
            <a:ext uri="{FF2B5EF4-FFF2-40B4-BE49-F238E27FC236}">
              <a16:creationId xmlns:a16="http://schemas.microsoft.com/office/drawing/2014/main" id="{DA668406-ED62-4752-B108-700D7A3E6B6E}"/>
            </a:ext>
          </a:extLst>
        </xdr:cNvPr>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78213</xdr:rowOff>
    </xdr:from>
    <xdr:ext cx="405111" cy="259045"/>
    <xdr:sp macro="" textlink="">
      <xdr:nvSpPr>
        <xdr:cNvPr id="88" name="n_3mainValue【図書館】&#10;有形固定資産減価償却率">
          <a:extLst>
            <a:ext uri="{FF2B5EF4-FFF2-40B4-BE49-F238E27FC236}">
              <a16:creationId xmlns:a16="http://schemas.microsoft.com/office/drawing/2014/main" id="{F6A8AA59-9BA6-40D6-A081-D6ED86417954}"/>
            </a:ext>
          </a:extLst>
        </xdr:cNvPr>
        <xdr:cNvSpPr txBox="1"/>
      </xdr:nvSpPr>
      <xdr:spPr>
        <a:xfrm>
          <a:off x="1816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68FA4EC-FF6B-4C07-853D-A068B7DFACF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1D6FCE8-B17D-4F5D-9DFF-60581CBDEB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FA392BC-6A79-4CED-BB5A-66A10CF875E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AE004A8-CA42-41A0-B983-6CA22B4B00E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B09F993-5A99-4FDD-BB02-B07E8528331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EF5E018-0AFA-4649-BF07-0B1EBAE82BC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18F34B0-3D95-4EAF-85C1-2FFE7A2214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7DC95E8-CA3B-4857-AD8E-CA0FEDE81DF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A559E5FC-875C-401F-8C11-B2AA711ACE0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D715832-099C-4DB0-ACCF-CED6D0EECE9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117FE0C-A2CD-4037-8C28-22A6D52159A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9F0A7C7E-5969-4E81-BAA9-13AF1484844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90B54F67-C8DD-4DA8-9A0D-2F0B9033989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EC21E8D8-FBC4-43DA-858D-8A427BBC173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DB46EB71-4B5D-4077-9DB5-6E376979D62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DF2FDCEF-E5E4-4351-8AB9-9743DB16F6F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67FDE694-5DF9-4E41-9113-6CA90B9D055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C264BCB4-D2EC-4539-9F72-FA27268B8DB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7C6ADDE-1B16-43A0-A42F-802739DC40E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E561BDE0-1712-45AA-84BE-A0A3B6B6236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F03BF66-2973-40B2-9A69-CAA3CA04B7E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A5017077-BB49-4B94-B945-852F8804373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36DEB551-7283-4C61-8BA0-7CEA9E7AC6A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a:extLst>
            <a:ext uri="{FF2B5EF4-FFF2-40B4-BE49-F238E27FC236}">
              <a16:creationId xmlns:a16="http://schemas.microsoft.com/office/drawing/2014/main" id="{3A0296B7-5AFD-4024-B7A2-26AE305CD1E8}"/>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a:extLst>
            <a:ext uri="{FF2B5EF4-FFF2-40B4-BE49-F238E27FC236}">
              <a16:creationId xmlns:a16="http://schemas.microsoft.com/office/drawing/2014/main" id="{1D2B8B0D-D67B-482A-8CF2-ED2374B09BA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a:extLst>
            <a:ext uri="{FF2B5EF4-FFF2-40B4-BE49-F238E27FC236}">
              <a16:creationId xmlns:a16="http://schemas.microsoft.com/office/drawing/2014/main" id="{B331C17A-2130-4792-88FC-7D1BB9349BC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a:extLst>
            <a:ext uri="{FF2B5EF4-FFF2-40B4-BE49-F238E27FC236}">
              <a16:creationId xmlns:a16="http://schemas.microsoft.com/office/drawing/2014/main" id="{2457FDE5-7944-4A8E-92DE-DDAA5EE36CCC}"/>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a:extLst>
            <a:ext uri="{FF2B5EF4-FFF2-40B4-BE49-F238E27FC236}">
              <a16:creationId xmlns:a16="http://schemas.microsoft.com/office/drawing/2014/main" id="{6EE89D06-42E4-4736-927E-B8BB89F976B4}"/>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a:extLst>
            <a:ext uri="{FF2B5EF4-FFF2-40B4-BE49-F238E27FC236}">
              <a16:creationId xmlns:a16="http://schemas.microsoft.com/office/drawing/2014/main" id="{8C3B729F-CB34-49FF-924D-BEE1180BF92D}"/>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A6810BE1-A7A2-4F04-B179-A0C1EFCD6D52}"/>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a:extLst>
            <a:ext uri="{FF2B5EF4-FFF2-40B4-BE49-F238E27FC236}">
              <a16:creationId xmlns:a16="http://schemas.microsoft.com/office/drawing/2014/main" id="{B0F72224-0649-4B7C-82A1-ECCA45C740D3}"/>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6C0F1F3E-1189-411F-B624-3F6C20736B35}"/>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a:extLst>
            <a:ext uri="{FF2B5EF4-FFF2-40B4-BE49-F238E27FC236}">
              <a16:creationId xmlns:a16="http://schemas.microsoft.com/office/drawing/2014/main" id="{61BA8BA3-AC7B-43C1-90A4-34CC5ED09AE1}"/>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a:extLst>
            <a:ext uri="{FF2B5EF4-FFF2-40B4-BE49-F238E27FC236}">
              <a16:creationId xmlns:a16="http://schemas.microsoft.com/office/drawing/2014/main" id="{E39D0BB2-C5FB-4867-8372-4E45D05AE574}"/>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BEC9831-551A-4EEA-A4D0-FBBD7DF1756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7D0C5F6-9ED4-420D-B1FF-296CB76027B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591B545-EA7C-477D-86BE-EF34DD377D1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D59B492-AE2F-4EA8-AC17-4FBA916F630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FC166FE-8AAB-4132-BD06-7FA7EC427BE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128" name="楕円 127">
          <a:extLst>
            <a:ext uri="{FF2B5EF4-FFF2-40B4-BE49-F238E27FC236}">
              <a16:creationId xmlns:a16="http://schemas.microsoft.com/office/drawing/2014/main" id="{33D1440F-270B-44C6-B88C-C166F4AEC569}"/>
            </a:ext>
          </a:extLst>
        </xdr:cNvPr>
        <xdr:cNvSpPr/>
      </xdr:nvSpPr>
      <xdr:spPr>
        <a:xfrm>
          <a:off x="104267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118127</xdr:rowOff>
    </xdr:from>
    <xdr:ext cx="469744" cy="259045"/>
    <xdr:sp macro="" textlink="">
      <xdr:nvSpPr>
        <xdr:cNvPr id="129" name="【図書館】&#10;一人当たり面積該当値テキスト">
          <a:extLst>
            <a:ext uri="{FF2B5EF4-FFF2-40B4-BE49-F238E27FC236}">
              <a16:creationId xmlns:a16="http://schemas.microsoft.com/office/drawing/2014/main" id="{8CA21918-31FC-455D-8319-3776EFEA4839}"/>
            </a:ext>
          </a:extLst>
        </xdr:cNvPr>
        <xdr:cNvSpPr txBox="1"/>
      </xdr:nvSpPr>
      <xdr:spPr>
        <a:xfrm>
          <a:off x="10515600"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95250</xdr:rowOff>
    </xdr:from>
    <xdr:to>
      <xdr:col>50</xdr:col>
      <xdr:colOff>165100</xdr:colOff>
      <xdr:row>38</xdr:row>
      <xdr:rowOff>25400</xdr:rowOff>
    </xdr:to>
    <xdr:sp macro="" textlink="">
      <xdr:nvSpPr>
        <xdr:cNvPr id="130" name="楕円 129">
          <a:extLst>
            <a:ext uri="{FF2B5EF4-FFF2-40B4-BE49-F238E27FC236}">
              <a16:creationId xmlns:a16="http://schemas.microsoft.com/office/drawing/2014/main" id="{8AC2420B-B58A-47D6-9EEC-46064CB95E19}"/>
            </a:ext>
          </a:extLst>
        </xdr:cNvPr>
        <xdr:cNvSpPr/>
      </xdr:nvSpPr>
      <xdr:spPr>
        <a:xfrm>
          <a:off x="9588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146050</xdr:rowOff>
    </xdr:from>
    <xdr:to>
      <xdr:col>55</xdr:col>
      <xdr:colOff>0</xdr:colOff>
      <xdr:row>37</xdr:row>
      <xdr:rowOff>146050</xdr:rowOff>
    </xdr:to>
    <xdr:cxnSp macro="">
      <xdr:nvCxnSpPr>
        <xdr:cNvPr id="131" name="直線コネクタ 130">
          <a:extLst>
            <a:ext uri="{FF2B5EF4-FFF2-40B4-BE49-F238E27FC236}">
              <a16:creationId xmlns:a16="http://schemas.microsoft.com/office/drawing/2014/main" id="{387FB503-57EB-475C-B4C0-AC6C1D8AD535}"/>
            </a:ext>
          </a:extLst>
        </xdr:cNvPr>
        <xdr:cNvCxnSpPr/>
      </xdr:nvCxnSpPr>
      <xdr:spPr>
        <a:xfrm>
          <a:off x="9639300" y="648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95250</xdr:rowOff>
    </xdr:from>
    <xdr:to>
      <xdr:col>46</xdr:col>
      <xdr:colOff>38100</xdr:colOff>
      <xdr:row>38</xdr:row>
      <xdr:rowOff>25400</xdr:rowOff>
    </xdr:to>
    <xdr:sp macro="" textlink="">
      <xdr:nvSpPr>
        <xdr:cNvPr id="132" name="楕円 131">
          <a:extLst>
            <a:ext uri="{FF2B5EF4-FFF2-40B4-BE49-F238E27FC236}">
              <a16:creationId xmlns:a16="http://schemas.microsoft.com/office/drawing/2014/main" id="{7430A1DA-D73F-4EA1-8D98-A56B1B308CF4}"/>
            </a:ext>
          </a:extLst>
        </xdr:cNvPr>
        <xdr:cNvSpPr/>
      </xdr:nvSpPr>
      <xdr:spPr>
        <a:xfrm>
          <a:off x="8699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146050</xdr:rowOff>
    </xdr:from>
    <xdr:to>
      <xdr:col>50</xdr:col>
      <xdr:colOff>114300</xdr:colOff>
      <xdr:row>37</xdr:row>
      <xdr:rowOff>146050</xdr:rowOff>
    </xdr:to>
    <xdr:cxnSp macro="">
      <xdr:nvCxnSpPr>
        <xdr:cNvPr id="133" name="直線コネクタ 132">
          <a:extLst>
            <a:ext uri="{FF2B5EF4-FFF2-40B4-BE49-F238E27FC236}">
              <a16:creationId xmlns:a16="http://schemas.microsoft.com/office/drawing/2014/main" id="{38680E03-29BE-487C-ACDA-02037EB8AD66}"/>
            </a:ext>
          </a:extLst>
        </xdr:cNvPr>
        <xdr:cNvCxnSpPr/>
      </xdr:nvCxnSpPr>
      <xdr:spPr>
        <a:xfrm>
          <a:off x="87503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107950</xdr:rowOff>
    </xdr:from>
    <xdr:to>
      <xdr:col>41</xdr:col>
      <xdr:colOff>101600</xdr:colOff>
      <xdr:row>38</xdr:row>
      <xdr:rowOff>38100</xdr:rowOff>
    </xdr:to>
    <xdr:sp macro="" textlink="">
      <xdr:nvSpPr>
        <xdr:cNvPr id="134" name="楕円 133">
          <a:extLst>
            <a:ext uri="{FF2B5EF4-FFF2-40B4-BE49-F238E27FC236}">
              <a16:creationId xmlns:a16="http://schemas.microsoft.com/office/drawing/2014/main" id="{B3D8BBED-4130-457E-92E0-18FFD7C3A707}"/>
            </a:ext>
          </a:extLst>
        </xdr:cNvPr>
        <xdr:cNvSpPr/>
      </xdr:nvSpPr>
      <xdr:spPr>
        <a:xfrm>
          <a:off x="7810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146050</xdr:rowOff>
    </xdr:from>
    <xdr:to>
      <xdr:col>45</xdr:col>
      <xdr:colOff>177800</xdr:colOff>
      <xdr:row>37</xdr:row>
      <xdr:rowOff>158750</xdr:rowOff>
    </xdr:to>
    <xdr:cxnSp macro="">
      <xdr:nvCxnSpPr>
        <xdr:cNvPr id="135" name="直線コネクタ 134">
          <a:extLst>
            <a:ext uri="{FF2B5EF4-FFF2-40B4-BE49-F238E27FC236}">
              <a16:creationId xmlns:a16="http://schemas.microsoft.com/office/drawing/2014/main" id="{5E9CF681-7098-47AF-9F83-23D17C3013C1}"/>
            </a:ext>
          </a:extLst>
        </xdr:cNvPr>
        <xdr:cNvCxnSpPr/>
      </xdr:nvCxnSpPr>
      <xdr:spPr>
        <a:xfrm flipV="1">
          <a:off x="7861300" y="6489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6" name="n_1aveValue【図書館】&#10;一人当たり面積">
          <a:extLst>
            <a:ext uri="{FF2B5EF4-FFF2-40B4-BE49-F238E27FC236}">
              <a16:creationId xmlns:a16="http://schemas.microsoft.com/office/drawing/2014/main" id="{B13DE82B-300D-4CEF-9AD6-F1EDB9496B45}"/>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7" name="n_2aveValue【図書館】&#10;一人当たり面積">
          <a:extLst>
            <a:ext uri="{FF2B5EF4-FFF2-40B4-BE49-F238E27FC236}">
              <a16:creationId xmlns:a16="http://schemas.microsoft.com/office/drawing/2014/main" id="{7D022347-4DD9-4BB7-8419-4DAF0806E3A9}"/>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8" name="n_3aveValue【図書館】&#10;一人当たり面積">
          <a:extLst>
            <a:ext uri="{FF2B5EF4-FFF2-40B4-BE49-F238E27FC236}">
              <a16:creationId xmlns:a16="http://schemas.microsoft.com/office/drawing/2014/main" id="{B88E3AB7-4FC2-44FF-974C-B9740B90C72A}"/>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a:extLst>
            <a:ext uri="{FF2B5EF4-FFF2-40B4-BE49-F238E27FC236}">
              <a16:creationId xmlns:a16="http://schemas.microsoft.com/office/drawing/2014/main" id="{D9BE4473-264B-4572-8B5C-1CB2CF02E7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41927</xdr:rowOff>
    </xdr:from>
    <xdr:ext cx="469744" cy="259045"/>
    <xdr:sp macro="" textlink="">
      <xdr:nvSpPr>
        <xdr:cNvPr id="140" name="n_1mainValue【図書館】&#10;一人当たり面積">
          <a:extLst>
            <a:ext uri="{FF2B5EF4-FFF2-40B4-BE49-F238E27FC236}">
              <a16:creationId xmlns:a16="http://schemas.microsoft.com/office/drawing/2014/main" id="{573695D0-5492-45AF-B4B6-8A4776FC9BC2}"/>
            </a:ext>
          </a:extLst>
        </xdr:cNvPr>
        <xdr:cNvSpPr txBox="1"/>
      </xdr:nvSpPr>
      <xdr:spPr>
        <a:xfrm>
          <a:off x="93917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41927</xdr:rowOff>
    </xdr:from>
    <xdr:ext cx="469744" cy="259045"/>
    <xdr:sp macro="" textlink="">
      <xdr:nvSpPr>
        <xdr:cNvPr id="141" name="n_2mainValue【図書館】&#10;一人当たり面積">
          <a:extLst>
            <a:ext uri="{FF2B5EF4-FFF2-40B4-BE49-F238E27FC236}">
              <a16:creationId xmlns:a16="http://schemas.microsoft.com/office/drawing/2014/main" id="{E47AABE0-76DE-49A9-8F61-99E843A181A3}"/>
            </a:ext>
          </a:extLst>
        </xdr:cNvPr>
        <xdr:cNvSpPr txBox="1"/>
      </xdr:nvSpPr>
      <xdr:spPr>
        <a:xfrm>
          <a:off x="85154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54627</xdr:rowOff>
    </xdr:from>
    <xdr:ext cx="469744" cy="259045"/>
    <xdr:sp macro="" textlink="">
      <xdr:nvSpPr>
        <xdr:cNvPr id="142" name="n_3mainValue【図書館】&#10;一人当たり面積">
          <a:extLst>
            <a:ext uri="{FF2B5EF4-FFF2-40B4-BE49-F238E27FC236}">
              <a16:creationId xmlns:a16="http://schemas.microsoft.com/office/drawing/2014/main" id="{776226E3-36BE-440A-83B9-79B6FEDDF6ED}"/>
            </a:ext>
          </a:extLst>
        </xdr:cNvPr>
        <xdr:cNvSpPr txBox="1"/>
      </xdr:nvSpPr>
      <xdr:spPr>
        <a:xfrm>
          <a:off x="7626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508B8DA-224E-4C9E-A9FB-6870EC04D1C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81868B0-C414-4444-9438-399CEAEA34E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14C04BF1-2FC2-4EEB-ACCE-12EAD8B5E9B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2ED1FDDC-2341-4D47-A451-FC5295544E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C06EAF3D-D45A-4F3B-8193-BFF47C2FF0E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385B5559-75C8-40B6-9C45-FD49F9BB81C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E02CA288-1F92-46F1-B738-A5C3D47B8B4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9BE77F0D-CF68-4B54-9F6C-32348DA0B4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57E4F803-6ED7-4824-864C-55A4562537A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C55BE5C1-1AEA-491B-984C-F12BFD015D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D07D06D4-4F02-4C6F-984C-ECCEBB3E14F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D71BAE44-57E1-47EA-A9A3-0858F7D774C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1FDB4FE2-31E8-44A4-9A90-414C21023E0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DCBC510B-0DA9-4563-8FEF-901A70376B5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2D45FD15-A007-46E4-BDB2-0D89E1CF730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5EE9C51B-9659-410E-8F9F-94CD678A6A1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FB262D6F-C194-4F3D-BFA0-9810A08AAE2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842250A3-3B1D-4FB0-BCBD-E9A23F74401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150A2E0-8669-48AC-8C25-A915C279CDC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678D04B1-B3AB-4E8C-9A68-0806D075392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6E3DD7DE-174C-4DCC-A37F-D3B36DA88F3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FDCF8F47-016D-4259-B8D6-D8E86AAD682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735A9156-7C77-4D22-984C-CEC1D79A689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CBCA2CE0-1962-4C7F-BBE9-707B31041B2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99EE48A9-C460-44AA-B1D5-343CAE1C6B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a:extLst>
            <a:ext uri="{FF2B5EF4-FFF2-40B4-BE49-F238E27FC236}">
              <a16:creationId xmlns:a16="http://schemas.microsoft.com/office/drawing/2014/main" id="{B288898E-FE8B-4520-AF6B-36BF549F429E}"/>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a:extLst>
            <a:ext uri="{FF2B5EF4-FFF2-40B4-BE49-F238E27FC236}">
              <a16:creationId xmlns:a16="http://schemas.microsoft.com/office/drawing/2014/main" id="{F0593F68-C293-4525-814C-67F12C4CD6A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a:extLst>
            <a:ext uri="{FF2B5EF4-FFF2-40B4-BE49-F238E27FC236}">
              <a16:creationId xmlns:a16="http://schemas.microsoft.com/office/drawing/2014/main" id="{0C54C6B2-F5A5-4E30-A1E6-1E8552715AD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E8DEC15C-146E-4AE6-A35E-A919553E1F11}"/>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a:extLst>
            <a:ext uri="{FF2B5EF4-FFF2-40B4-BE49-F238E27FC236}">
              <a16:creationId xmlns:a16="http://schemas.microsoft.com/office/drawing/2014/main" id="{6F34A859-DA00-4C53-ACF0-0D1B948726E0}"/>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229526CD-74E4-4324-AFDC-62C04D31FB41}"/>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a:extLst>
            <a:ext uri="{FF2B5EF4-FFF2-40B4-BE49-F238E27FC236}">
              <a16:creationId xmlns:a16="http://schemas.microsoft.com/office/drawing/2014/main" id="{0911CF2E-CECD-44A7-BFC8-006A13D9C03E}"/>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a:extLst>
            <a:ext uri="{FF2B5EF4-FFF2-40B4-BE49-F238E27FC236}">
              <a16:creationId xmlns:a16="http://schemas.microsoft.com/office/drawing/2014/main" id="{C7B2A3D5-0CF5-42E1-B7F9-D8FB9AE6DB61}"/>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a:extLst>
            <a:ext uri="{FF2B5EF4-FFF2-40B4-BE49-F238E27FC236}">
              <a16:creationId xmlns:a16="http://schemas.microsoft.com/office/drawing/2014/main" id="{1D9CA417-F68E-49A0-AF32-D598D5D8E7D9}"/>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a:extLst>
            <a:ext uri="{FF2B5EF4-FFF2-40B4-BE49-F238E27FC236}">
              <a16:creationId xmlns:a16="http://schemas.microsoft.com/office/drawing/2014/main" id="{31A83FD4-E684-4DEF-83EB-E97C36DF4192}"/>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FEEAF2D4-0659-4629-8D59-248AFDE1C31C}"/>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D141C67-8569-4677-B53E-C07B134F13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B981141-73CD-4873-A554-12FA2DC6AE8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B13DE45-C953-45C2-A4CC-83D2F263EFD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B4C261C-6EBC-4634-BF77-54364F97AAF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872811F-CF03-4CDA-B7DC-697C085E7D2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84" name="楕円 183">
          <a:extLst>
            <a:ext uri="{FF2B5EF4-FFF2-40B4-BE49-F238E27FC236}">
              <a16:creationId xmlns:a16="http://schemas.microsoft.com/office/drawing/2014/main" id="{AFA34FA1-8875-4333-B29B-A9B43C20C968}"/>
            </a:ext>
          </a:extLst>
        </xdr:cNvPr>
        <xdr:cNvSpPr/>
      </xdr:nvSpPr>
      <xdr:spPr>
        <a:xfrm>
          <a:off x="4584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146430</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F629FB52-1D57-43C9-966F-DF20A2ADA931}"/>
            </a:ext>
          </a:extLst>
        </xdr:cNvPr>
        <xdr:cNvSpPr txBox="1"/>
      </xdr:nvSpPr>
      <xdr:spPr>
        <a:xfrm>
          <a:off x="4673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125549</xdr:rowOff>
    </xdr:from>
    <xdr:to>
      <xdr:col>20</xdr:col>
      <xdr:colOff>38100</xdr:colOff>
      <xdr:row>61</xdr:row>
      <xdr:rowOff>55699</xdr:rowOff>
    </xdr:to>
    <xdr:sp macro="" textlink="">
      <xdr:nvSpPr>
        <xdr:cNvPr id="186" name="楕円 185">
          <a:extLst>
            <a:ext uri="{FF2B5EF4-FFF2-40B4-BE49-F238E27FC236}">
              <a16:creationId xmlns:a16="http://schemas.microsoft.com/office/drawing/2014/main" id="{34FD86F0-FFBA-48B4-B7A4-3FBACC030FB3}"/>
            </a:ext>
          </a:extLst>
        </xdr:cNvPr>
        <xdr:cNvSpPr/>
      </xdr:nvSpPr>
      <xdr:spPr>
        <a:xfrm>
          <a:off x="3746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4899</xdr:rowOff>
    </xdr:from>
    <xdr:to>
      <xdr:col>24</xdr:col>
      <xdr:colOff>63500</xdr:colOff>
      <xdr:row>61</xdr:row>
      <xdr:rowOff>47353</xdr:rowOff>
    </xdr:to>
    <xdr:cxnSp macro="">
      <xdr:nvCxnSpPr>
        <xdr:cNvPr id="187" name="直線コネクタ 186">
          <a:extLst>
            <a:ext uri="{FF2B5EF4-FFF2-40B4-BE49-F238E27FC236}">
              <a16:creationId xmlns:a16="http://schemas.microsoft.com/office/drawing/2014/main" id="{76A1419F-6441-4EF4-815D-CD6ED912E3A6}"/>
            </a:ext>
          </a:extLst>
        </xdr:cNvPr>
        <xdr:cNvCxnSpPr/>
      </xdr:nvCxnSpPr>
      <xdr:spPr>
        <a:xfrm>
          <a:off x="3797300" y="1046334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88" name="楕円 187">
          <a:extLst>
            <a:ext uri="{FF2B5EF4-FFF2-40B4-BE49-F238E27FC236}">
              <a16:creationId xmlns:a16="http://schemas.microsoft.com/office/drawing/2014/main" id="{3A4BEC08-C766-411B-B486-0A96373F26EA}"/>
            </a:ext>
          </a:extLst>
        </xdr:cNvPr>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61</xdr:row>
      <xdr:rowOff>4899</xdr:rowOff>
    </xdr:to>
    <xdr:cxnSp macro="">
      <xdr:nvCxnSpPr>
        <xdr:cNvPr id="189" name="直線コネクタ 188">
          <a:extLst>
            <a:ext uri="{FF2B5EF4-FFF2-40B4-BE49-F238E27FC236}">
              <a16:creationId xmlns:a16="http://schemas.microsoft.com/office/drawing/2014/main" id="{089159BE-C8A7-4E69-8B57-633AA50BB623}"/>
            </a:ext>
          </a:extLst>
        </xdr:cNvPr>
        <xdr:cNvCxnSpPr/>
      </xdr:nvCxnSpPr>
      <xdr:spPr>
        <a:xfrm>
          <a:off x="2908300" y="104208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90" name="楕円 189">
          <a:extLst>
            <a:ext uri="{FF2B5EF4-FFF2-40B4-BE49-F238E27FC236}">
              <a16:creationId xmlns:a16="http://schemas.microsoft.com/office/drawing/2014/main" id="{3BD66679-5043-45E1-A82A-863549CEAA74}"/>
            </a:ext>
          </a:extLst>
        </xdr:cNvPr>
        <xdr:cNvSpPr/>
      </xdr:nvSpPr>
      <xdr:spPr>
        <a:xfrm>
          <a:off x="1968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96338</xdr:rowOff>
    </xdr:from>
    <xdr:to>
      <xdr:col>15</xdr:col>
      <xdr:colOff>50800</xdr:colOff>
      <xdr:row>60</xdr:row>
      <xdr:rowOff>133894</xdr:rowOff>
    </xdr:to>
    <xdr:cxnSp macro="">
      <xdr:nvCxnSpPr>
        <xdr:cNvPr id="191" name="直線コネクタ 190">
          <a:extLst>
            <a:ext uri="{FF2B5EF4-FFF2-40B4-BE49-F238E27FC236}">
              <a16:creationId xmlns:a16="http://schemas.microsoft.com/office/drawing/2014/main" id="{16BFC7D6-6E0D-4984-8916-E2B2A5FE0BEE}"/>
            </a:ext>
          </a:extLst>
        </xdr:cNvPr>
        <xdr:cNvCxnSpPr/>
      </xdr:nvCxnSpPr>
      <xdr:spPr>
        <a:xfrm>
          <a:off x="2019300" y="103833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2" name="n_1aveValue【体育館・プール】&#10;有形固定資産減価償却率">
          <a:extLst>
            <a:ext uri="{FF2B5EF4-FFF2-40B4-BE49-F238E27FC236}">
              <a16:creationId xmlns:a16="http://schemas.microsoft.com/office/drawing/2014/main" id="{682CC8F4-BA29-4612-9AD9-BECFCFF97D7A}"/>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3" name="n_2aveValue【体育館・プール】&#10;有形固定資産減価償却率">
          <a:extLst>
            <a:ext uri="{FF2B5EF4-FFF2-40B4-BE49-F238E27FC236}">
              <a16:creationId xmlns:a16="http://schemas.microsoft.com/office/drawing/2014/main" id="{C4050C5D-D584-46B2-94A9-4ABE631DA1A6}"/>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194" name="n_3aveValue【体育館・プール】&#10;有形固定資産減価償却率">
          <a:extLst>
            <a:ext uri="{FF2B5EF4-FFF2-40B4-BE49-F238E27FC236}">
              <a16:creationId xmlns:a16="http://schemas.microsoft.com/office/drawing/2014/main" id="{8B695420-3576-4DD8-8936-1FA791F04220}"/>
            </a:ext>
          </a:extLst>
        </xdr:cNvPr>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a:extLst>
            <a:ext uri="{FF2B5EF4-FFF2-40B4-BE49-F238E27FC236}">
              <a16:creationId xmlns:a16="http://schemas.microsoft.com/office/drawing/2014/main" id="{13C8718E-D66E-4389-91DC-0498F42615E5}"/>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72226</xdr:rowOff>
    </xdr:from>
    <xdr:ext cx="405111" cy="259045"/>
    <xdr:sp macro="" textlink="">
      <xdr:nvSpPr>
        <xdr:cNvPr id="196" name="n_1mainValue【体育館・プール】&#10;有形固定資産減価償却率">
          <a:extLst>
            <a:ext uri="{FF2B5EF4-FFF2-40B4-BE49-F238E27FC236}">
              <a16:creationId xmlns:a16="http://schemas.microsoft.com/office/drawing/2014/main" id="{B5970BA9-6EB9-4027-8D3A-9E010DBDB36D}"/>
            </a:ext>
          </a:extLst>
        </xdr:cNvPr>
        <xdr:cNvSpPr txBox="1"/>
      </xdr:nvSpPr>
      <xdr:spPr>
        <a:xfrm>
          <a:off x="35820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97" name="n_2mainValue【体育館・プール】&#10;有形固定資産減価償却率">
          <a:extLst>
            <a:ext uri="{FF2B5EF4-FFF2-40B4-BE49-F238E27FC236}">
              <a16:creationId xmlns:a16="http://schemas.microsoft.com/office/drawing/2014/main" id="{3F70AC9A-27D1-4458-8238-FD27A5C0F662}"/>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8" name="n_3mainValue【体育館・プール】&#10;有形固定資産減価償却率">
          <a:extLst>
            <a:ext uri="{FF2B5EF4-FFF2-40B4-BE49-F238E27FC236}">
              <a16:creationId xmlns:a16="http://schemas.microsoft.com/office/drawing/2014/main" id="{C0C3938A-4C07-43E2-AE3C-694CE155EA56}"/>
            </a:ext>
          </a:extLst>
        </xdr:cNvPr>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78A055EC-1344-4E85-9FD0-24E658DD156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8366FCF3-E321-4004-A136-F6A79797D6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6A00660D-C65A-4161-AB4B-216398CDEB3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453904FC-51D2-4835-8700-32400954CA4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E98CDFAB-48E7-4D69-A0ED-6771AE532FA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6541CCFD-2964-486B-9C86-7E38C6EF41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34AD77E8-960C-40E7-B692-FDA068B4F7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B4C61BDB-97C3-4715-BAC3-05BA8C95FC4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6D8718D1-7582-4381-B061-CF681A6798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2FF0977C-A6EA-412C-A9F4-9890CD1A34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DD76FD1-ECD7-4B02-86ED-865731AD07E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74F3BCE1-BDD4-44A7-99CF-05F27812446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F92C4979-E1D2-4081-A8E4-98B992535DC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4BFB8E26-B5D9-49AB-A812-0D3D08460D8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153BE13D-C127-45DC-9AB5-B8B54265021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76B5EBEB-1CA1-4DF7-A483-BC24B36E65E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60E6D8C2-7D42-492E-8E14-4A543CD70F1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ADB19E8E-8D52-4F66-84CF-0402C04553B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54B28803-7E43-4E09-9A79-7CF256BB773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6D3B5747-D901-4AFD-9FE3-FBC64CE1433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8D960578-679B-4041-B676-AA145CE57F8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30A0A8BB-8CD7-41AF-BD54-7D359F902C9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B0CF1C50-E272-4FFC-9A0B-38BB0B337BF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a:extLst>
            <a:ext uri="{FF2B5EF4-FFF2-40B4-BE49-F238E27FC236}">
              <a16:creationId xmlns:a16="http://schemas.microsoft.com/office/drawing/2014/main" id="{B6E37314-C5F7-4B8E-9AC7-7A49C435FB83}"/>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a:extLst>
            <a:ext uri="{FF2B5EF4-FFF2-40B4-BE49-F238E27FC236}">
              <a16:creationId xmlns:a16="http://schemas.microsoft.com/office/drawing/2014/main" id="{EEE3D86A-E9B1-4AD6-8A06-6F7D52016D02}"/>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a:extLst>
            <a:ext uri="{FF2B5EF4-FFF2-40B4-BE49-F238E27FC236}">
              <a16:creationId xmlns:a16="http://schemas.microsoft.com/office/drawing/2014/main" id="{691980C0-6C2C-4DD1-87E0-03AA2D142AC0}"/>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a:extLst>
            <a:ext uri="{FF2B5EF4-FFF2-40B4-BE49-F238E27FC236}">
              <a16:creationId xmlns:a16="http://schemas.microsoft.com/office/drawing/2014/main" id="{C91C2403-F3F2-42BC-9A92-104DB79EC5F2}"/>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a:extLst>
            <a:ext uri="{FF2B5EF4-FFF2-40B4-BE49-F238E27FC236}">
              <a16:creationId xmlns:a16="http://schemas.microsoft.com/office/drawing/2014/main" id="{7AA0378A-E0A6-4CE5-B605-5BAFF6CE9615}"/>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27" name="【体育館・プール】&#10;一人当たり面積平均値テキスト">
          <a:extLst>
            <a:ext uri="{FF2B5EF4-FFF2-40B4-BE49-F238E27FC236}">
              <a16:creationId xmlns:a16="http://schemas.microsoft.com/office/drawing/2014/main" id="{C0981532-CDC8-47A6-BBFB-3DE32855D829}"/>
            </a:ext>
          </a:extLst>
        </xdr:cNvPr>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a:extLst>
            <a:ext uri="{FF2B5EF4-FFF2-40B4-BE49-F238E27FC236}">
              <a16:creationId xmlns:a16="http://schemas.microsoft.com/office/drawing/2014/main" id="{C11BD532-46FD-443F-8D95-3955E6AD9D0B}"/>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a:extLst>
            <a:ext uri="{FF2B5EF4-FFF2-40B4-BE49-F238E27FC236}">
              <a16:creationId xmlns:a16="http://schemas.microsoft.com/office/drawing/2014/main" id="{498A5A8F-F682-4E31-AFB1-CF2FB61705E1}"/>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a:extLst>
            <a:ext uri="{FF2B5EF4-FFF2-40B4-BE49-F238E27FC236}">
              <a16:creationId xmlns:a16="http://schemas.microsoft.com/office/drawing/2014/main" id="{A9024151-9AEE-46B9-8654-A73A5D4880A7}"/>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a:extLst>
            <a:ext uri="{FF2B5EF4-FFF2-40B4-BE49-F238E27FC236}">
              <a16:creationId xmlns:a16="http://schemas.microsoft.com/office/drawing/2014/main" id="{1E244E57-15C9-4F95-833B-BCF30FCCBF0B}"/>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a:extLst>
            <a:ext uri="{FF2B5EF4-FFF2-40B4-BE49-F238E27FC236}">
              <a16:creationId xmlns:a16="http://schemas.microsoft.com/office/drawing/2014/main" id="{9C97A030-8E2B-4481-BA18-8FFCF687A720}"/>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107FEDB-6341-4B0E-83BC-795A807EACF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59ADFA4-8622-4004-9250-14432C9DCF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799F8F4-6A3D-4E35-A03C-F5CB527467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AF8ECE7-98C0-4EE8-A055-6D6D03B9C34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D023697-7A6D-4B6F-9A47-6B25D745828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50165</xdr:rowOff>
    </xdr:from>
    <xdr:to>
      <xdr:col>55</xdr:col>
      <xdr:colOff>50800</xdr:colOff>
      <xdr:row>60</xdr:row>
      <xdr:rowOff>151765</xdr:rowOff>
    </xdr:to>
    <xdr:sp macro="" textlink="">
      <xdr:nvSpPr>
        <xdr:cNvPr id="238" name="楕円 237">
          <a:extLst>
            <a:ext uri="{FF2B5EF4-FFF2-40B4-BE49-F238E27FC236}">
              <a16:creationId xmlns:a16="http://schemas.microsoft.com/office/drawing/2014/main" id="{640F7FBF-B8F3-4493-B8F9-55BEE91A8F0E}"/>
            </a:ext>
          </a:extLst>
        </xdr:cNvPr>
        <xdr:cNvSpPr/>
      </xdr:nvSpPr>
      <xdr:spPr>
        <a:xfrm>
          <a:off x="10426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73042</xdr:rowOff>
    </xdr:from>
    <xdr:ext cx="469744" cy="259045"/>
    <xdr:sp macro="" textlink="">
      <xdr:nvSpPr>
        <xdr:cNvPr id="239" name="【体育館・プール】&#10;一人当たり面積該当値テキスト">
          <a:extLst>
            <a:ext uri="{FF2B5EF4-FFF2-40B4-BE49-F238E27FC236}">
              <a16:creationId xmlns:a16="http://schemas.microsoft.com/office/drawing/2014/main" id="{CB453567-F54F-4D83-9CC1-8AE9830E48E9}"/>
            </a:ext>
          </a:extLst>
        </xdr:cNvPr>
        <xdr:cNvSpPr txBox="1"/>
      </xdr:nvSpPr>
      <xdr:spPr>
        <a:xfrm>
          <a:off x="10515600"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52070</xdr:rowOff>
    </xdr:from>
    <xdr:to>
      <xdr:col>50</xdr:col>
      <xdr:colOff>165100</xdr:colOff>
      <xdr:row>60</xdr:row>
      <xdr:rowOff>153670</xdr:rowOff>
    </xdr:to>
    <xdr:sp macro="" textlink="">
      <xdr:nvSpPr>
        <xdr:cNvPr id="240" name="楕円 239">
          <a:extLst>
            <a:ext uri="{FF2B5EF4-FFF2-40B4-BE49-F238E27FC236}">
              <a16:creationId xmlns:a16="http://schemas.microsoft.com/office/drawing/2014/main" id="{3C24A858-A1FF-41B6-9725-D74A7FCB968B}"/>
            </a:ext>
          </a:extLst>
        </xdr:cNvPr>
        <xdr:cNvSpPr/>
      </xdr:nvSpPr>
      <xdr:spPr>
        <a:xfrm>
          <a:off x="958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100965</xdr:rowOff>
    </xdr:from>
    <xdr:to>
      <xdr:col>55</xdr:col>
      <xdr:colOff>0</xdr:colOff>
      <xdr:row>60</xdr:row>
      <xdr:rowOff>102870</xdr:rowOff>
    </xdr:to>
    <xdr:cxnSp macro="">
      <xdr:nvCxnSpPr>
        <xdr:cNvPr id="241" name="直線コネクタ 240">
          <a:extLst>
            <a:ext uri="{FF2B5EF4-FFF2-40B4-BE49-F238E27FC236}">
              <a16:creationId xmlns:a16="http://schemas.microsoft.com/office/drawing/2014/main" id="{2C39C829-05DA-45ED-BE20-EF99A42CC256}"/>
            </a:ext>
          </a:extLst>
        </xdr:cNvPr>
        <xdr:cNvCxnSpPr/>
      </xdr:nvCxnSpPr>
      <xdr:spPr>
        <a:xfrm flipV="1">
          <a:off x="9639300" y="103879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55880</xdr:rowOff>
    </xdr:from>
    <xdr:to>
      <xdr:col>46</xdr:col>
      <xdr:colOff>38100</xdr:colOff>
      <xdr:row>60</xdr:row>
      <xdr:rowOff>157480</xdr:rowOff>
    </xdr:to>
    <xdr:sp macro="" textlink="">
      <xdr:nvSpPr>
        <xdr:cNvPr id="242" name="楕円 241">
          <a:extLst>
            <a:ext uri="{FF2B5EF4-FFF2-40B4-BE49-F238E27FC236}">
              <a16:creationId xmlns:a16="http://schemas.microsoft.com/office/drawing/2014/main" id="{ACF9E3E8-5477-4CED-AE6C-DD47E5057932}"/>
            </a:ext>
          </a:extLst>
        </xdr:cNvPr>
        <xdr:cNvSpPr/>
      </xdr:nvSpPr>
      <xdr:spPr>
        <a:xfrm>
          <a:off x="8699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102870</xdr:rowOff>
    </xdr:from>
    <xdr:to>
      <xdr:col>50</xdr:col>
      <xdr:colOff>114300</xdr:colOff>
      <xdr:row>60</xdr:row>
      <xdr:rowOff>106680</xdr:rowOff>
    </xdr:to>
    <xdr:cxnSp macro="">
      <xdr:nvCxnSpPr>
        <xdr:cNvPr id="243" name="直線コネクタ 242">
          <a:extLst>
            <a:ext uri="{FF2B5EF4-FFF2-40B4-BE49-F238E27FC236}">
              <a16:creationId xmlns:a16="http://schemas.microsoft.com/office/drawing/2014/main" id="{D02BC1AD-8E44-4D51-87C9-35639ECEB4F2}"/>
            </a:ext>
          </a:extLst>
        </xdr:cNvPr>
        <xdr:cNvCxnSpPr/>
      </xdr:nvCxnSpPr>
      <xdr:spPr>
        <a:xfrm flipV="1">
          <a:off x="8750300" y="10389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59690</xdr:rowOff>
    </xdr:from>
    <xdr:to>
      <xdr:col>41</xdr:col>
      <xdr:colOff>101600</xdr:colOff>
      <xdr:row>60</xdr:row>
      <xdr:rowOff>161290</xdr:rowOff>
    </xdr:to>
    <xdr:sp macro="" textlink="">
      <xdr:nvSpPr>
        <xdr:cNvPr id="244" name="楕円 243">
          <a:extLst>
            <a:ext uri="{FF2B5EF4-FFF2-40B4-BE49-F238E27FC236}">
              <a16:creationId xmlns:a16="http://schemas.microsoft.com/office/drawing/2014/main" id="{F615D878-31CE-4AB5-9962-C327E5D2B6E6}"/>
            </a:ext>
          </a:extLst>
        </xdr:cNvPr>
        <xdr:cNvSpPr/>
      </xdr:nvSpPr>
      <xdr:spPr>
        <a:xfrm>
          <a:off x="7810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106680</xdr:rowOff>
    </xdr:from>
    <xdr:to>
      <xdr:col>45</xdr:col>
      <xdr:colOff>177800</xdr:colOff>
      <xdr:row>60</xdr:row>
      <xdr:rowOff>110490</xdr:rowOff>
    </xdr:to>
    <xdr:cxnSp macro="">
      <xdr:nvCxnSpPr>
        <xdr:cNvPr id="245" name="直線コネクタ 244">
          <a:extLst>
            <a:ext uri="{FF2B5EF4-FFF2-40B4-BE49-F238E27FC236}">
              <a16:creationId xmlns:a16="http://schemas.microsoft.com/office/drawing/2014/main" id="{DE95F1F4-1B70-445C-8A5F-2DF43EA8C209}"/>
            </a:ext>
          </a:extLst>
        </xdr:cNvPr>
        <xdr:cNvCxnSpPr/>
      </xdr:nvCxnSpPr>
      <xdr:spPr>
        <a:xfrm flipV="1">
          <a:off x="7861300" y="10393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46" name="n_1aveValue【体育館・プール】&#10;一人当たり面積">
          <a:extLst>
            <a:ext uri="{FF2B5EF4-FFF2-40B4-BE49-F238E27FC236}">
              <a16:creationId xmlns:a16="http://schemas.microsoft.com/office/drawing/2014/main" id="{858C3E1E-58D3-4A5B-AC15-904B1A2645E2}"/>
            </a:ext>
          </a:extLst>
        </xdr:cNvPr>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47" name="n_2aveValue【体育館・プール】&#10;一人当たり面積">
          <a:extLst>
            <a:ext uri="{FF2B5EF4-FFF2-40B4-BE49-F238E27FC236}">
              <a16:creationId xmlns:a16="http://schemas.microsoft.com/office/drawing/2014/main" id="{723A6765-B153-4927-98B1-7C784FF256C6}"/>
            </a:ext>
          </a:extLst>
        </xdr:cNvPr>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48" name="n_3aveValue【体育館・プール】&#10;一人当たり面積">
          <a:extLst>
            <a:ext uri="{FF2B5EF4-FFF2-40B4-BE49-F238E27FC236}">
              <a16:creationId xmlns:a16="http://schemas.microsoft.com/office/drawing/2014/main" id="{7FA7B1AF-35C6-4C92-801D-B7677081AB5F}"/>
            </a:ext>
          </a:extLst>
        </xdr:cNvPr>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a:extLst>
            <a:ext uri="{FF2B5EF4-FFF2-40B4-BE49-F238E27FC236}">
              <a16:creationId xmlns:a16="http://schemas.microsoft.com/office/drawing/2014/main" id="{209DF07B-FBEA-4369-BAC4-92DFEA065874}"/>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170197</xdr:rowOff>
    </xdr:from>
    <xdr:ext cx="469744" cy="259045"/>
    <xdr:sp macro="" textlink="">
      <xdr:nvSpPr>
        <xdr:cNvPr id="250" name="n_1mainValue【体育館・プール】&#10;一人当たり面積">
          <a:extLst>
            <a:ext uri="{FF2B5EF4-FFF2-40B4-BE49-F238E27FC236}">
              <a16:creationId xmlns:a16="http://schemas.microsoft.com/office/drawing/2014/main" id="{016D181C-50C4-4E44-A758-DB29ED73B7DD}"/>
            </a:ext>
          </a:extLst>
        </xdr:cNvPr>
        <xdr:cNvSpPr txBox="1"/>
      </xdr:nvSpPr>
      <xdr:spPr>
        <a:xfrm>
          <a:off x="93917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2557</xdr:rowOff>
    </xdr:from>
    <xdr:ext cx="469744" cy="259045"/>
    <xdr:sp macro="" textlink="">
      <xdr:nvSpPr>
        <xdr:cNvPr id="251" name="n_2mainValue【体育館・プール】&#10;一人当たり面積">
          <a:extLst>
            <a:ext uri="{FF2B5EF4-FFF2-40B4-BE49-F238E27FC236}">
              <a16:creationId xmlns:a16="http://schemas.microsoft.com/office/drawing/2014/main" id="{1D2536A4-7FB5-42DA-84F1-DB45B5258AD3}"/>
            </a:ext>
          </a:extLst>
        </xdr:cNvPr>
        <xdr:cNvSpPr txBox="1"/>
      </xdr:nvSpPr>
      <xdr:spPr>
        <a:xfrm>
          <a:off x="85154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6367</xdr:rowOff>
    </xdr:from>
    <xdr:ext cx="469744" cy="259045"/>
    <xdr:sp macro="" textlink="">
      <xdr:nvSpPr>
        <xdr:cNvPr id="252" name="n_3mainValue【体育館・プール】&#10;一人当たり面積">
          <a:extLst>
            <a:ext uri="{FF2B5EF4-FFF2-40B4-BE49-F238E27FC236}">
              <a16:creationId xmlns:a16="http://schemas.microsoft.com/office/drawing/2014/main" id="{7DA87898-8C5B-4057-AEF6-6842EE7F31F0}"/>
            </a:ext>
          </a:extLst>
        </xdr:cNvPr>
        <xdr:cNvSpPr txBox="1"/>
      </xdr:nvSpPr>
      <xdr:spPr>
        <a:xfrm>
          <a:off x="76264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654D62AE-C2BA-4FED-B81F-29D8AA9635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AA22C981-22EF-412C-B006-B0B41D224DD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BABF382A-66BB-4F33-960A-5F2B4C99EA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B39014F3-B46A-4503-BC39-FB9C691F63F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71E9C0DF-76C8-4E70-A773-0F1CC4CBD22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A21EFD8F-BFD0-47C0-BC7C-322CB64A77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3A8F0C2D-F8C5-41B8-B641-F77E1E877C3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1B825A79-05B6-4B4A-92D7-232EC91D4F7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7C1BA5DE-D10E-4772-AD50-4CD2336BF5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664E9861-B89E-4C7B-87BB-C7840A72521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B70F9981-9398-421B-AE65-C7FAEBFFCF7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223EE3BA-C203-4BC0-8709-591574AB875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73B415F9-6C11-4749-91A7-3C85F1A07BE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1DD5329B-0BAE-46B1-A983-58034AAFA05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B1B4DFD9-4431-463C-9178-919F889436B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2006E10E-B97A-434E-BB1F-6EB315578D7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7C7B1E5B-F1B1-4DDA-8290-DD5C08C7E57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C65DE321-4737-4123-9B65-917E318754A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1B35C56F-8506-4F10-9DB5-DEC7BD65EEC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51307206-48EA-4AF6-8C5C-B4B3FF0E111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A9E630A0-F40F-485B-B23C-FD26B247643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64D05735-C763-4895-97E2-EE6F011E476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E174F435-2031-49FD-9CC5-D74BD165989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C663CA5C-9D80-447F-A909-43384F2A361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a:extLst>
            <a:ext uri="{FF2B5EF4-FFF2-40B4-BE49-F238E27FC236}">
              <a16:creationId xmlns:a16="http://schemas.microsoft.com/office/drawing/2014/main" id="{977FA2D7-0CF7-4EEF-B789-3E6A5FEC2E81}"/>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a:extLst>
            <a:ext uri="{FF2B5EF4-FFF2-40B4-BE49-F238E27FC236}">
              <a16:creationId xmlns:a16="http://schemas.microsoft.com/office/drawing/2014/main" id="{9D2657A1-43C7-4BEA-89FE-2424DB779C85}"/>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a:extLst>
            <a:ext uri="{FF2B5EF4-FFF2-40B4-BE49-F238E27FC236}">
              <a16:creationId xmlns:a16="http://schemas.microsoft.com/office/drawing/2014/main" id="{045D6702-4008-4E30-AEE4-855B17AE38D7}"/>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455B7D9D-3D11-4C2F-9BB1-4E00849656E8}"/>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a:extLst>
            <a:ext uri="{FF2B5EF4-FFF2-40B4-BE49-F238E27FC236}">
              <a16:creationId xmlns:a16="http://schemas.microsoft.com/office/drawing/2014/main" id="{9EFE7EF6-8108-4BE5-BE0D-0787C7805E04}"/>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D3CBA809-5B1F-4648-AA53-392FD063A5EC}"/>
            </a:ext>
          </a:extLst>
        </xdr:cNvPr>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a:extLst>
            <a:ext uri="{FF2B5EF4-FFF2-40B4-BE49-F238E27FC236}">
              <a16:creationId xmlns:a16="http://schemas.microsoft.com/office/drawing/2014/main" id="{172FBB94-D8CD-4876-8C05-4C9A59CDA671}"/>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a:extLst>
            <a:ext uri="{FF2B5EF4-FFF2-40B4-BE49-F238E27FC236}">
              <a16:creationId xmlns:a16="http://schemas.microsoft.com/office/drawing/2014/main" id="{6A146773-1F8E-4E9C-9ED8-1663AD602C5A}"/>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a:extLst>
            <a:ext uri="{FF2B5EF4-FFF2-40B4-BE49-F238E27FC236}">
              <a16:creationId xmlns:a16="http://schemas.microsoft.com/office/drawing/2014/main" id="{9D640047-F389-4CA6-9DA2-120375AFB0A9}"/>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a:extLst>
            <a:ext uri="{FF2B5EF4-FFF2-40B4-BE49-F238E27FC236}">
              <a16:creationId xmlns:a16="http://schemas.microsoft.com/office/drawing/2014/main" id="{CFFEAE41-82CE-40A2-8325-18CACCD63188}"/>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a:extLst>
            <a:ext uri="{FF2B5EF4-FFF2-40B4-BE49-F238E27FC236}">
              <a16:creationId xmlns:a16="http://schemas.microsoft.com/office/drawing/2014/main" id="{6B0391E1-6258-4BEE-A1AE-0A8D43671A98}"/>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0062EA6-A156-412D-851D-EEE631BF35F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2DC53CB-0453-4AB2-A636-AB9D0BFAA0E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C005BBB-BF4A-4FB1-8397-1DFD809A11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5D22590-527E-4B21-8F5E-7A4C6CA8908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2C295F4-C625-4B2D-806B-888D0C7AF6D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122555</xdr:rowOff>
    </xdr:from>
    <xdr:to>
      <xdr:col>24</xdr:col>
      <xdr:colOff>114300</xdr:colOff>
      <xdr:row>81</xdr:row>
      <xdr:rowOff>52705</xdr:rowOff>
    </xdr:to>
    <xdr:sp macro="" textlink="">
      <xdr:nvSpPr>
        <xdr:cNvPr id="293" name="楕円 292">
          <a:extLst>
            <a:ext uri="{FF2B5EF4-FFF2-40B4-BE49-F238E27FC236}">
              <a16:creationId xmlns:a16="http://schemas.microsoft.com/office/drawing/2014/main" id="{19F56130-388D-44C7-BF42-7AC43B1D5FE1}"/>
            </a:ext>
          </a:extLst>
        </xdr:cNvPr>
        <xdr:cNvSpPr/>
      </xdr:nvSpPr>
      <xdr:spPr>
        <a:xfrm>
          <a:off x="4584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145432</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22D597F0-6B05-4E05-BDB2-2F53DAE7C46C}"/>
            </a:ext>
          </a:extLst>
        </xdr:cNvPr>
        <xdr:cNvSpPr txBox="1"/>
      </xdr:nvSpPr>
      <xdr:spPr>
        <a:xfrm>
          <a:off x="46736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84455</xdr:rowOff>
    </xdr:from>
    <xdr:to>
      <xdr:col>20</xdr:col>
      <xdr:colOff>38100</xdr:colOff>
      <xdr:row>81</xdr:row>
      <xdr:rowOff>14605</xdr:rowOff>
    </xdr:to>
    <xdr:sp macro="" textlink="">
      <xdr:nvSpPr>
        <xdr:cNvPr id="295" name="楕円 294">
          <a:extLst>
            <a:ext uri="{FF2B5EF4-FFF2-40B4-BE49-F238E27FC236}">
              <a16:creationId xmlns:a16="http://schemas.microsoft.com/office/drawing/2014/main" id="{197A5426-E2EC-4EAA-BEF6-16CADC61DD55}"/>
            </a:ext>
          </a:extLst>
        </xdr:cNvPr>
        <xdr:cNvSpPr/>
      </xdr:nvSpPr>
      <xdr:spPr>
        <a:xfrm>
          <a:off x="3746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135255</xdr:rowOff>
    </xdr:from>
    <xdr:to>
      <xdr:col>24</xdr:col>
      <xdr:colOff>63500</xdr:colOff>
      <xdr:row>81</xdr:row>
      <xdr:rowOff>1905</xdr:rowOff>
    </xdr:to>
    <xdr:cxnSp macro="">
      <xdr:nvCxnSpPr>
        <xdr:cNvPr id="296" name="直線コネクタ 295">
          <a:extLst>
            <a:ext uri="{FF2B5EF4-FFF2-40B4-BE49-F238E27FC236}">
              <a16:creationId xmlns:a16="http://schemas.microsoft.com/office/drawing/2014/main" id="{F7884AE2-A0FF-4ABF-B194-0C1020928F26}"/>
            </a:ext>
          </a:extLst>
        </xdr:cNvPr>
        <xdr:cNvCxnSpPr/>
      </xdr:nvCxnSpPr>
      <xdr:spPr>
        <a:xfrm>
          <a:off x="3797300" y="138512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46355</xdr:rowOff>
    </xdr:from>
    <xdr:to>
      <xdr:col>15</xdr:col>
      <xdr:colOff>101600</xdr:colOff>
      <xdr:row>80</xdr:row>
      <xdr:rowOff>147955</xdr:rowOff>
    </xdr:to>
    <xdr:sp macro="" textlink="">
      <xdr:nvSpPr>
        <xdr:cNvPr id="297" name="楕円 296">
          <a:extLst>
            <a:ext uri="{FF2B5EF4-FFF2-40B4-BE49-F238E27FC236}">
              <a16:creationId xmlns:a16="http://schemas.microsoft.com/office/drawing/2014/main" id="{867F55F0-0E13-4776-A59F-2732289E254D}"/>
            </a:ext>
          </a:extLst>
        </xdr:cNvPr>
        <xdr:cNvSpPr/>
      </xdr:nvSpPr>
      <xdr:spPr>
        <a:xfrm>
          <a:off x="2857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97155</xdr:rowOff>
    </xdr:from>
    <xdr:to>
      <xdr:col>19</xdr:col>
      <xdr:colOff>177800</xdr:colOff>
      <xdr:row>80</xdr:row>
      <xdr:rowOff>135255</xdr:rowOff>
    </xdr:to>
    <xdr:cxnSp macro="">
      <xdr:nvCxnSpPr>
        <xdr:cNvPr id="298" name="直線コネクタ 297">
          <a:extLst>
            <a:ext uri="{FF2B5EF4-FFF2-40B4-BE49-F238E27FC236}">
              <a16:creationId xmlns:a16="http://schemas.microsoft.com/office/drawing/2014/main" id="{51A0C654-0B0D-4A4E-8EA8-F26E3D2A5394}"/>
            </a:ext>
          </a:extLst>
        </xdr:cNvPr>
        <xdr:cNvCxnSpPr/>
      </xdr:nvCxnSpPr>
      <xdr:spPr>
        <a:xfrm>
          <a:off x="2908300" y="13813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xdr:rowOff>
    </xdr:from>
    <xdr:to>
      <xdr:col>10</xdr:col>
      <xdr:colOff>165100</xdr:colOff>
      <xdr:row>80</xdr:row>
      <xdr:rowOff>109855</xdr:rowOff>
    </xdr:to>
    <xdr:sp macro="" textlink="">
      <xdr:nvSpPr>
        <xdr:cNvPr id="299" name="楕円 298">
          <a:extLst>
            <a:ext uri="{FF2B5EF4-FFF2-40B4-BE49-F238E27FC236}">
              <a16:creationId xmlns:a16="http://schemas.microsoft.com/office/drawing/2014/main" id="{5F12A95C-1500-4479-89B2-7A0F75F80F5D}"/>
            </a:ext>
          </a:extLst>
        </xdr:cNvPr>
        <xdr:cNvSpPr/>
      </xdr:nvSpPr>
      <xdr:spPr>
        <a:xfrm>
          <a:off x="1968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59055</xdr:rowOff>
    </xdr:from>
    <xdr:to>
      <xdr:col>15</xdr:col>
      <xdr:colOff>50800</xdr:colOff>
      <xdr:row>80</xdr:row>
      <xdr:rowOff>97155</xdr:rowOff>
    </xdr:to>
    <xdr:cxnSp macro="">
      <xdr:nvCxnSpPr>
        <xdr:cNvPr id="300" name="直線コネクタ 299">
          <a:extLst>
            <a:ext uri="{FF2B5EF4-FFF2-40B4-BE49-F238E27FC236}">
              <a16:creationId xmlns:a16="http://schemas.microsoft.com/office/drawing/2014/main" id="{F4F89590-C38F-4D65-9D0F-689C07947292}"/>
            </a:ext>
          </a:extLst>
        </xdr:cNvPr>
        <xdr:cNvCxnSpPr/>
      </xdr:nvCxnSpPr>
      <xdr:spPr>
        <a:xfrm>
          <a:off x="2019300" y="13775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01" name="n_1aveValue【福祉施設】&#10;有形固定資産減価償却率">
          <a:extLst>
            <a:ext uri="{FF2B5EF4-FFF2-40B4-BE49-F238E27FC236}">
              <a16:creationId xmlns:a16="http://schemas.microsoft.com/office/drawing/2014/main" id="{316F5620-FDB8-4389-80CC-976190865745}"/>
            </a:ext>
          </a:extLst>
        </xdr:cNvPr>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02" name="n_2aveValue【福祉施設】&#10;有形固定資産減価償却率">
          <a:extLst>
            <a:ext uri="{FF2B5EF4-FFF2-40B4-BE49-F238E27FC236}">
              <a16:creationId xmlns:a16="http://schemas.microsoft.com/office/drawing/2014/main" id="{CE4A06AC-B2AF-4016-A243-E1D3CB9E340D}"/>
            </a:ext>
          </a:extLst>
        </xdr:cNvPr>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03" name="n_3aveValue【福祉施設】&#10;有形固定資産減価償却率">
          <a:extLst>
            <a:ext uri="{FF2B5EF4-FFF2-40B4-BE49-F238E27FC236}">
              <a16:creationId xmlns:a16="http://schemas.microsoft.com/office/drawing/2014/main" id="{EA817ABC-72CE-4D0F-A8AF-27E3ADD797FD}"/>
            </a:ext>
          </a:extLst>
        </xdr:cNvPr>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a:extLst>
            <a:ext uri="{FF2B5EF4-FFF2-40B4-BE49-F238E27FC236}">
              <a16:creationId xmlns:a16="http://schemas.microsoft.com/office/drawing/2014/main" id="{D69A3B54-30B3-4323-8950-7DEB61CC6130}"/>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31132</xdr:rowOff>
    </xdr:from>
    <xdr:ext cx="405111" cy="259045"/>
    <xdr:sp macro="" textlink="">
      <xdr:nvSpPr>
        <xdr:cNvPr id="305" name="n_1mainValue【福祉施設】&#10;有形固定資産減価償却率">
          <a:extLst>
            <a:ext uri="{FF2B5EF4-FFF2-40B4-BE49-F238E27FC236}">
              <a16:creationId xmlns:a16="http://schemas.microsoft.com/office/drawing/2014/main" id="{68FED869-095A-46D9-AF57-125E0DE8AD58}"/>
            </a:ext>
          </a:extLst>
        </xdr:cNvPr>
        <xdr:cNvSpPr txBox="1"/>
      </xdr:nvSpPr>
      <xdr:spPr>
        <a:xfrm>
          <a:off x="3582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164482</xdr:rowOff>
    </xdr:from>
    <xdr:ext cx="405111" cy="259045"/>
    <xdr:sp macro="" textlink="">
      <xdr:nvSpPr>
        <xdr:cNvPr id="306" name="n_2mainValue【福祉施設】&#10;有形固定資産減価償却率">
          <a:extLst>
            <a:ext uri="{FF2B5EF4-FFF2-40B4-BE49-F238E27FC236}">
              <a16:creationId xmlns:a16="http://schemas.microsoft.com/office/drawing/2014/main" id="{6E1F8DCE-BD22-4099-82D6-B9EC21723AC8}"/>
            </a:ext>
          </a:extLst>
        </xdr:cNvPr>
        <xdr:cNvSpPr txBox="1"/>
      </xdr:nvSpPr>
      <xdr:spPr>
        <a:xfrm>
          <a:off x="2705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126382</xdr:rowOff>
    </xdr:from>
    <xdr:ext cx="405111" cy="259045"/>
    <xdr:sp macro="" textlink="">
      <xdr:nvSpPr>
        <xdr:cNvPr id="307" name="n_3mainValue【福祉施設】&#10;有形固定資産減価償却率">
          <a:extLst>
            <a:ext uri="{FF2B5EF4-FFF2-40B4-BE49-F238E27FC236}">
              <a16:creationId xmlns:a16="http://schemas.microsoft.com/office/drawing/2014/main" id="{992F99F3-F7EE-4B7C-9164-74A87A5E99E2}"/>
            </a:ext>
          </a:extLst>
        </xdr:cNvPr>
        <xdr:cNvSpPr txBox="1"/>
      </xdr:nvSpPr>
      <xdr:spPr>
        <a:xfrm>
          <a:off x="1816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B99AF2DB-EA46-429A-AA25-8A46B99CCE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AB3A1968-0609-4294-A7AB-6653E7AEC23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2F2A4556-FC8C-447A-906D-243383BF6C5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9A0BEEA9-100F-4C62-B90D-871F4ACDD87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6B492FBB-6C6E-4CEA-BB25-15A1B64B9EC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14F9FB26-83E2-467E-9161-69FCF355C23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9B78F956-3DA5-487E-A34A-D5B371D4812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E2896CF5-101E-4F36-832E-793E2A70F10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E5CE936D-974F-4082-83F2-195960C46C7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2DF271F-F10D-49E2-A554-A52AE5CEE9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a:extLst>
            <a:ext uri="{FF2B5EF4-FFF2-40B4-BE49-F238E27FC236}">
              <a16:creationId xmlns:a16="http://schemas.microsoft.com/office/drawing/2014/main" id="{3FDA55F3-DC9A-4517-8CA6-398F0B4C188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a:extLst>
            <a:ext uri="{FF2B5EF4-FFF2-40B4-BE49-F238E27FC236}">
              <a16:creationId xmlns:a16="http://schemas.microsoft.com/office/drawing/2014/main" id="{77451169-B418-4334-A300-145B18861FC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a:extLst>
            <a:ext uri="{FF2B5EF4-FFF2-40B4-BE49-F238E27FC236}">
              <a16:creationId xmlns:a16="http://schemas.microsoft.com/office/drawing/2014/main" id="{BA90AFF7-C772-4D8E-9A4E-822DAFEDF9C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a:extLst>
            <a:ext uri="{FF2B5EF4-FFF2-40B4-BE49-F238E27FC236}">
              <a16:creationId xmlns:a16="http://schemas.microsoft.com/office/drawing/2014/main" id="{A156DB19-148C-4F01-85E8-C1CAB649219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a:extLst>
            <a:ext uri="{FF2B5EF4-FFF2-40B4-BE49-F238E27FC236}">
              <a16:creationId xmlns:a16="http://schemas.microsoft.com/office/drawing/2014/main" id="{101E93AF-4D5A-467F-8CAD-81792AABB03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a:extLst>
            <a:ext uri="{FF2B5EF4-FFF2-40B4-BE49-F238E27FC236}">
              <a16:creationId xmlns:a16="http://schemas.microsoft.com/office/drawing/2014/main" id="{BA989B91-DF79-4693-9754-0DDE314BB26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a:extLst>
            <a:ext uri="{FF2B5EF4-FFF2-40B4-BE49-F238E27FC236}">
              <a16:creationId xmlns:a16="http://schemas.microsoft.com/office/drawing/2014/main" id="{10FF7F69-08AA-41E2-A745-784F16818E9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a:extLst>
            <a:ext uri="{FF2B5EF4-FFF2-40B4-BE49-F238E27FC236}">
              <a16:creationId xmlns:a16="http://schemas.microsoft.com/office/drawing/2014/main" id="{2C3028F6-D3EC-4DD7-8185-085DC3F079D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a:extLst>
            <a:ext uri="{FF2B5EF4-FFF2-40B4-BE49-F238E27FC236}">
              <a16:creationId xmlns:a16="http://schemas.microsoft.com/office/drawing/2014/main" id="{9E05664D-92CA-4D57-BB5F-CA33C716EE9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a:extLst>
            <a:ext uri="{FF2B5EF4-FFF2-40B4-BE49-F238E27FC236}">
              <a16:creationId xmlns:a16="http://schemas.microsoft.com/office/drawing/2014/main" id="{3050E12D-93B3-4724-A05C-49BEF9707CE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a:extLst>
            <a:ext uri="{FF2B5EF4-FFF2-40B4-BE49-F238E27FC236}">
              <a16:creationId xmlns:a16="http://schemas.microsoft.com/office/drawing/2014/main" id="{47465121-93FB-4ED0-8D39-3CD167CC301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C799041B-B41B-48B8-8222-A7FD638A5CE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DF15953E-3832-446F-B620-68523AD733C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0F6BE771-7742-4111-ADF3-800679476AF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id="{29522EDC-22B2-461E-B803-58300EA218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a:extLst>
            <a:ext uri="{FF2B5EF4-FFF2-40B4-BE49-F238E27FC236}">
              <a16:creationId xmlns:a16="http://schemas.microsoft.com/office/drawing/2014/main" id="{D2FC095E-1189-4473-91C3-00A74C3CB72D}"/>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a:extLst>
            <a:ext uri="{FF2B5EF4-FFF2-40B4-BE49-F238E27FC236}">
              <a16:creationId xmlns:a16="http://schemas.microsoft.com/office/drawing/2014/main" id="{6AEFBCF4-333C-43DC-9E98-E05301C79C3D}"/>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a:extLst>
            <a:ext uri="{FF2B5EF4-FFF2-40B4-BE49-F238E27FC236}">
              <a16:creationId xmlns:a16="http://schemas.microsoft.com/office/drawing/2014/main" id="{2030EDEB-4A87-4862-A191-90489A0CA7B4}"/>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a:extLst>
            <a:ext uri="{FF2B5EF4-FFF2-40B4-BE49-F238E27FC236}">
              <a16:creationId xmlns:a16="http://schemas.microsoft.com/office/drawing/2014/main" id="{F110FD60-2408-466C-A3D9-9A905DDE50DC}"/>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a:extLst>
            <a:ext uri="{FF2B5EF4-FFF2-40B4-BE49-F238E27FC236}">
              <a16:creationId xmlns:a16="http://schemas.microsoft.com/office/drawing/2014/main" id="{AA6E010E-E622-4888-BB51-370E7BCEA6EA}"/>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38" name="【福祉施設】&#10;一人当たり面積平均値テキスト">
          <a:extLst>
            <a:ext uri="{FF2B5EF4-FFF2-40B4-BE49-F238E27FC236}">
              <a16:creationId xmlns:a16="http://schemas.microsoft.com/office/drawing/2014/main" id="{003C4F35-06E4-4A0E-A1B4-10FD0634560D}"/>
            </a:ext>
          </a:extLst>
        </xdr:cNvPr>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a:extLst>
            <a:ext uri="{FF2B5EF4-FFF2-40B4-BE49-F238E27FC236}">
              <a16:creationId xmlns:a16="http://schemas.microsoft.com/office/drawing/2014/main" id="{B71A7E2E-B817-4DF9-990E-1EC1CAA2259C}"/>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a:extLst>
            <a:ext uri="{FF2B5EF4-FFF2-40B4-BE49-F238E27FC236}">
              <a16:creationId xmlns:a16="http://schemas.microsoft.com/office/drawing/2014/main" id="{0EF2000C-46EC-4F80-897D-2AF46946602C}"/>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a:extLst>
            <a:ext uri="{FF2B5EF4-FFF2-40B4-BE49-F238E27FC236}">
              <a16:creationId xmlns:a16="http://schemas.microsoft.com/office/drawing/2014/main" id="{78E8F83C-190B-414F-8347-77C12E17D715}"/>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a:extLst>
            <a:ext uri="{FF2B5EF4-FFF2-40B4-BE49-F238E27FC236}">
              <a16:creationId xmlns:a16="http://schemas.microsoft.com/office/drawing/2014/main" id="{C0CEBD66-53F6-4933-AB5F-8A3ED96573BC}"/>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a:extLst>
            <a:ext uri="{FF2B5EF4-FFF2-40B4-BE49-F238E27FC236}">
              <a16:creationId xmlns:a16="http://schemas.microsoft.com/office/drawing/2014/main" id="{79968954-675F-4071-BE3C-061FA6426C94}"/>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59D16E8D-6721-4A5C-A381-132A045B2AB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79A5C755-5337-4F5D-BD29-BEEB6676BFE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3599102F-D199-4FB6-820D-6542840154C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6DA1D33A-5C8D-48D5-81F9-B13395E7927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43C8523B-17B7-46E8-8C1E-AFAADAC7E3C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9" name="楕円 348">
          <a:extLst>
            <a:ext uri="{FF2B5EF4-FFF2-40B4-BE49-F238E27FC236}">
              <a16:creationId xmlns:a16="http://schemas.microsoft.com/office/drawing/2014/main" id="{A2E748DE-4113-4C9D-A546-BF087D572687}"/>
            </a:ext>
          </a:extLst>
        </xdr:cNvPr>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147338</xdr:rowOff>
    </xdr:from>
    <xdr:ext cx="469744" cy="259045"/>
    <xdr:sp macro="" textlink="">
      <xdr:nvSpPr>
        <xdr:cNvPr id="350" name="【福祉施設】&#10;一人当たり面積該当値テキスト">
          <a:extLst>
            <a:ext uri="{FF2B5EF4-FFF2-40B4-BE49-F238E27FC236}">
              <a16:creationId xmlns:a16="http://schemas.microsoft.com/office/drawing/2014/main" id="{B5AC16C1-6DE8-4CD8-A0BF-B7C9D713240F}"/>
            </a:ext>
          </a:extLst>
        </xdr:cNvPr>
        <xdr:cNvSpPr txBox="1"/>
      </xdr:nvSpPr>
      <xdr:spPr>
        <a:xfrm>
          <a:off x="10515600"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124461</xdr:rowOff>
    </xdr:from>
    <xdr:to>
      <xdr:col>50</xdr:col>
      <xdr:colOff>165100</xdr:colOff>
      <xdr:row>85</xdr:row>
      <xdr:rowOff>54611</xdr:rowOff>
    </xdr:to>
    <xdr:sp macro="" textlink="">
      <xdr:nvSpPr>
        <xdr:cNvPr id="351" name="楕円 350">
          <a:extLst>
            <a:ext uri="{FF2B5EF4-FFF2-40B4-BE49-F238E27FC236}">
              <a16:creationId xmlns:a16="http://schemas.microsoft.com/office/drawing/2014/main" id="{82C5F53B-0B1A-4622-8E77-E1990879F936}"/>
            </a:ext>
          </a:extLst>
        </xdr:cNvPr>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3811</xdr:rowOff>
    </xdr:to>
    <xdr:cxnSp macro="">
      <xdr:nvCxnSpPr>
        <xdr:cNvPr id="352" name="直線コネクタ 351">
          <a:extLst>
            <a:ext uri="{FF2B5EF4-FFF2-40B4-BE49-F238E27FC236}">
              <a16:creationId xmlns:a16="http://schemas.microsoft.com/office/drawing/2014/main" id="{BCDFB9FE-CFAF-435C-AE07-8465A858C806}"/>
            </a:ext>
          </a:extLst>
        </xdr:cNvPr>
        <xdr:cNvCxnSpPr/>
      </xdr:nvCxnSpPr>
      <xdr:spPr>
        <a:xfrm>
          <a:off x="9639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127726</xdr:rowOff>
    </xdr:from>
    <xdr:to>
      <xdr:col>46</xdr:col>
      <xdr:colOff>38100</xdr:colOff>
      <xdr:row>85</xdr:row>
      <xdr:rowOff>57876</xdr:rowOff>
    </xdr:to>
    <xdr:sp macro="" textlink="">
      <xdr:nvSpPr>
        <xdr:cNvPr id="353" name="楕円 352">
          <a:extLst>
            <a:ext uri="{FF2B5EF4-FFF2-40B4-BE49-F238E27FC236}">
              <a16:creationId xmlns:a16="http://schemas.microsoft.com/office/drawing/2014/main" id="{98C7069E-E6DF-4241-9A6B-404E723D6641}"/>
            </a:ext>
          </a:extLst>
        </xdr:cNvPr>
        <xdr:cNvSpPr/>
      </xdr:nvSpPr>
      <xdr:spPr>
        <a:xfrm>
          <a:off x="8699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3811</xdr:rowOff>
    </xdr:from>
    <xdr:to>
      <xdr:col>50</xdr:col>
      <xdr:colOff>114300</xdr:colOff>
      <xdr:row>85</xdr:row>
      <xdr:rowOff>7076</xdr:rowOff>
    </xdr:to>
    <xdr:cxnSp macro="">
      <xdr:nvCxnSpPr>
        <xdr:cNvPr id="354" name="直線コネクタ 353">
          <a:extLst>
            <a:ext uri="{FF2B5EF4-FFF2-40B4-BE49-F238E27FC236}">
              <a16:creationId xmlns:a16="http://schemas.microsoft.com/office/drawing/2014/main" id="{DDF118A0-674C-4B62-B452-88A41B9494DF}"/>
            </a:ext>
          </a:extLst>
        </xdr:cNvPr>
        <xdr:cNvCxnSpPr/>
      </xdr:nvCxnSpPr>
      <xdr:spPr>
        <a:xfrm flipV="1">
          <a:off x="8750300" y="1457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127726</xdr:rowOff>
    </xdr:from>
    <xdr:to>
      <xdr:col>41</xdr:col>
      <xdr:colOff>101600</xdr:colOff>
      <xdr:row>85</xdr:row>
      <xdr:rowOff>57876</xdr:rowOff>
    </xdr:to>
    <xdr:sp macro="" textlink="">
      <xdr:nvSpPr>
        <xdr:cNvPr id="355" name="楕円 354">
          <a:extLst>
            <a:ext uri="{FF2B5EF4-FFF2-40B4-BE49-F238E27FC236}">
              <a16:creationId xmlns:a16="http://schemas.microsoft.com/office/drawing/2014/main" id="{E4642E9E-FCFC-42B0-9EE8-62695F6B4BF9}"/>
            </a:ext>
          </a:extLst>
        </xdr:cNvPr>
        <xdr:cNvSpPr/>
      </xdr:nvSpPr>
      <xdr:spPr>
        <a:xfrm>
          <a:off x="7810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7076</xdr:rowOff>
    </xdr:from>
    <xdr:to>
      <xdr:col>45</xdr:col>
      <xdr:colOff>177800</xdr:colOff>
      <xdr:row>85</xdr:row>
      <xdr:rowOff>7076</xdr:rowOff>
    </xdr:to>
    <xdr:cxnSp macro="">
      <xdr:nvCxnSpPr>
        <xdr:cNvPr id="356" name="直線コネクタ 355">
          <a:extLst>
            <a:ext uri="{FF2B5EF4-FFF2-40B4-BE49-F238E27FC236}">
              <a16:creationId xmlns:a16="http://schemas.microsoft.com/office/drawing/2014/main" id="{DC6B163E-9986-435D-9982-2E3FB9457691}"/>
            </a:ext>
          </a:extLst>
        </xdr:cNvPr>
        <xdr:cNvCxnSpPr/>
      </xdr:nvCxnSpPr>
      <xdr:spPr>
        <a:xfrm>
          <a:off x="7861300" y="1458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57" name="n_1aveValue【福祉施設】&#10;一人当たり面積">
          <a:extLst>
            <a:ext uri="{FF2B5EF4-FFF2-40B4-BE49-F238E27FC236}">
              <a16:creationId xmlns:a16="http://schemas.microsoft.com/office/drawing/2014/main" id="{81F553A2-A63A-415C-888A-167A8EED9072}"/>
            </a:ext>
          </a:extLst>
        </xdr:cNvPr>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58" name="n_2aveValue【福祉施設】&#10;一人当たり面積">
          <a:extLst>
            <a:ext uri="{FF2B5EF4-FFF2-40B4-BE49-F238E27FC236}">
              <a16:creationId xmlns:a16="http://schemas.microsoft.com/office/drawing/2014/main" id="{735540DC-534C-41B3-BF6E-7DD74BAC03FA}"/>
            </a:ext>
          </a:extLst>
        </xdr:cNvPr>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59" name="n_3aveValue【福祉施設】&#10;一人当たり面積">
          <a:extLst>
            <a:ext uri="{FF2B5EF4-FFF2-40B4-BE49-F238E27FC236}">
              <a16:creationId xmlns:a16="http://schemas.microsoft.com/office/drawing/2014/main" id="{A757EB4A-355F-424B-9B16-BC588DCAB19A}"/>
            </a:ext>
          </a:extLst>
        </xdr:cNvPr>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a:extLst>
            <a:ext uri="{FF2B5EF4-FFF2-40B4-BE49-F238E27FC236}">
              <a16:creationId xmlns:a16="http://schemas.microsoft.com/office/drawing/2014/main" id="{82B956AB-FA9C-4A3A-90E9-0C3175B93759}"/>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71138</xdr:rowOff>
    </xdr:from>
    <xdr:ext cx="469744" cy="259045"/>
    <xdr:sp macro="" textlink="">
      <xdr:nvSpPr>
        <xdr:cNvPr id="361" name="n_1mainValue【福祉施設】&#10;一人当たり面積">
          <a:extLst>
            <a:ext uri="{FF2B5EF4-FFF2-40B4-BE49-F238E27FC236}">
              <a16:creationId xmlns:a16="http://schemas.microsoft.com/office/drawing/2014/main" id="{42844EBC-72B5-4574-84A0-6AC913248E86}"/>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74403</xdr:rowOff>
    </xdr:from>
    <xdr:ext cx="469744" cy="259045"/>
    <xdr:sp macro="" textlink="">
      <xdr:nvSpPr>
        <xdr:cNvPr id="362" name="n_2mainValue【福祉施設】&#10;一人当たり面積">
          <a:extLst>
            <a:ext uri="{FF2B5EF4-FFF2-40B4-BE49-F238E27FC236}">
              <a16:creationId xmlns:a16="http://schemas.microsoft.com/office/drawing/2014/main" id="{98F519DD-64AA-404D-A739-C6E491993165}"/>
            </a:ext>
          </a:extLst>
        </xdr:cNvPr>
        <xdr:cNvSpPr txBox="1"/>
      </xdr:nvSpPr>
      <xdr:spPr>
        <a:xfrm>
          <a:off x="8515427" y="143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74403</xdr:rowOff>
    </xdr:from>
    <xdr:ext cx="469744" cy="259045"/>
    <xdr:sp macro="" textlink="">
      <xdr:nvSpPr>
        <xdr:cNvPr id="363" name="n_3mainValue【福祉施設】&#10;一人当たり面積">
          <a:extLst>
            <a:ext uri="{FF2B5EF4-FFF2-40B4-BE49-F238E27FC236}">
              <a16:creationId xmlns:a16="http://schemas.microsoft.com/office/drawing/2014/main" id="{B0A7DE87-0C10-44C0-B781-74B67E9E4AF1}"/>
            </a:ext>
          </a:extLst>
        </xdr:cNvPr>
        <xdr:cNvSpPr txBox="1"/>
      </xdr:nvSpPr>
      <xdr:spPr>
        <a:xfrm>
          <a:off x="7626427" y="143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E42FB287-D748-417E-B28B-1D7440EA319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4FCFAD79-5A66-4B51-883E-98EB89FDC5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11CAF511-0AC1-48AC-874C-9753724666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161697D5-BB39-4929-9BD1-D18BD8921C7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68DBA379-E968-471A-85D8-8AD041092E4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E1DA52F6-A98E-46C6-9DDA-F5ACC17490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2738CA51-709D-4DE0-ACA4-E2AD20483AD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0D3C6ECF-8EE5-42ED-9EAC-497EC393A1B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CC69E492-F4B4-4949-B43F-A3109918B88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0AA46F1F-E5D9-46E3-AF4E-349B53248B1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2053E184-F6BB-4A79-B94B-A48BDFDF9D8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a:extLst>
            <a:ext uri="{FF2B5EF4-FFF2-40B4-BE49-F238E27FC236}">
              <a16:creationId xmlns:a16="http://schemas.microsoft.com/office/drawing/2014/main" id="{F26D1B66-4B82-47C5-A59C-05DB77868B1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a:extLst>
            <a:ext uri="{FF2B5EF4-FFF2-40B4-BE49-F238E27FC236}">
              <a16:creationId xmlns:a16="http://schemas.microsoft.com/office/drawing/2014/main" id="{65DBF0E8-3530-433E-A718-AD4F87C8CDA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a:extLst>
            <a:ext uri="{FF2B5EF4-FFF2-40B4-BE49-F238E27FC236}">
              <a16:creationId xmlns:a16="http://schemas.microsoft.com/office/drawing/2014/main" id="{0E7E6D9D-6439-41B0-B7E9-81B68F8A6E2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a:extLst>
            <a:ext uri="{FF2B5EF4-FFF2-40B4-BE49-F238E27FC236}">
              <a16:creationId xmlns:a16="http://schemas.microsoft.com/office/drawing/2014/main" id="{0429C7DC-6866-4036-B2BA-58DAECFD1E5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a:extLst>
            <a:ext uri="{FF2B5EF4-FFF2-40B4-BE49-F238E27FC236}">
              <a16:creationId xmlns:a16="http://schemas.microsoft.com/office/drawing/2014/main" id="{3BF80738-1966-417D-B6BE-4D26AB5EA89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a:extLst>
            <a:ext uri="{FF2B5EF4-FFF2-40B4-BE49-F238E27FC236}">
              <a16:creationId xmlns:a16="http://schemas.microsoft.com/office/drawing/2014/main" id="{0CF8F51E-1122-4667-9C6E-6C39E2CFAC0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a:extLst>
            <a:ext uri="{FF2B5EF4-FFF2-40B4-BE49-F238E27FC236}">
              <a16:creationId xmlns:a16="http://schemas.microsoft.com/office/drawing/2014/main" id="{04AF57C9-0719-451E-9A23-22F37E49BF6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a:extLst>
            <a:ext uri="{FF2B5EF4-FFF2-40B4-BE49-F238E27FC236}">
              <a16:creationId xmlns:a16="http://schemas.microsoft.com/office/drawing/2014/main" id="{ED8D74ED-B420-498A-812A-50201434217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a:extLst>
            <a:ext uri="{FF2B5EF4-FFF2-40B4-BE49-F238E27FC236}">
              <a16:creationId xmlns:a16="http://schemas.microsoft.com/office/drawing/2014/main" id="{AC8A85F9-06D7-407E-9C50-C3F7A5A6F9B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a:extLst>
            <a:ext uri="{FF2B5EF4-FFF2-40B4-BE49-F238E27FC236}">
              <a16:creationId xmlns:a16="http://schemas.microsoft.com/office/drawing/2014/main" id="{4EB5DE60-9FE0-48D5-991A-0A2DFADC6F9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a:extLst>
            <a:ext uri="{FF2B5EF4-FFF2-40B4-BE49-F238E27FC236}">
              <a16:creationId xmlns:a16="http://schemas.microsoft.com/office/drawing/2014/main" id="{191E0E42-469E-4765-9B98-1C42B9A5B01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a:extLst>
            <a:ext uri="{FF2B5EF4-FFF2-40B4-BE49-F238E27FC236}">
              <a16:creationId xmlns:a16="http://schemas.microsoft.com/office/drawing/2014/main" id="{3A0E6856-9EBB-4DC8-87CC-DAD768C791B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57DCB459-EBC9-4418-8A2C-D8E2FF4333F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a:extLst>
            <a:ext uri="{FF2B5EF4-FFF2-40B4-BE49-F238E27FC236}">
              <a16:creationId xmlns:a16="http://schemas.microsoft.com/office/drawing/2014/main" id="{88D8ED88-2D73-4B75-9AE5-E0876DAE6E2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a:extLst>
            <a:ext uri="{FF2B5EF4-FFF2-40B4-BE49-F238E27FC236}">
              <a16:creationId xmlns:a16="http://schemas.microsoft.com/office/drawing/2014/main" id="{F2557293-094F-43A1-A807-D75B8F3A5789}"/>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a:extLst>
            <a:ext uri="{FF2B5EF4-FFF2-40B4-BE49-F238E27FC236}">
              <a16:creationId xmlns:a16="http://schemas.microsoft.com/office/drawing/2014/main" id="{68CC6D2B-9D92-4F73-BD7C-5AA575D0FA26}"/>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a:extLst>
            <a:ext uri="{FF2B5EF4-FFF2-40B4-BE49-F238E27FC236}">
              <a16:creationId xmlns:a16="http://schemas.microsoft.com/office/drawing/2014/main" id="{CA664833-4F6B-426C-9BD8-A00FE568547A}"/>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a:extLst>
            <a:ext uri="{FF2B5EF4-FFF2-40B4-BE49-F238E27FC236}">
              <a16:creationId xmlns:a16="http://schemas.microsoft.com/office/drawing/2014/main" id="{5DB5D4A9-28EA-4E80-87D9-B1864C5EC008}"/>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a:extLst>
            <a:ext uri="{FF2B5EF4-FFF2-40B4-BE49-F238E27FC236}">
              <a16:creationId xmlns:a16="http://schemas.microsoft.com/office/drawing/2014/main" id="{84D21BE5-317F-43DD-90D2-D1B7EFBD9989}"/>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94" name="【市民会館】&#10;有形固定資産減価償却率平均値テキスト">
          <a:extLst>
            <a:ext uri="{FF2B5EF4-FFF2-40B4-BE49-F238E27FC236}">
              <a16:creationId xmlns:a16="http://schemas.microsoft.com/office/drawing/2014/main" id="{60BB95B0-E323-4193-88A4-30B2C2DCFA14}"/>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a:extLst>
            <a:ext uri="{FF2B5EF4-FFF2-40B4-BE49-F238E27FC236}">
              <a16:creationId xmlns:a16="http://schemas.microsoft.com/office/drawing/2014/main" id="{EB688605-B317-4280-88CD-2E92B5A7AF91}"/>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a:extLst>
            <a:ext uri="{FF2B5EF4-FFF2-40B4-BE49-F238E27FC236}">
              <a16:creationId xmlns:a16="http://schemas.microsoft.com/office/drawing/2014/main" id="{CF330258-F589-48FA-852B-16EE0042BBE2}"/>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a:extLst>
            <a:ext uri="{FF2B5EF4-FFF2-40B4-BE49-F238E27FC236}">
              <a16:creationId xmlns:a16="http://schemas.microsoft.com/office/drawing/2014/main" id="{54C3FEB0-9FA4-452B-AAD9-7F8D037045D6}"/>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a:extLst>
            <a:ext uri="{FF2B5EF4-FFF2-40B4-BE49-F238E27FC236}">
              <a16:creationId xmlns:a16="http://schemas.microsoft.com/office/drawing/2014/main" id="{D7AB1992-DE17-44BF-AA9F-D873A683F100}"/>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a:extLst>
            <a:ext uri="{FF2B5EF4-FFF2-40B4-BE49-F238E27FC236}">
              <a16:creationId xmlns:a16="http://schemas.microsoft.com/office/drawing/2014/main" id="{548AF592-D3D2-4D31-A179-430DE1F6D008}"/>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A72895E9-B28D-4AD4-AC3C-0C71962D780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DD7C1014-4A38-46EB-88A8-42C535F3E59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E69C67E2-7161-4FEC-B6B6-88823348F8C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8BD7658-3A5F-42BE-A592-2DBA23086EE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E28FCC2C-7966-4AD6-8726-84E00062AC8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xdr:rowOff>
    </xdr:from>
    <xdr:to>
      <xdr:col>24</xdr:col>
      <xdr:colOff>114300</xdr:colOff>
      <xdr:row>106</xdr:row>
      <xdr:rowOff>110671</xdr:rowOff>
    </xdr:to>
    <xdr:sp macro="" textlink="">
      <xdr:nvSpPr>
        <xdr:cNvPr id="405" name="楕円 404">
          <a:extLst>
            <a:ext uri="{FF2B5EF4-FFF2-40B4-BE49-F238E27FC236}">
              <a16:creationId xmlns:a16="http://schemas.microsoft.com/office/drawing/2014/main" id="{69FE2D0A-5FC3-4D2C-82E7-CC04C135EA6C}"/>
            </a:ext>
          </a:extLst>
        </xdr:cNvPr>
        <xdr:cNvSpPr/>
      </xdr:nvSpPr>
      <xdr:spPr>
        <a:xfrm>
          <a:off x="4584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158948</xdr:rowOff>
    </xdr:from>
    <xdr:ext cx="405111" cy="259045"/>
    <xdr:sp macro="" textlink="">
      <xdr:nvSpPr>
        <xdr:cNvPr id="406" name="【市民会館】&#10;有形固定資産減価償却率該当値テキスト">
          <a:extLst>
            <a:ext uri="{FF2B5EF4-FFF2-40B4-BE49-F238E27FC236}">
              <a16:creationId xmlns:a16="http://schemas.microsoft.com/office/drawing/2014/main" id="{0D2F4D18-609E-4E21-B4E3-AB42EB0D4284}"/>
            </a:ext>
          </a:extLst>
        </xdr:cNvPr>
        <xdr:cNvSpPr txBox="1"/>
      </xdr:nvSpPr>
      <xdr:spPr>
        <a:xfrm>
          <a:off x="4673600"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147864</xdr:rowOff>
    </xdr:from>
    <xdr:to>
      <xdr:col>20</xdr:col>
      <xdr:colOff>38100</xdr:colOff>
      <xdr:row>106</xdr:row>
      <xdr:rowOff>78014</xdr:rowOff>
    </xdr:to>
    <xdr:sp macro="" textlink="">
      <xdr:nvSpPr>
        <xdr:cNvPr id="407" name="楕円 406">
          <a:extLst>
            <a:ext uri="{FF2B5EF4-FFF2-40B4-BE49-F238E27FC236}">
              <a16:creationId xmlns:a16="http://schemas.microsoft.com/office/drawing/2014/main" id="{5C1A0B0B-1CB7-4DB4-8995-CF0E710B6F03}"/>
            </a:ext>
          </a:extLst>
        </xdr:cNvPr>
        <xdr:cNvSpPr/>
      </xdr:nvSpPr>
      <xdr:spPr>
        <a:xfrm>
          <a:off x="3746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27214</xdr:rowOff>
    </xdr:from>
    <xdr:to>
      <xdr:col>24</xdr:col>
      <xdr:colOff>63500</xdr:colOff>
      <xdr:row>106</xdr:row>
      <xdr:rowOff>59871</xdr:rowOff>
    </xdr:to>
    <xdr:cxnSp macro="">
      <xdr:nvCxnSpPr>
        <xdr:cNvPr id="408" name="直線コネクタ 407">
          <a:extLst>
            <a:ext uri="{FF2B5EF4-FFF2-40B4-BE49-F238E27FC236}">
              <a16:creationId xmlns:a16="http://schemas.microsoft.com/office/drawing/2014/main" id="{DEA66454-261E-4F2B-89EC-67D593812981}"/>
            </a:ext>
          </a:extLst>
        </xdr:cNvPr>
        <xdr:cNvCxnSpPr/>
      </xdr:nvCxnSpPr>
      <xdr:spPr>
        <a:xfrm>
          <a:off x="3797300" y="182009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115207</xdr:rowOff>
    </xdr:from>
    <xdr:to>
      <xdr:col>15</xdr:col>
      <xdr:colOff>101600</xdr:colOff>
      <xdr:row>106</xdr:row>
      <xdr:rowOff>45357</xdr:rowOff>
    </xdr:to>
    <xdr:sp macro="" textlink="">
      <xdr:nvSpPr>
        <xdr:cNvPr id="409" name="楕円 408">
          <a:extLst>
            <a:ext uri="{FF2B5EF4-FFF2-40B4-BE49-F238E27FC236}">
              <a16:creationId xmlns:a16="http://schemas.microsoft.com/office/drawing/2014/main" id="{553C6BE5-18CB-4A8F-B596-5C63E8FF7F5A}"/>
            </a:ext>
          </a:extLst>
        </xdr:cNvPr>
        <xdr:cNvSpPr/>
      </xdr:nvSpPr>
      <xdr:spPr>
        <a:xfrm>
          <a:off x="2857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166007</xdr:rowOff>
    </xdr:from>
    <xdr:to>
      <xdr:col>19</xdr:col>
      <xdr:colOff>177800</xdr:colOff>
      <xdr:row>106</xdr:row>
      <xdr:rowOff>27214</xdr:rowOff>
    </xdr:to>
    <xdr:cxnSp macro="">
      <xdr:nvCxnSpPr>
        <xdr:cNvPr id="410" name="直線コネクタ 409">
          <a:extLst>
            <a:ext uri="{FF2B5EF4-FFF2-40B4-BE49-F238E27FC236}">
              <a16:creationId xmlns:a16="http://schemas.microsoft.com/office/drawing/2014/main" id="{2AAF0D6E-97FB-46B5-A063-329414A130EA}"/>
            </a:ext>
          </a:extLst>
        </xdr:cNvPr>
        <xdr:cNvCxnSpPr/>
      </xdr:nvCxnSpPr>
      <xdr:spPr>
        <a:xfrm>
          <a:off x="2908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1" name="楕円 410">
          <a:extLst>
            <a:ext uri="{FF2B5EF4-FFF2-40B4-BE49-F238E27FC236}">
              <a16:creationId xmlns:a16="http://schemas.microsoft.com/office/drawing/2014/main" id="{01C80336-10A4-4448-9C42-40D8EFDE2EE0}"/>
            </a:ext>
          </a:extLst>
        </xdr:cNvPr>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105</xdr:row>
      <xdr:rowOff>166007</xdr:rowOff>
    </xdr:to>
    <xdr:cxnSp macro="">
      <xdr:nvCxnSpPr>
        <xdr:cNvPr id="412" name="直線コネクタ 411">
          <a:extLst>
            <a:ext uri="{FF2B5EF4-FFF2-40B4-BE49-F238E27FC236}">
              <a16:creationId xmlns:a16="http://schemas.microsoft.com/office/drawing/2014/main" id="{8D0C53CB-F4EC-4277-A7F6-944E30D35AF1}"/>
            </a:ext>
          </a:extLst>
        </xdr:cNvPr>
        <xdr:cNvCxnSpPr/>
      </xdr:nvCxnSpPr>
      <xdr:spPr>
        <a:xfrm>
          <a:off x="2019300" y="1813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3" name="n_1aveValue【市民会館】&#10;有形固定資産減価償却率">
          <a:extLst>
            <a:ext uri="{FF2B5EF4-FFF2-40B4-BE49-F238E27FC236}">
              <a16:creationId xmlns:a16="http://schemas.microsoft.com/office/drawing/2014/main" id="{1F591DA3-4E0B-4C1D-A084-F53954F999EC}"/>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4" name="n_2aveValue【市民会館】&#10;有形固定資産減価償却率">
          <a:extLst>
            <a:ext uri="{FF2B5EF4-FFF2-40B4-BE49-F238E27FC236}">
              <a16:creationId xmlns:a16="http://schemas.microsoft.com/office/drawing/2014/main" id="{7663F1C8-790B-4202-93FC-410109ACE6CF}"/>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5" name="n_3aveValue【市民会館】&#10;有形固定資産減価償却率">
          <a:extLst>
            <a:ext uri="{FF2B5EF4-FFF2-40B4-BE49-F238E27FC236}">
              <a16:creationId xmlns:a16="http://schemas.microsoft.com/office/drawing/2014/main" id="{8FC0F787-10CD-48E4-8E22-203BD4C340E3}"/>
            </a:ext>
          </a:extLst>
        </xdr:cNvPr>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a:extLst>
            <a:ext uri="{FF2B5EF4-FFF2-40B4-BE49-F238E27FC236}">
              <a16:creationId xmlns:a16="http://schemas.microsoft.com/office/drawing/2014/main" id="{B5D9946F-9ABD-48AC-8CAE-8130F6F92E83}"/>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69141</xdr:rowOff>
    </xdr:from>
    <xdr:ext cx="405111" cy="259045"/>
    <xdr:sp macro="" textlink="">
      <xdr:nvSpPr>
        <xdr:cNvPr id="417" name="n_1mainValue【市民会館】&#10;有形固定資産減価償却率">
          <a:extLst>
            <a:ext uri="{FF2B5EF4-FFF2-40B4-BE49-F238E27FC236}">
              <a16:creationId xmlns:a16="http://schemas.microsoft.com/office/drawing/2014/main" id="{264537AD-AA58-4A27-9355-6659A7DB22BA}"/>
            </a:ext>
          </a:extLst>
        </xdr:cNvPr>
        <xdr:cNvSpPr txBox="1"/>
      </xdr:nvSpPr>
      <xdr:spPr>
        <a:xfrm>
          <a:off x="3582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36484</xdr:rowOff>
    </xdr:from>
    <xdr:ext cx="405111" cy="259045"/>
    <xdr:sp macro="" textlink="">
      <xdr:nvSpPr>
        <xdr:cNvPr id="418" name="n_2mainValue【市民会館】&#10;有形固定資産減価償却率">
          <a:extLst>
            <a:ext uri="{FF2B5EF4-FFF2-40B4-BE49-F238E27FC236}">
              <a16:creationId xmlns:a16="http://schemas.microsoft.com/office/drawing/2014/main" id="{3A2502DB-05E0-42C2-A6C6-40B33C937CF7}"/>
            </a:ext>
          </a:extLst>
        </xdr:cNvPr>
        <xdr:cNvSpPr txBox="1"/>
      </xdr:nvSpPr>
      <xdr:spPr>
        <a:xfrm>
          <a:off x="2705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19" name="n_3mainValue【市民会館】&#10;有形固定資産減価償却率">
          <a:extLst>
            <a:ext uri="{FF2B5EF4-FFF2-40B4-BE49-F238E27FC236}">
              <a16:creationId xmlns:a16="http://schemas.microsoft.com/office/drawing/2014/main" id="{7C09C6BE-973B-47A2-8595-86DEF7214D08}"/>
            </a:ext>
          </a:extLst>
        </xdr:cNvPr>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a:extLst>
            <a:ext uri="{FF2B5EF4-FFF2-40B4-BE49-F238E27FC236}">
              <a16:creationId xmlns:a16="http://schemas.microsoft.com/office/drawing/2014/main" id="{58DDF3BA-24A8-4D4B-9EBE-6C46F5393AE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a:extLst>
            <a:ext uri="{FF2B5EF4-FFF2-40B4-BE49-F238E27FC236}">
              <a16:creationId xmlns:a16="http://schemas.microsoft.com/office/drawing/2014/main" id="{9806BDC2-94EE-4BAF-80D8-EDA200A428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a:extLst>
            <a:ext uri="{FF2B5EF4-FFF2-40B4-BE49-F238E27FC236}">
              <a16:creationId xmlns:a16="http://schemas.microsoft.com/office/drawing/2014/main" id="{685FDD97-713E-420D-8C62-CD1B3E24AE0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a:extLst>
            <a:ext uri="{FF2B5EF4-FFF2-40B4-BE49-F238E27FC236}">
              <a16:creationId xmlns:a16="http://schemas.microsoft.com/office/drawing/2014/main" id="{B1F988BF-CD3C-4EDB-9F65-B6F7CE06EE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a:extLst>
            <a:ext uri="{FF2B5EF4-FFF2-40B4-BE49-F238E27FC236}">
              <a16:creationId xmlns:a16="http://schemas.microsoft.com/office/drawing/2014/main" id="{0F6DDE48-06F1-453A-BF29-B387B262BFE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a:extLst>
            <a:ext uri="{FF2B5EF4-FFF2-40B4-BE49-F238E27FC236}">
              <a16:creationId xmlns:a16="http://schemas.microsoft.com/office/drawing/2014/main" id="{16D983B9-EF94-4A6E-AE11-E1D3C25C104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a:extLst>
            <a:ext uri="{FF2B5EF4-FFF2-40B4-BE49-F238E27FC236}">
              <a16:creationId xmlns:a16="http://schemas.microsoft.com/office/drawing/2014/main" id="{83EFE271-9AD1-446A-A5D5-1B548779E7D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F03F79DD-510A-4B45-BA10-8CE1CA7DEE3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E92898D5-AB0D-48B5-B118-946AFDE4C52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C4DB6959-32F9-4EF6-9F6E-56683B30A83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a:extLst>
            <a:ext uri="{FF2B5EF4-FFF2-40B4-BE49-F238E27FC236}">
              <a16:creationId xmlns:a16="http://schemas.microsoft.com/office/drawing/2014/main" id="{B41EB6F1-1594-4034-A256-C8C3FB0D8AF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a:extLst>
            <a:ext uri="{FF2B5EF4-FFF2-40B4-BE49-F238E27FC236}">
              <a16:creationId xmlns:a16="http://schemas.microsoft.com/office/drawing/2014/main" id="{4DACF9F8-99AE-408B-8C1A-E094861A4E2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a:extLst>
            <a:ext uri="{FF2B5EF4-FFF2-40B4-BE49-F238E27FC236}">
              <a16:creationId xmlns:a16="http://schemas.microsoft.com/office/drawing/2014/main" id="{5CE37DEF-536A-4911-BD6E-9906049C878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a:extLst>
            <a:ext uri="{FF2B5EF4-FFF2-40B4-BE49-F238E27FC236}">
              <a16:creationId xmlns:a16="http://schemas.microsoft.com/office/drawing/2014/main" id="{3F34DAFF-1AC0-4E98-8732-CDC68D2A44B7}"/>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a:extLst>
            <a:ext uri="{FF2B5EF4-FFF2-40B4-BE49-F238E27FC236}">
              <a16:creationId xmlns:a16="http://schemas.microsoft.com/office/drawing/2014/main" id="{D803443B-25C2-4CC5-979A-008EC137B013}"/>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a:extLst>
            <a:ext uri="{FF2B5EF4-FFF2-40B4-BE49-F238E27FC236}">
              <a16:creationId xmlns:a16="http://schemas.microsoft.com/office/drawing/2014/main" id="{9BB137F6-BFEB-42D9-8385-4A1365343FBE}"/>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a:extLst>
            <a:ext uri="{FF2B5EF4-FFF2-40B4-BE49-F238E27FC236}">
              <a16:creationId xmlns:a16="http://schemas.microsoft.com/office/drawing/2014/main" id="{F7265982-AF8D-43EB-B666-D90DD96D7F8A}"/>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a:extLst>
            <a:ext uri="{FF2B5EF4-FFF2-40B4-BE49-F238E27FC236}">
              <a16:creationId xmlns:a16="http://schemas.microsoft.com/office/drawing/2014/main" id="{5051CA09-0C81-40EA-A533-040FF0B793FC}"/>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a:extLst>
            <a:ext uri="{FF2B5EF4-FFF2-40B4-BE49-F238E27FC236}">
              <a16:creationId xmlns:a16="http://schemas.microsoft.com/office/drawing/2014/main" id="{3230C914-E169-46D2-A650-618C2FEF5C8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a:extLst>
            <a:ext uri="{FF2B5EF4-FFF2-40B4-BE49-F238E27FC236}">
              <a16:creationId xmlns:a16="http://schemas.microsoft.com/office/drawing/2014/main" id="{08CFDA03-1FC1-4BE7-B90B-854CD863016A}"/>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a:extLst>
            <a:ext uri="{FF2B5EF4-FFF2-40B4-BE49-F238E27FC236}">
              <a16:creationId xmlns:a16="http://schemas.microsoft.com/office/drawing/2014/main" id="{5EB8650D-D26A-458F-8692-5505F96B77E7}"/>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a:extLst>
            <a:ext uri="{FF2B5EF4-FFF2-40B4-BE49-F238E27FC236}">
              <a16:creationId xmlns:a16="http://schemas.microsoft.com/office/drawing/2014/main" id="{1AEC28C5-94FC-4DF6-B474-FCD52D0AD8E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6E8590C3-C6C0-4407-B0AE-158354283EA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AE533130-1E16-4ACD-B6E5-DCD8C402D49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a:extLst>
            <a:ext uri="{FF2B5EF4-FFF2-40B4-BE49-F238E27FC236}">
              <a16:creationId xmlns:a16="http://schemas.microsoft.com/office/drawing/2014/main" id="{5C01B1B1-0919-4278-A424-E132FE9BB1F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a:extLst>
            <a:ext uri="{FF2B5EF4-FFF2-40B4-BE49-F238E27FC236}">
              <a16:creationId xmlns:a16="http://schemas.microsoft.com/office/drawing/2014/main" id="{20FE4789-1D90-4F52-8AB5-B6BE34D9D1C7}"/>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a:extLst>
            <a:ext uri="{FF2B5EF4-FFF2-40B4-BE49-F238E27FC236}">
              <a16:creationId xmlns:a16="http://schemas.microsoft.com/office/drawing/2014/main" id="{33578CB6-8966-41B7-AD4A-A811E3088E63}"/>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a:extLst>
            <a:ext uri="{FF2B5EF4-FFF2-40B4-BE49-F238E27FC236}">
              <a16:creationId xmlns:a16="http://schemas.microsoft.com/office/drawing/2014/main" id="{B7313582-E5F2-42D5-A441-5EFA92A922C4}"/>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a:extLst>
            <a:ext uri="{FF2B5EF4-FFF2-40B4-BE49-F238E27FC236}">
              <a16:creationId xmlns:a16="http://schemas.microsoft.com/office/drawing/2014/main" id="{0E9EC659-D984-4BCB-9551-4CB18B0C360A}"/>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a:extLst>
            <a:ext uri="{FF2B5EF4-FFF2-40B4-BE49-F238E27FC236}">
              <a16:creationId xmlns:a16="http://schemas.microsoft.com/office/drawing/2014/main" id="{40E96376-922C-4FA2-BCD9-5FE1D7428890}"/>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50" name="【市民会館】&#10;一人当たり面積平均値テキスト">
          <a:extLst>
            <a:ext uri="{FF2B5EF4-FFF2-40B4-BE49-F238E27FC236}">
              <a16:creationId xmlns:a16="http://schemas.microsoft.com/office/drawing/2014/main" id="{3A8FE278-04D7-4764-B727-44ED9BA0C488}"/>
            </a:ext>
          </a:extLst>
        </xdr:cNvPr>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a:extLst>
            <a:ext uri="{FF2B5EF4-FFF2-40B4-BE49-F238E27FC236}">
              <a16:creationId xmlns:a16="http://schemas.microsoft.com/office/drawing/2014/main" id="{036473BB-4FC2-4FE3-BCC6-AD7FDF20E746}"/>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a:extLst>
            <a:ext uri="{FF2B5EF4-FFF2-40B4-BE49-F238E27FC236}">
              <a16:creationId xmlns:a16="http://schemas.microsoft.com/office/drawing/2014/main" id="{A2756D83-0802-40CD-BFBB-92609F9F72B7}"/>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a:extLst>
            <a:ext uri="{FF2B5EF4-FFF2-40B4-BE49-F238E27FC236}">
              <a16:creationId xmlns:a16="http://schemas.microsoft.com/office/drawing/2014/main" id="{E082A6C9-3D79-4A38-A6EA-B6B1E5C20F7D}"/>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a:extLst>
            <a:ext uri="{FF2B5EF4-FFF2-40B4-BE49-F238E27FC236}">
              <a16:creationId xmlns:a16="http://schemas.microsoft.com/office/drawing/2014/main" id="{0D297F3F-367B-4AF5-A785-58A6052BD296}"/>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a:extLst>
            <a:ext uri="{FF2B5EF4-FFF2-40B4-BE49-F238E27FC236}">
              <a16:creationId xmlns:a16="http://schemas.microsoft.com/office/drawing/2014/main" id="{7B12EF3C-0AB0-4283-9DD6-770B806F5E7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D04C103F-C5A6-469F-8D98-CDD9E037FED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9866AB3-F1BC-4872-87A9-7E670EAD625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DE8452F4-6F63-4618-90B2-C9AAE57A600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7EF662B6-E6B6-43E3-A7FE-28EE701675C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DEFBDC23-1613-4026-914B-4DCCF3CC3F1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44994</xdr:rowOff>
    </xdr:from>
    <xdr:to>
      <xdr:col>55</xdr:col>
      <xdr:colOff>50800</xdr:colOff>
      <xdr:row>108</xdr:row>
      <xdr:rowOff>146594</xdr:rowOff>
    </xdr:to>
    <xdr:sp macro="" textlink="">
      <xdr:nvSpPr>
        <xdr:cNvPr id="461" name="楕円 460">
          <a:extLst>
            <a:ext uri="{FF2B5EF4-FFF2-40B4-BE49-F238E27FC236}">
              <a16:creationId xmlns:a16="http://schemas.microsoft.com/office/drawing/2014/main" id="{B60390EC-0E81-4375-B795-803EFFDC8EC5}"/>
            </a:ext>
          </a:extLst>
        </xdr:cNvPr>
        <xdr:cNvSpPr/>
      </xdr:nvSpPr>
      <xdr:spPr>
        <a:xfrm>
          <a:off x="10426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131371</xdr:rowOff>
    </xdr:from>
    <xdr:ext cx="469744" cy="259045"/>
    <xdr:sp macro="" textlink="">
      <xdr:nvSpPr>
        <xdr:cNvPr id="462" name="【市民会館】&#10;一人当たり面積該当値テキスト">
          <a:extLst>
            <a:ext uri="{FF2B5EF4-FFF2-40B4-BE49-F238E27FC236}">
              <a16:creationId xmlns:a16="http://schemas.microsoft.com/office/drawing/2014/main" id="{705D0201-1309-4600-9886-16A2F56EB648}"/>
            </a:ext>
          </a:extLst>
        </xdr:cNvPr>
        <xdr:cNvSpPr txBox="1"/>
      </xdr:nvSpPr>
      <xdr:spPr>
        <a:xfrm>
          <a:off x="10515600" y="184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44994</xdr:rowOff>
    </xdr:from>
    <xdr:to>
      <xdr:col>50</xdr:col>
      <xdr:colOff>165100</xdr:colOff>
      <xdr:row>108</xdr:row>
      <xdr:rowOff>146594</xdr:rowOff>
    </xdr:to>
    <xdr:sp macro="" textlink="">
      <xdr:nvSpPr>
        <xdr:cNvPr id="463" name="楕円 462">
          <a:extLst>
            <a:ext uri="{FF2B5EF4-FFF2-40B4-BE49-F238E27FC236}">
              <a16:creationId xmlns:a16="http://schemas.microsoft.com/office/drawing/2014/main" id="{7C7590F5-D6C1-4CE8-97A7-88C4466D04F2}"/>
            </a:ext>
          </a:extLst>
        </xdr:cNvPr>
        <xdr:cNvSpPr/>
      </xdr:nvSpPr>
      <xdr:spPr>
        <a:xfrm>
          <a:off x="9588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95794</xdr:rowOff>
    </xdr:from>
    <xdr:to>
      <xdr:col>55</xdr:col>
      <xdr:colOff>0</xdr:colOff>
      <xdr:row>108</xdr:row>
      <xdr:rowOff>95794</xdr:rowOff>
    </xdr:to>
    <xdr:cxnSp macro="">
      <xdr:nvCxnSpPr>
        <xdr:cNvPr id="464" name="直線コネクタ 463">
          <a:extLst>
            <a:ext uri="{FF2B5EF4-FFF2-40B4-BE49-F238E27FC236}">
              <a16:creationId xmlns:a16="http://schemas.microsoft.com/office/drawing/2014/main" id="{E050B317-DDFB-4DEB-91BC-EBDD882F4B47}"/>
            </a:ext>
          </a:extLst>
        </xdr:cNvPr>
        <xdr:cNvCxnSpPr/>
      </xdr:nvCxnSpPr>
      <xdr:spPr>
        <a:xfrm>
          <a:off x="9639300" y="186123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44994</xdr:rowOff>
    </xdr:from>
    <xdr:to>
      <xdr:col>46</xdr:col>
      <xdr:colOff>38100</xdr:colOff>
      <xdr:row>108</xdr:row>
      <xdr:rowOff>146594</xdr:rowOff>
    </xdr:to>
    <xdr:sp macro="" textlink="">
      <xdr:nvSpPr>
        <xdr:cNvPr id="465" name="楕円 464">
          <a:extLst>
            <a:ext uri="{FF2B5EF4-FFF2-40B4-BE49-F238E27FC236}">
              <a16:creationId xmlns:a16="http://schemas.microsoft.com/office/drawing/2014/main" id="{724E548E-3530-48D2-945A-22E2F731F8A9}"/>
            </a:ext>
          </a:extLst>
        </xdr:cNvPr>
        <xdr:cNvSpPr/>
      </xdr:nvSpPr>
      <xdr:spPr>
        <a:xfrm>
          <a:off x="8699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95794</xdr:rowOff>
    </xdr:from>
    <xdr:to>
      <xdr:col>50</xdr:col>
      <xdr:colOff>114300</xdr:colOff>
      <xdr:row>108</xdr:row>
      <xdr:rowOff>95794</xdr:rowOff>
    </xdr:to>
    <xdr:cxnSp macro="">
      <xdr:nvCxnSpPr>
        <xdr:cNvPr id="466" name="直線コネクタ 465">
          <a:extLst>
            <a:ext uri="{FF2B5EF4-FFF2-40B4-BE49-F238E27FC236}">
              <a16:creationId xmlns:a16="http://schemas.microsoft.com/office/drawing/2014/main" id="{FA6DCF7F-3CC8-499A-AA9F-D8219D82F711}"/>
            </a:ext>
          </a:extLst>
        </xdr:cNvPr>
        <xdr:cNvCxnSpPr/>
      </xdr:nvCxnSpPr>
      <xdr:spPr>
        <a:xfrm>
          <a:off x="8750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44994</xdr:rowOff>
    </xdr:from>
    <xdr:to>
      <xdr:col>41</xdr:col>
      <xdr:colOff>101600</xdr:colOff>
      <xdr:row>108</xdr:row>
      <xdr:rowOff>146594</xdr:rowOff>
    </xdr:to>
    <xdr:sp macro="" textlink="">
      <xdr:nvSpPr>
        <xdr:cNvPr id="467" name="楕円 466">
          <a:extLst>
            <a:ext uri="{FF2B5EF4-FFF2-40B4-BE49-F238E27FC236}">
              <a16:creationId xmlns:a16="http://schemas.microsoft.com/office/drawing/2014/main" id="{04A4FDDB-C4EF-42A5-83CA-944EF2246634}"/>
            </a:ext>
          </a:extLst>
        </xdr:cNvPr>
        <xdr:cNvSpPr/>
      </xdr:nvSpPr>
      <xdr:spPr>
        <a:xfrm>
          <a:off x="7810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95794</xdr:rowOff>
    </xdr:from>
    <xdr:to>
      <xdr:col>45</xdr:col>
      <xdr:colOff>177800</xdr:colOff>
      <xdr:row>108</xdr:row>
      <xdr:rowOff>95794</xdr:rowOff>
    </xdr:to>
    <xdr:cxnSp macro="">
      <xdr:nvCxnSpPr>
        <xdr:cNvPr id="468" name="直線コネクタ 467">
          <a:extLst>
            <a:ext uri="{FF2B5EF4-FFF2-40B4-BE49-F238E27FC236}">
              <a16:creationId xmlns:a16="http://schemas.microsoft.com/office/drawing/2014/main" id="{B54B60D6-DE13-40E7-81F5-402EEC1EE942}"/>
            </a:ext>
          </a:extLst>
        </xdr:cNvPr>
        <xdr:cNvCxnSpPr/>
      </xdr:nvCxnSpPr>
      <xdr:spPr>
        <a:xfrm>
          <a:off x="7861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9" name="n_1aveValue【市民会館】&#10;一人当たり面積">
          <a:extLst>
            <a:ext uri="{FF2B5EF4-FFF2-40B4-BE49-F238E27FC236}">
              <a16:creationId xmlns:a16="http://schemas.microsoft.com/office/drawing/2014/main" id="{15A3D765-0A31-43A5-A461-E0FACFA8084B}"/>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70" name="n_2aveValue【市民会館】&#10;一人当たり面積">
          <a:extLst>
            <a:ext uri="{FF2B5EF4-FFF2-40B4-BE49-F238E27FC236}">
              <a16:creationId xmlns:a16="http://schemas.microsoft.com/office/drawing/2014/main" id="{FF3C50E7-9338-40A5-B33A-62495D026E9F}"/>
            </a:ext>
          </a:extLst>
        </xdr:cNvPr>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1" name="n_3aveValue【市民会館】&#10;一人当たり面積">
          <a:extLst>
            <a:ext uri="{FF2B5EF4-FFF2-40B4-BE49-F238E27FC236}">
              <a16:creationId xmlns:a16="http://schemas.microsoft.com/office/drawing/2014/main" id="{C18E5700-BB8B-4708-B594-75F9D74D20E2}"/>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a:extLst>
            <a:ext uri="{FF2B5EF4-FFF2-40B4-BE49-F238E27FC236}">
              <a16:creationId xmlns:a16="http://schemas.microsoft.com/office/drawing/2014/main" id="{50B0664D-0861-4196-AC90-0BF26713976B}"/>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137721</xdr:rowOff>
    </xdr:from>
    <xdr:ext cx="469744" cy="259045"/>
    <xdr:sp macro="" textlink="">
      <xdr:nvSpPr>
        <xdr:cNvPr id="473" name="n_1mainValue【市民会館】&#10;一人当たり面積">
          <a:extLst>
            <a:ext uri="{FF2B5EF4-FFF2-40B4-BE49-F238E27FC236}">
              <a16:creationId xmlns:a16="http://schemas.microsoft.com/office/drawing/2014/main" id="{18BE1C15-DC64-4692-B871-039B7D98D61C}"/>
            </a:ext>
          </a:extLst>
        </xdr:cNvPr>
        <xdr:cNvSpPr txBox="1"/>
      </xdr:nvSpPr>
      <xdr:spPr>
        <a:xfrm>
          <a:off x="93917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137721</xdr:rowOff>
    </xdr:from>
    <xdr:ext cx="469744" cy="259045"/>
    <xdr:sp macro="" textlink="">
      <xdr:nvSpPr>
        <xdr:cNvPr id="474" name="n_2mainValue【市民会館】&#10;一人当たり面積">
          <a:extLst>
            <a:ext uri="{FF2B5EF4-FFF2-40B4-BE49-F238E27FC236}">
              <a16:creationId xmlns:a16="http://schemas.microsoft.com/office/drawing/2014/main" id="{6601578E-6A80-4F73-9600-85004C82AD14}"/>
            </a:ext>
          </a:extLst>
        </xdr:cNvPr>
        <xdr:cNvSpPr txBox="1"/>
      </xdr:nvSpPr>
      <xdr:spPr>
        <a:xfrm>
          <a:off x="8515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137721</xdr:rowOff>
    </xdr:from>
    <xdr:ext cx="469744" cy="259045"/>
    <xdr:sp macro="" textlink="">
      <xdr:nvSpPr>
        <xdr:cNvPr id="475" name="n_3mainValue【市民会館】&#10;一人当たり面積">
          <a:extLst>
            <a:ext uri="{FF2B5EF4-FFF2-40B4-BE49-F238E27FC236}">
              <a16:creationId xmlns:a16="http://schemas.microsoft.com/office/drawing/2014/main" id="{7F793859-543E-4974-AC2B-AC4C5BE8D61F}"/>
            </a:ext>
          </a:extLst>
        </xdr:cNvPr>
        <xdr:cNvSpPr txBox="1"/>
      </xdr:nvSpPr>
      <xdr:spPr>
        <a:xfrm>
          <a:off x="7626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96723727-38E2-4843-AC89-C9D1F0FCB0D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a:extLst>
            <a:ext uri="{FF2B5EF4-FFF2-40B4-BE49-F238E27FC236}">
              <a16:creationId xmlns:a16="http://schemas.microsoft.com/office/drawing/2014/main" id="{ECD695BD-869F-4212-B354-16485563A1E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a:extLst>
            <a:ext uri="{FF2B5EF4-FFF2-40B4-BE49-F238E27FC236}">
              <a16:creationId xmlns:a16="http://schemas.microsoft.com/office/drawing/2014/main" id="{D99059EE-C539-427A-A4CE-3754BFE9BC5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a:extLst>
            <a:ext uri="{FF2B5EF4-FFF2-40B4-BE49-F238E27FC236}">
              <a16:creationId xmlns:a16="http://schemas.microsoft.com/office/drawing/2014/main" id="{ABADD7BF-481A-46D4-A98D-008A3492F02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a:extLst>
            <a:ext uri="{FF2B5EF4-FFF2-40B4-BE49-F238E27FC236}">
              <a16:creationId xmlns:a16="http://schemas.microsoft.com/office/drawing/2014/main" id="{52D4F8CA-1D73-49CD-A9F0-D99A9FC569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a:extLst>
            <a:ext uri="{FF2B5EF4-FFF2-40B4-BE49-F238E27FC236}">
              <a16:creationId xmlns:a16="http://schemas.microsoft.com/office/drawing/2014/main" id="{DB24F98C-1E64-4A61-B410-323BBCEEA19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a:extLst>
            <a:ext uri="{FF2B5EF4-FFF2-40B4-BE49-F238E27FC236}">
              <a16:creationId xmlns:a16="http://schemas.microsoft.com/office/drawing/2014/main" id="{BEC9D6A5-F00F-4751-A150-6151DEFE1DB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a:extLst>
            <a:ext uri="{FF2B5EF4-FFF2-40B4-BE49-F238E27FC236}">
              <a16:creationId xmlns:a16="http://schemas.microsoft.com/office/drawing/2014/main" id="{D53F26C6-66A3-405A-9C58-56CFA15092A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a:extLst>
            <a:ext uri="{FF2B5EF4-FFF2-40B4-BE49-F238E27FC236}">
              <a16:creationId xmlns:a16="http://schemas.microsoft.com/office/drawing/2014/main" id="{2CBD482F-69AE-4AEB-BA57-F4B561E15A3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a:extLst>
            <a:ext uri="{FF2B5EF4-FFF2-40B4-BE49-F238E27FC236}">
              <a16:creationId xmlns:a16="http://schemas.microsoft.com/office/drawing/2014/main" id="{74AF690C-F040-4918-8545-E27D1E483C4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a:extLst>
            <a:ext uri="{FF2B5EF4-FFF2-40B4-BE49-F238E27FC236}">
              <a16:creationId xmlns:a16="http://schemas.microsoft.com/office/drawing/2014/main" id="{9E659E2F-D680-4364-9337-A9828A4F1B3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a:extLst>
            <a:ext uri="{FF2B5EF4-FFF2-40B4-BE49-F238E27FC236}">
              <a16:creationId xmlns:a16="http://schemas.microsoft.com/office/drawing/2014/main" id="{41822C6B-58AB-426E-8CA6-B6CC80DB1D4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a:extLst>
            <a:ext uri="{FF2B5EF4-FFF2-40B4-BE49-F238E27FC236}">
              <a16:creationId xmlns:a16="http://schemas.microsoft.com/office/drawing/2014/main" id="{7C1F52CA-CA66-445E-8449-21EC1002440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a:extLst>
            <a:ext uri="{FF2B5EF4-FFF2-40B4-BE49-F238E27FC236}">
              <a16:creationId xmlns:a16="http://schemas.microsoft.com/office/drawing/2014/main" id="{60C40220-5ECF-49E6-BC61-9C161155C9B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a:extLst>
            <a:ext uri="{FF2B5EF4-FFF2-40B4-BE49-F238E27FC236}">
              <a16:creationId xmlns:a16="http://schemas.microsoft.com/office/drawing/2014/main" id="{C295EC8C-0E59-4724-9E50-C8CD7AD3327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a:extLst>
            <a:ext uri="{FF2B5EF4-FFF2-40B4-BE49-F238E27FC236}">
              <a16:creationId xmlns:a16="http://schemas.microsoft.com/office/drawing/2014/main" id="{8D7DF76C-7E58-46BB-A249-6A8D66A09A2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a:extLst>
            <a:ext uri="{FF2B5EF4-FFF2-40B4-BE49-F238E27FC236}">
              <a16:creationId xmlns:a16="http://schemas.microsoft.com/office/drawing/2014/main" id="{E4739A4A-6E67-4DE0-9E10-FC80915F5A5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a:extLst>
            <a:ext uri="{FF2B5EF4-FFF2-40B4-BE49-F238E27FC236}">
              <a16:creationId xmlns:a16="http://schemas.microsoft.com/office/drawing/2014/main" id="{E380D7B2-31DB-4BBD-BCD2-663E94A9DF6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a:extLst>
            <a:ext uri="{FF2B5EF4-FFF2-40B4-BE49-F238E27FC236}">
              <a16:creationId xmlns:a16="http://schemas.microsoft.com/office/drawing/2014/main" id="{D3581A47-1645-4E3E-8B88-36F041D46FD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a:extLst>
            <a:ext uri="{FF2B5EF4-FFF2-40B4-BE49-F238E27FC236}">
              <a16:creationId xmlns:a16="http://schemas.microsoft.com/office/drawing/2014/main" id="{423F6D9E-25A8-47F7-A48B-A7CB4BD05F9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a:extLst>
            <a:ext uri="{FF2B5EF4-FFF2-40B4-BE49-F238E27FC236}">
              <a16:creationId xmlns:a16="http://schemas.microsoft.com/office/drawing/2014/main" id="{5F2E63FA-4819-452D-AF58-44F2A201356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a:extLst>
            <a:ext uri="{FF2B5EF4-FFF2-40B4-BE49-F238E27FC236}">
              <a16:creationId xmlns:a16="http://schemas.microsoft.com/office/drawing/2014/main" id="{F377903B-8F30-4848-A6B9-6430931A24B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a:extLst>
            <a:ext uri="{FF2B5EF4-FFF2-40B4-BE49-F238E27FC236}">
              <a16:creationId xmlns:a16="http://schemas.microsoft.com/office/drawing/2014/main" id="{783CDDD0-3ED7-4C03-B27F-D494FF37AB6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a:extLst>
            <a:ext uri="{FF2B5EF4-FFF2-40B4-BE49-F238E27FC236}">
              <a16:creationId xmlns:a16="http://schemas.microsoft.com/office/drawing/2014/main" id="{717A52CF-52F5-476A-989C-064B67FF901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a:extLst>
            <a:ext uri="{FF2B5EF4-FFF2-40B4-BE49-F238E27FC236}">
              <a16:creationId xmlns:a16="http://schemas.microsoft.com/office/drawing/2014/main" id="{653E018F-3FB4-4A06-84A5-C6F2121F130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a:extLst>
            <a:ext uri="{FF2B5EF4-FFF2-40B4-BE49-F238E27FC236}">
              <a16:creationId xmlns:a16="http://schemas.microsoft.com/office/drawing/2014/main" id="{5134F641-8D18-4868-B6A1-F0811D4BB9FC}"/>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a:extLst>
            <a:ext uri="{FF2B5EF4-FFF2-40B4-BE49-F238E27FC236}">
              <a16:creationId xmlns:a16="http://schemas.microsoft.com/office/drawing/2014/main" id="{99F4A6DB-8F47-4E23-B034-5FC80DCFE494}"/>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a:extLst>
            <a:ext uri="{FF2B5EF4-FFF2-40B4-BE49-F238E27FC236}">
              <a16:creationId xmlns:a16="http://schemas.microsoft.com/office/drawing/2014/main" id="{E5A507AD-5E45-4B63-9F7F-461C27B2BFD3}"/>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a:extLst>
            <a:ext uri="{FF2B5EF4-FFF2-40B4-BE49-F238E27FC236}">
              <a16:creationId xmlns:a16="http://schemas.microsoft.com/office/drawing/2014/main" id="{B2D278BE-2FC3-4555-81D0-8FF6186302EE}"/>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a:extLst>
            <a:ext uri="{FF2B5EF4-FFF2-40B4-BE49-F238E27FC236}">
              <a16:creationId xmlns:a16="http://schemas.microsoft.com/office/drawing/2014/main" id="{97CE702B-C996-490F-9EBC-4FA9F4CF1D1E}"/>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06" name="【一般廃棄物処理施設】&#10;有形固定資産減価償却率平均値テキスト">
          <a:extLst>
            <a:ext uri="{FF2B5EF4-FFF2-40B4-BE49-F238E27FC236}">
              <a16:creationId xmlns:a16="http://schemas.microsoft.com/office/drawing/2014/main" id="{66536667-AD27-4DB8-AB60-73779A2AD8AF}"/>
            </a:ext>
          </a:extLst>
        </xdr:cNvPr>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a:extLst>
            <a:ext uri="{FF2B5EF4-FFF2-40B4-BE49-F238E27FC236}">
              <a16:creationId xmlns:a16="http://schemas.microsoft.com/office/drawing/2014/main" id="{93593E67-0DAE-490D-A8D7-22A1006680FD}"/>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a:extLst>
            <a:ext uri="{FF2B5EF4-FFF2-40B4-BE49-F238E27FC236}">
              <a16:creationId xmlns:a16="http://schemas.microsoft.com/office/drawing/2014/main" id="{8811CE70-7782-4B87-8700-7FDAF39BA2D6}"/>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a:extLst>
            <a:ext uri="{FF2B5EF4-FFF2-40B4-BE49-F238E27FC236}">
              <a16:creationId xmlns:a16="http://schemas.microsoft.com/office/drawing/2014/main" id="{94135D14-41CE-445C-AD2F-4F33AFAAF3F8}"/>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a:extLst>
            <a:ext uri="{FF2B5EF4-FFF2-40B4-BE49-F238E27FC236}">
              <a16:creationId xmlns:a16="http://schemas.microsoft.com/office/drawing/2014/main" id="{2CC86B3E-47FA-4A4E-9798-383071882DA9}"/>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a:extLst>
            <a:ext uri="{FF2B5EF4-FFF2-40B4-BE49-F238E27FC236}">
              <a16:creationId xmlns:a16="http://schemas.microsoft.com/office/drawing/2014/main" id="{29006B83-B7B1-46AF-A0A9-E54996040E9A}"/>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66EED1D1-C374-4AC3-917C-8C537AD1F99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149EC632-7C87-4004-9001-F167CD66952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83E08D37-EE3B-41BF-A7A3-67E65229C68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D8B22102-762D-4E14-9A98-2682239032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ABB65F72-06C3-4B31-8F25-772D44BB2CF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53159</xdr:rowOff>
    </xdr:from>
    <xdr:to>
      <xdr:col>85</xdr:col>
      <xdr:colOff>177800</xdr:colOff>
      <xdr:row>40</xdr:row>
      <xdr:rowOff>154759</xdr:rowOff>
    </xdr:to>
    <xdr:sp macro="" textlink="">
      <xdr:nvSpPr>
        <xdr:cNvPr id="517" name="楕円 516">
          <a:extLst>
            <a:ext uri="{FF2B5EF4-FFF2-40B4-BE49-F238E27FC236}">
              <a16:creationId xmlns:a16="http://schemas.microsoft.com/office/drawing/2014/main" id="{00EB55D3-97DA-4ADB-8FE5-222545019A1B}"/>
            </a:ext>
          </a:extLst>
        </xdr:cNvPr>
        <xdr:cNvSpPr/>
      </xdr:nvSpPr>
      <xdr:spPr>
        <a:xfrm>
          <a:off x="162687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31586</xdr:rowOff>
    </xdr:from>
    <xdr:ext cx="405111" cy="259045"/>
    <xdr:sp macro="" textlink="">
      <xdr:nvSpPr>
        <xdr:cNvPr id="518" name="【一般廃棄物処理施設】&#10;有形固定資産減価償却率該当値テキスト">
          <a:extLst>
            <a:ext uri="{FF2B5EF4-FFF2-40B4-BE49-F238E27FC236}">
              <a16:creationId xmlns:a16="http://schemas.microsoft.com/office/drawing/2014/main" id="{91FFF877-9C3D-4D79-94AD-CDFD42081ACD}"/>
            </a:ext>
          </a:extLst>
        </xdr:cNvPr>
        <xdr:cNvSpPr txBox="1"/>
      </xdr:nvSpPr>
      <xdr:spPr>
        <a:xfrm>
          <a:off x="16357600"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49893</xdr:rowOff>
    </xdr:from>
    <xdr:to>
      <xdr:col>81</xdr:col>
      <xdr:colOff>101600</xdr:colOff>
      <xdr:row>40</xdr:row>
      <xdr:rowOff>151493</xdr:rowOff>
    </xdr:to>
    <xdr:sp macro="" textlink="">
      <xdr:nvSpPr>
        <xdr:cNvPr id="519" name="楕円 518">
          <a:extLst>
            <a:ext uri="{FF2B5EF4-FFF2-40B4-BE49-F238E27FC236}">
              <a16:creationId xmlns:a16="http://schemas.microsoft.com/office/drawing/2014/main" id="{A7D568D0-E63E-4A41-973C-F3D0267B0701}"/>
            </a:ext>
          </a:extLst>
        </xdr:cNvPr>
        <xdr:cNvSpPr/>
      </xdr:nvSpPr>
      <xdr:spPr>
        <a:xfrm>
          <a:off x="15430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100693</xdr:rowOff>
    </xdr:from>
    <xdr:to>
      <xdr:col>85</xdr:col>
      <xdr:colOff>127000</xdr:colOff>
      <xdr:row>40</xdr:row>
      <xdr:rowOff>103959</xdr:rowOff>
    </xdr:to>
    <xdr:cxnSp macro="">
      <xdr:nvCxnSpPr>
        <xdr:cNvPr id="520" name="直線コネクタ 519">
          <a:extLst>
            <a:ext uri="{FF2B5EF4-FFF2-40B4-BE49-F238E27FC236}">
              <a16:creationId xmlns:a16="http://schemas.microsoft.com/office/drawing/2014/main" id="{356363D3-3340-42F1-8DC4-DEAC60C3CA33}"/>
            </a:ext>
          </a:extLst>
        </xdr:cNvPr>
        <xdr:cNvCxnSpPr/>
      </xdr:nvCxnSpPr>
      <xdr:spPr>
        <a:xfrm>
          <a:off x="15481300" y="695869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18869</xdr:rowOff>
    </xdr:from>
    <xdr:to>
      <xdr:col>76</xdr:col>
      <xdr:colOff>165100</xdr:colOff>
      <xdr:row>40</xdr:row>
      <xdr:rowOff>120469</xdr:rowOff>
    </xdr:to>
    <xdr:sp macro="" textlink="">
      <xdr:nvSpPr>
        <xdr:cNvPr id="521" name="楕円 520">
          <a:extLst>
            <a:ext uri="{FF2B5EF4-FFF2-40B4-BE49-F238E27FC236}">
              <a16:creationId xmlns:a16="http://schemas.microsoft.com/office/drawing/2014/main" id="{9F63D7CB-C3AF-44D0-8229-29D1AEEF124C}"/>
            </a:ext>
          </a:extLst>
        </xdr:cNvPr>
        <xdr:cNvSpPr/>
      </xdr:nvSpPr>
      <xdr:spPr>
        <a:xfrm>
          <a:off x="14541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69669</xdr:rowOff>
    </xdr:from>
    <xdr:to>
      <xdr:col>81</xdr:col>
      <xdr:colOff>50800</xdr:colOff>
      <xdr:row>40</xdr:row>
      <xdr:rowOff>100693</xdr:rowOff>
    </xdr:to>
    <xdr:cxnSp macro="">
      <xdr:nvCxnSpPr>
        <xdr:cNvPr id="522" name="直線コネクタ 521">
          <a:extLst>
            <a:ext uri="{FF2B5EF4-FFF2-40B4-BE49-F238E27FC236}">
              <a16:creationId xmlns:a16="http://schemas.microsoft.com/office/drawing/2014/main" id="{76D9771D-D582-4118-BBE3-762613817058}"/>
            </a:ext>
          </a:extLst>
        </xdr:cNvPr>
        <xdr:cNvCxnSpPr/>
      </xdr:nvCxnSpPr>
      <xdr:spPr>
        <a:xfrm>
          <a:off x="14592300" y="69276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159294</xdr:rowOff>
    </xdr:from>
    <xdr:to>
      <xdr:col>72</xdr:col>
      <xdr:colOff>38100</xdr:colOff>
      <xdr:row>40</xdr:row>
      <xdr:rowOff>89444</xdr:rowOff>
    </xdr:to>
    <xdr:sp macro="" textlink="">
      <xdr:nvSpPr>
        <xdr:cNvPr id="523" name="楕円 522">
          <a:extLst>
            <a:ext uri="{FF2B5EF4-FFF2-40B4-BE49-F238E27FC236}">
              <a16:creationId xmlns:a16="http://schemas.microsoft.com/office/drawing/2014/main" id="{C0073C2E-7683-4F44-86F8-A3569131648D}"/>
            </a:ext>
          </a:extLst>
        </xdr:cNvPr>
        <xdr:cNvSpPr/>
      </xdr:nvSpPr>
      <xdr:spPr>
        <a:xfrm>
          <a:off x="13652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38644</xdr:rowOff>
    </xdr:from>
    <xdr:to>
      <xdr:col>76</xdr:col>
      <xdr:colOff>114300</xdr:colOff>
      <xdr:row>40</xdr:row>
      <xdr:rowOff>69669</xdr:rowOff>
    </xdr:to>
    <xdr:cxnSp macro="">
      <xdr:nvCxnSpPr>
        <xdr:cNvPr id="524" name="直線コネクタ 523">
          <a:extLst>
            <a:ext uri="{FF2B5EF4-FFF2-40B4-BE49-F238E27FC236}">
              <a16:creationId xmlns:a16="http://schemas.microsoft.com/office/drawing/2014/main" id="{76712532-D79B-46F9-9754-0F3D78B14146}"/>
            </a:ext>
          </a:extLst>
        </xdr:cNvPr>
        <xdr:cNvCxnSpPr/>
      </xdr:nvCxnSpPr>
      <xdr:spPr>
        <a:xfrm>
          <a:off x="13703300" y="68966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5" name="n_1aveValue【一般廃棄物処理施設】&#10;有形固定資産減価償却率">
          <a:extLst>
            <a:ext uri="{FF2B5EF4-FFF2-40B4-BE49-F238E27FC236}">
              <a16:creationId xmlns:a16="http://schemas.microsoft.com/office/drawing/2014/main" id="{18DB790C-6DCD-425F-A87E-3117CEB717E9}"/>
            </a:ext>
          </a:extLst>
        </xdr:cNvPr>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26" name="n_2aveValue【一般廃棄物処理施設】&#10;有形固定資産減価償却率">
          <a:extLst>
            <a:ext uri="{FF2B5EF4-FFF2-40B4-BE49-F238E27FC236}">
              <a16:creationId xmlns:a16="http://schemas.microsoft.com/office/drawing/2014/main" id="{BFE02A87-0BF1-494C-B83F-80037B3FF680}"/>
            </a:ext>
          </a:extLst>
        </xdr:cNvPr>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7" name="n_3aveValue【一般廃棄物処理施設】&#10;有形固定資産減価償却率">
          <a:extLst>
            <a:ext uri="{FF2B5EF4-FFF2-40B4-BE49-F238E27FC236}">
              <a16:creationId xmlns:a16="http://schemas.microsoft.com/office/drawing/2014/main" id="{E81D1911-4EA0-42CC-96A6-9252771F9416}"/>
            </a:ext>
          </a:extLst>
        </xdr:cNvPr>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a:extLst>
            <a:ext uri="{FF2B5EF4-FFF2-40B4-BE49-F238E27FC236}">
              <a16:creationId xmlns:a16="http://schemas.microsoft.com/office/drawing/2014/main" id="{67298E5A-1D8C-40F0-A8F8-329FBC739EC6}"/>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142620</xdr:rowOff>
    </xdr:from>
    <xdr:ext cx="405111" cy="259045"/>
    <xdr:sp macro="" textlink="">
      <xdr:nvSpPr>
        <xdr:cNvPr id="529" name="n_1mainValue【一般廃棄物処理施設】&#10;有形固定資産減価償却率">
          <a:extLst>
            <a:ext uri="{FF2B5EF4-FFF2-40B4-BE49-F238E27FC236}">
              <a16:creationId xmlns:a16="http://schemas.microsoft.com/office/drawing/2014/main" id="{D7D9D794-B38A-4B18-9EB3-C0FC90026AE2}"/>
            </a:ext>
          </a:extLst>
        </xdr:cNvPr>
        <xdr:cNvSpPr txBox="1"/>
      </xdr:nvSpPr>
      <xdr:spPr>
        <a:xfrm>
          <a:off x="152660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111596</xdr:rowOff>
    </xdr:from>
    <xdr:ext cx="405111" cy="259045"/>
    <xdr:sp macro="" textlink="">
      <xdr:nvSpPr>
        <xdr:cNvPr id="530" name="n_2mainValue【一般廃棄物処理施設】&#10;有形固定資産減価償却率">
          <a:extLst>
            <a:ext uri="{FF2B5EF4-FFF2-40B4-BE49-F238E27FC236}">
              <a16:creationId xmlns:a16="http://schemas.microsoft.com/office/drawing/2014/main" id="{0DB92260-5008-456F-A1BC-252C639D068C}"/>
            </a:ext>
          </a:extLst>
        </xdr:cNvPr>
        <xdr:cNvSpPr txBox="1"/>
      </xdr:nvSpPr>
      <xdr:spPr>
        <a:xfrm>
          <a:off x="14389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80571</xdr:rowOff>
    </xdr:from>
    <xdr:ext cx="405111" cy="259045"/>
    <xdr:sp macro="" textlink="">
      <xdr:nvSpPr>
        <xdr:cNvPr id="531" name="n_3mainValue【一般廃棄物処理施設】&#10;有形固定資産減価償却率">
          <a:extLst>
            <a:ext uri="{FF2B5EF4-FFF2-40B4-BE49-F238E27FC236}">
              <a16:creationId xmlns:a16="http://schemas.microsoft.com/office/drawing/2014/main" id="{F9239365-0AB4-46D8-8743-84A64B69EF8C}"/>
            </a:ext>
          </a:extLst>
        </xdr:cNvPr>
        <xdr:cNvSpPr txBox="1"/>
      </xdr:nvSpPr>
      <xdr:spPr>
        <a:xfrm>
          <a:off x="13500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a:extLst>
            <a:ext uri="{FF2B5EF4-FFF2-40B4-BE49-F238E27FC236}">
              <a16:creationId xmlns:a16="http://schemas.microsoft.com/office/drawing/2014/main" id="{F3D6AA33-E7D4-43A1-AF10-923801E2EC3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a:extLst>
            <a:ext uri="{FF2B5EF4-FFF2-40B4-BE49-F238E27FC236}">
              <a16:creationId xmlns:a16="http://schemas.microsoft.com/office/drawing/2014/main" id="{CC2E1179-AFF4-4164-8A79-1CDF34A90B3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a:extLst>
            <a:ext uri="{FF2B5EF4-FFF2-40B4-BE49-F238E27FC236}">
              <a16:creationId xmlns:a16="http://schemas.microsoft.com/office/drawing/2014/main" id="{DB2BAE74-9E3C-4DF9-B772-F6E57DED8C7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a:extLst>
            <a:ext uri="{FF2B5EF4-FFF2-40B4-BE49-F238E27FC236}">
              <a16:creationId xmlns:a16="http://schemas.microsoft.com/office/drawing/2014/main" id="{42B1926C-9BAB-4688-9F4E-2590D1C2700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a:extLst>
            <a:ext uri="{FF2B5EF4-FFF2-40B4-BE49-F238E27FC236}">
              <a16:creationId xmlns:a16="http://schemas.microsoft.com/office/drawing/2014/main" id="{D1C20782-5C1F-4A03-926F-CA24278936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a:extLst>
            <a:ext uri="{FF2B5EF4-FFF2-40B4-BE49-F238E27FC236}">
              <a16:creationId xmlns:a16="http://schemas.microsoft.com/office/drawing/2014/main" id="{F491FE53-FABF-4633-97AA-8098D282790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a:extLst>
            <a:ext uri="{FF2B5EF4-FFF2-40B4-BE49-F238E27FC236}">
              <a16:creationId xmlns:a16="http://schemas.microsoft.com/office/drawing/2014/main" id="{175BBDE8-5F97-437F-8168-32039E661FD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a:extLst>
            <a:ext uri="{FF2B5EF4-FFF2-40B4-BE49-F238E27FC236}">
              <a16:creationId xmlns:a16="http://schemas.microsoft.com/office/drawing/2014/main" id="{14B51EC9-540E-4725-89B9-95EE17960E1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a:extLst>
            <a:ext uri="{FF2B5EF4-FFF2-40B4-BE49-F238E27FC236}">
              <a16:creationId xmlns:a16="http://schemas.microsoft.com/office/drawing/2014/main" id="{05C636A5-5201-484F-8188-ABBC64B8B35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a:extLst>
            <a:ext uri="{FF2B5EF4-FFF2-40B4-BE49-F238E27FC236}">
              <a16:creationId xmlns:a16="http://schemas.microsoft.com/office/drawing/2014/main" id="{77902F7D-C5F7-4D3D-91B6-7254184EF98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a:extLst>
            <a:ext uri="{FF2B5EF4-FFF2-40B4-BE49-F238E27FC236}">
              <a16:creationId xmlns:a16="http://schemas.microsoft.com/office/drawing/2014/main" id="{52192141-D139-4C4C-9A95-2EEE9F35E57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a:extLst>
            <a:ext uri="{FF2B5EF4-FFF2-40B4-BE49-F238E27FC236}">
              <a16:creationId xmlns:a16="http://schemas.microsoft.com/office/drawing/2014/main" id="{5589D241-1D93-4A77-9FA3-ECD1779FEB7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a:extLst>
            <a:ext uri="{FF2B5EF4-FFF2-40B4-BE49-F238E27FC236}">
              <a16:creationId xmlns:a16="http://schemas.microsoft.com/office/drawing/2014/main" id="{D80E0828-F2F2-4681-A87B-78F000C94CA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a:extLst>
            <a:ext uri="{FF2B5EF4-FFF2-40B4-BE49-F238E27FC236}">
              <a16:creationId xmlns:a16="http://schemas.microsoft.com/office/drawing/2014/main" id="{140F8760-780C-4B28-AC44-26D04F2A864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a:extLst>
            <a:ext uri="{FF2B5EF4-FFF2-40B4-BE49-F238E27FC236}">
              <a16:creationId xmlns:a16="http://schemas.microsoft.com/office/drawing/2014/main" id="{DA729042-7673-482D-A3C7-1CD44B44A07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a:extLst>
            <a:ext uri="{FF2B5EF4-FFF2-40B4-BE49-F238E27FC236}">
              <a16:creationId xmlns:a16="http://schemas.microsoft.com/office/drawing/2014/main" id="{14B78861-3143-414D-A2FA-DF35737FE6B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a:extLst>
            <a:ext uri="{FF2B5EF4-FFF2-40B4-BE49-F238E27FC236}">
              <a16:creationId xmlns:a16="http://schemas.microsoft.com/office/drawing/2014/main" id="{21010876-456A-45A5-BBCF-39CC75D3154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a:extLst>
            <a:ext uri="{FF2B5EF4-FFF2-40B4-BE49-F238E27FC236}">
              <a16:creationId xmlns:a16="http://schemas.microsoft.com/office/drawing/2014/main" id="{6F57507B-645D-48DA-9AD7-ECCDBA15EBF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a:extLst>
            <a:ext uri="{FF2B5EF4-FFF2-40B4-BE49-F238E27FC236}">
              <a16:creationId xmlns:a16="http://schemas.microsoft.com/office/drawing/2014/main" id="{65A2E2C5-CF37-428B-9CF6-A251268AE0D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a:extLst>
            <a:ext uri="{FF2B5EF4-FFF2-40B4-BE49-F238E27FC236}">
              <a16:creationId xmlns:a16="http://schemas.microsoft.com/office/drawing/2014/main" id="{CC31BF25-95B9-4926-842F-5CADE42D854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a:extLst>
            <a:ext uri="{FF2B5EF4-FFF2-40B4-BE49-F238E27FC236}">
              <a16:creationId xmlns:a16="http://schemas.microsoft.com/office/drawing/2014/main" id="{D0A8B86F-28E1-4B99-9A26-32615CC5412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a:extLst>
            <a:ext uri="{FF2B5EF4-FFF2-40B4-BE49-F238E27FC236}">
              <a16:creationId xmlns:a16="http://schemas.microsoft.com/office/drawing/2014/main" id="{39181600-ED8C-4646-BA42-6C578A905C6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a:extLst>
            <a:ext uri="{FF2B5EF4-FFF2-40B4-BE49-F238E27FC236}">
              <a16:creationId xmlns:a16="http://schemas.microsoft.com/office/drawing/2014/main" id="{BFB687BF-9E02-4FB4-BFEE-C456AD78355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a:extLst>
            <a:ext uri="{FF2B5EF4-FFF2-40B4-BE49-F238E27FC236}">
              <a16:creationId xmlns:a16="http://schemas.microsoft.com/office/drawing/2014/main" id="{2439B32F-B273-41E8-BBF5-28A34AE33087}"/>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a:extLst>
            <a:ext uri="{FF2B5EF4-FFF2-40B4-BE49-F238E27FC236}">
              <a16:creationId xmlns:a16="http://schemas.microsoft.com/office/drawing/2014/main" id="{AC313ADE-9C37-4529-B5CD-D3940AEE5B86}"/>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a:extLst>
            <a:ext uri="{FF2B5EF4-FFF2-40B4-BE49-F238E27FC236}">
              <a16:creationId xmlns:a16="http://schemas.microsoft.com/office/drawing/2014/main" id="{EADF5719-16C8-4C01-951E-64260BEF138F}"/>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a:extLst>
            <a:ext uri="{FF2B5EF4-FFF2-40B4-BE49-F238E27FC236}">
              <a16:creationId xmlns:a16="http://schemas.microsoft.com/office/drawing/2014/main" id="{2A622094-F8C6-4A07-AD6F-1DA84173BFC8}"/>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a:extLst>
            <a:ext uri="{FF2B5EF4-FFF2-40B4-BE49-F238E27FC236}">
              <a16:creationId xmlns:a16="http://schemas.microsoft.com/office/drawing/2014/main" id="{BC9A5733-AF92-47F9-AC47-7D391B58FD3C}"/>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60" name="【一般廃棄物処理施設】&#10;一人当たり有形固定資産（償却資産）額平均値テキスト">
          <a:extLst>
            <a:ext uri="{FF2B5EF4-FFF2-40B4-BE49-F238E27FC236}">
              <a16:creationId xmlns:a16="http://schemas.microsoft.com/office/drawing/2014/main" id="{A4396963-D6B5-4701-9F4A-99343F98A813}"/>
            </a:ext>
          </a:extLst>
        </xdr:cNvPr>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a:extLst>
            <a:ext uri="{FF2B5EF4-FFF2-40B4-BE49-F238E27FC236}">
              <a16:creationId xmlns:a16="http://schemas.microsoft.com/office/drawing/2014/main" id="{49031F90-2105-4367-B786-3DC4F4C30334}"/>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a:extLst>
            <a:ext uri="{FF2B5EF4-FFF2-40B4-BE49-F238E27FC236}">
              <a16:creationId xmlns:a16="http://schemas.microsoft.com/office/drawing/2014/main" id="{549C0EFA-5962-400A-91BC-8D80699AC730}"/>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a:extLst>
            <a:ext uri="{FF2B5EF4-FFF2-40B4-BE49-F238E27FC236}">
              <a16:creationId xmlns:a16="http://schemas.microsoft.com/office/drawing/2014/main" id="{E73E65AC-E41F-4452-96EB-46154AA96D2D}"/>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a:extLst>
            <a:ext uri="{FF2B5EF4-FFF2-40B4-BE49-F238E27FC236}">
              <a16:creationId xmlns:a16="http://schemas.microsoft.com/office/drawing/2014/main" id="{911D26DE-117D-42B1-8FBA-1C202F1D6A10}"/>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a:extLst>
            <a:ext uri="{FF2B5EF4-FFF2-40B4-BE49-F238E27FC236}">
              <a16:creationId xmlns:a16="http://schemas.microsoft.com/office/drawing/2014/main" id="{4D586625-33E0-4888-A8FC-E80617D8F0E6}"/>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6F0C50A3-A132-4B10-AC88-58733402CBC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2D7E8E15-F36D-4717-9C61-8B7FCCE6384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E77824FE-8CFC-494F-92E3-40A313E9CF8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BB8C2A4D-047C-4270-BD51-9E11E856248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3ABE8594-57F4-4ED0-96DD-FF678C0DBD3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130600</xdr:rowOff>
    </xdr:from>
    <xdr:to>
      <xdr:col>116</xdr:col>
      <xdr:colOff>114300</xdr:colOff>
      <xdr:row>40</xdr:row>
      <xdr:rowOff>60750</xdr:rowOff>
    </xdr:to>
    <xdr:sp macro="" textlink="">
      <xdr:nvSpPr>
        <xdr:cNvPr id="571" name="楕円 570">
          <a:extLst>
            <a:ext uri="{FF2B5EF4-FFF2-40B4-BE49-F238E27FC236}">
              <a16:creationId xmlns:a16="http://schemas.microsoft.com/office/drawing/2014/main" id="{C210C135-1FD1-4AA9-AC3E-1479781A5A22}"/>
            </a:ext>
          </a:extLst>
        </xdr:cNvPr>
        <xdr:cNvSpPr/>
      </xdr:nvSpPr>
      <xdr:spPr>
        <a:xfrm>
          <a:off x="22110700" y="68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153477</xdr:rowOff>
    </xdr:from>
    <xdr:ext cx="599010" cy="259045"/>
    <xdr:sp macro="" textlink="">
      <xdr:nvSpPr>
        <xdr:cNvPr id="572" name="【一般廃棄物処理施設】&#10;一人当たり有形固定資産（償却資産）額該当値テキスト">
          <a:extLst>
            <a:ext uri="{FF2B5EF4-FFF2-40B4-BE49-F238E27FC236}">
              <a16:creationId xmlns:a16="http://schemas.microsoft.com/office/drawing/2014/main" id="{47CD83D7-9F89-4936-B4F0-FCDE6170909D}"/>
            </a:ext>
          </a:extLst>
        </xdr:cNvPr>
        <xdr:cNvSpPr txBox="1"/>
      </xdr:nvSpPr>
      <xdr:spPr>
        <a:xfrm>
          <a:off x="22199600" y="666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142481</xdr:rowOff>
    </xdr:from>
    <xdr:to>
      <xdr:col>112</xdr:col>
      <xdr:colOff>38100</xdr:colOff>
      <xdr:row>40</xdr:row>
      <xdr:rowOff>72631</xdr:rowOff>
    </xdr:to>
    <xdr:sp macro="" textlink="">
      <xdr:nvSpPr>
        <xdr:cNvPr id="573" name="楕円 572">
          <a:extLst>
            <a:ext uri="{FF2B5EF4-FFF2-40B4-BE49-F238E27FC236}">
              <a16:creationId xmlns:a16="http://schemas.microsoft.com/office/drawing/2014/main" id="{F5F66B71-B8BC-4E25-BA6D-43BF124A28A8}"/>
            </a:ext>
          </a:extLst>
        </xdr:cNvPr>
        <xdr:cNvSpPr/>
      </xdr:nvSpPr>
      <xdr:spPr>
        <a:xfrm>
          <a:off x="21272500" y="68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9950</xdr:rowOff>
    </xdr:from>
    <xdr:to>
      <xdr:col>116</xdr:col>
      <xdr:colOff>63500</xdr:colOff>
      <xdr:row>40</xdr:row>
      <xdr:rowOff>21831</xdr:rowOff>
    </xdr:to>
    <xdr:cxnSp macro="">
      <xdr:nvCxnSpPr>
        <xdr:cNvPr id="574" name="直線コネクタ 573">
          <a:extLst>
            <a:ext uri="{FF2B5EF4-FFF2-40B4-BE49-F238E27FC236}">
              <a16:creationId xmlns:a16="http://schemas.microsoft.com/office/drawing/2014/main" id="{0FB14BEA-1B2B-4346-B4F9-FA6E5EFAA487}"/>
            </a:ext>
          </a:extLst>
        </xdr:cNvPr>
        <xdr:cNvCxnSpPr/>
      </xdr:nvCxnSpPr>
      <xdr:spPr>
        <a:xfrm flipV="1">
          <a:off x="21323300" y="6867950"/>
          <a:ext cx="838200" cy="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142894</xdr:rowOff>
    </xdr:from>
    <xdr:to>
      <xdr:col>107</xdr:col>
      <xdr:colOff>101600</xdr:colOff>
      <xdr:row>40</xdr:row>
      <xdr:rowOff>73044</xdr:rowOff>
    </xdr:to>
    <xdr:sp macro="" textlink="">
      <xdr:nvSpPr>
        <xdr:cNvPr id="575" name="楕円 574">
          <a:extLst>
            <a:ext uri="{FF2B5EF4-FFF2-40B4-BE49-F238E27FC236}">
              <a16:creationId xmlns:a16="http://schemas.microsoft.com/office/drawing/2014/main" id="{C2F358C0-06AB-4959-8051-3AFCD219AE3A}"/>
            </a:ext>
          </a:extLst>
        </xdr:cNvPr>
        <xdr:cNvSpPr/>
      </xdr:nvSpPr>
      <xdr:spPr>
        <a:xfrm>
          <a:off x="20383500" y="68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21831</xdr:rowOff>
    </xdr:from>
    <xdr:to>
      <xdr:col>111</xdr:col>
      <xdr:colOff>177800</xdr:colOff>
      <xdr:row>40</xdr:row>
      <xdr:rowOff>22244</xdr:rowOff>
    </xdr:to>
    <xdr:cxnSp macro="">
      <xdr:nvCxnSpPr>
        <xdr:cNvPr id="576" name="直線コネクタ 575">
          <a:extLst>
            <a:ext uri="{FF2B5EF4-FFF2-40B4-BE49-F238E27FC236}">
              <a16:creationId xmlns:a16="http://schemas.microsoft.com/office/drawing/2014/main" id="{D95ADF23-88EE-4623-909F-31367832CC9D}"/>
            </a:ext>
          </a:extLst>
        </xdr:cNvPr>
        <xdr:cNvCxnSpPr/>
      </xdr:nvCxnSpPr>
      <xdr:spPr>
        <a:xfrm flipV="1">
          <a:off x="20434300" y="6879831"/>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143546</xdr:rowOff>
    </xdr:from>
    <xdr:to>
      <xdr:col>102</xdr:col>
      <xdr:colOff>165100</xdr:colOff>
      <xdr:row>40</xdr:row>
      <xdr:rowOff>73696</xdr:rowOff>
    </xdr:to>
    <xdr:sp macro="" textlink="">
      <xdr:nvSpPr>
        <xdr:cNvPr id="577" name="楕円 576">
          <a:extLst>
            <a:ext uri="{FF2B5EF4-FFF2-40B4-BE49-F238E27FC236}">
              <a16:creationId xmlns:a16="http://schemas.microsoft.com/office/drawing/2014/main" id="{D4EFA067-B710-411A-B317-CC546D9F2B33}"/>
            </a:ext>
          </a:extLst>
        </xdr:cNvPr>
        <xdr:cNvSpPr/>
      </xdr:nvSpPr>
      <xdr:spPr>
        <a:xfrm>
          <a:off x="19494500" y="683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22244</xdr:rowOff>
    </xdr:from>
    <xdr:to>
      <xdr:col>107</xdr:col>
      <xdr:colOff>50800</xdr:colOff>
      <xdr:row>40</xdr:row>
      <xdr:rowOff>22896</xdr:rowOff>
    </xdr:to>
    <xdr:cxnSp macro="">
      <xdr:nvCxnSpPr>
        <xdr:cNvPr id="578" name="直線コネクタ 577">
          <a:extLst>
            <a:ext uri="{FF2B5EF4-FFF2-40B4-BE49-F238E27FC236}">
              <a16:creationId xmlns:a16="http://schemas.microsoft.com/office/drawing/2014/main" id="{63388315-0828-4784-B9F5-E989A32D68CE}"/>
            </a:ext>
          </a:extLst>
        </xdr:cNvPr>
        <xdr:cNvCxnSpPr/>
      </xdr:nvCxnSpPr>
      <xdr:spPr>
        <a:xfrm flipV="1">
          <a:off x="19545300" y="6880244"/>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79" name="n_1aveValue【一般廃棄物処理施設】&#10;一人当たり有形固定資産（償却資産）額">
          <a:extLst>
            <a:ext uri="{FF2B5EF4-FFF2-40B4-BE49-F238E27FC236}">
              <a16:creationId xmlns:a16="http://schemas.microsoft.com/office/drawing/2014/main" id="{1EBE6704-C158-49C3-9480-85D2DB9D23F2}"/>
            </a:ext>
          </a:extLst>
        </xdr:cNvPr>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80" name="n_2aveValue【一般廃棄物処理施設】&#10;一人当たり有形固定資産（償却資産）額">
          <a:extLst>
            <a:ext uri="{FF2B5EF4-FFF2-40B4-BE49-F238E27FC236}">
              <a16:creationId xmlns:a16="http://schemas.microsoft.com/office/drawing/2014/main" id="{C2E27FC7-B6C9-48CD-AC88-2E89705E78C2}"/>
            </a:ext>
          </a:extLst>
        </xdr:cNvPr>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581" name="n_3aveValue【一般廃棄物処理施設】&#10;一人当たり有形固定資産（償却資産）額">
          <a:extLst>
            <a:ext uri="{FF2B5EF4-FFF2-40B4-BE49-F238E27FC236}">
              <a16:creationId xmlns:a16="http://schemas.microsoft.com/office/drawing/2014/main" id="{8B2253F3-9E75-4F3C-BCAF-3C8AFF13E038}"/>
            </a:ext>
          </a:extLst>
        </xdr:cNvPr>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a:extLst>
            <a:ext uri="{FF2B5EF4-FFF2-40B4-BE49-F238E27FC236}">
              <a16:creationId xmlns:a16="http://schemas.microsoft.com/office/drawing/2014/main" id="{935D5DA9-20E0-45DC-80DA-5285C09E9519}"/>
            </a:ext>
          </a:extLst>
        </xdr:cNvPr>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89158</xdr:rowOff>
    </xdr:from>
    <xdr:ext cx="599010" cy="259045"/>
    <xdr:sp macro="" textlink="">
      <xdr:nvSpPr>
        <xdr:cNvPr id="583" name="n_1mainValue【一般廃棄物処理施設】&#10;一人当たり有形固定資産（償却資産）額">
          <a:extLst>
            <a:ext uri="{FF2B5EF4-FFF2-40B4-BE49-F238E27FC236}">
              <a16:creationId xmlns:a16="http://schemas.microsoft.com/office/drawing/2014/main" id="{7D84EBAF-A7E7-40E5-9D9D-79D883900705}"/>
            </a:ext>
          </a:extLst>
        </xdr:cNvPr>
        <xdr:cNvSpPr txBox="1"/>
      </xdr:nvSpPr>
      <xdr:spPr>
        <a:xfrm>
          <a:off x="21011095" y="660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89571</xdr:rowOff>
    </xdr:from>
    <xdr:ext cx="599010" cy="259045"/>
    <xdr:sp macro="" textlink="">
      <xdr:nvSpPr>
        <xdr:cNvPr id="584" name="n_2mainValue【一般廃棄物処理施設】&#10;一人当たり有形固定資産（償却資産）額">
          <a:extLst>
            <a:ext uri="{FF2B5EF4-FFF2-40B4-BE49-F238E27FC236}">
              <a16:creationId xmlns:a16="http://schemas.microsoft.com/office/drawing/2014/main" id="{6C6DE391-BBB1-42A9-A91A-019F710CD34A}"/>
            </a:ext>
          </a:extLst>
        </xdr:cNvPr>
        <xdr:cNvSpPr txBox="1"/>
      </xdr:nvSpPr>
      <xdr:spPr>
        <a:xfrm>
          <a:off x="20134795" y="660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90223</xdr:rowOff>
    </xdr:from>
    <xdr:ext cx="599010" cy="259045"/>
    <xdr:sp macro="" textlink="">
      <xdr:nvSpPr>
        <xdr:cNvPr id="585" name="n_3mainValue【一般廃棄物処理施設】&#10;一人当たり有形固定資産（償却資産）額">
          <a:extLst>
            <a:ext uri="{FF2B5EF4-FFF2-40B4-BE49-F238E27FC236}">
              <a16:creationId xmlns:a16="http://schemas.microsoft.com/office/drawing/2014/main" id="{60595A29-D6BA-4AAB-88A1-F4526FA3CCEF}"/>
            </a:ext>
          </a:extLst>
        </xdr:cNvPr>
        <xdr:cNvSpPr txBox="1"/>
      </xdr:nvSpPr>
      <xdr:spPr>
        <a:xfrm>
          <a:off x="19245795" y="660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id="{8695017B-1DCD-47C9-9919-07A5B8A1332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id="{3497F862-FFFF-4A9A-919A-BEEDFFD7ED5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id="{BCBB37C8-11A7-4943-BBBD-A4294F226B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id="{F62341B2-D603-47DA-BB96-BA9499992CC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id="{317124E8-63DF-4187-A6C0-ED14DB72679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id="{34B1CBF9-B31E-45A7-BCC1-B34D18FDB5C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id="{2655534D-5957-4E10-A8DA-86891870BC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EB61439E-5724-4DDC-93E1-31DCA1CA511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a:extLst>
            <a:ext uri="{FF2B5EF4-FFF2-40B4-BE49-F238E27FC236}">
              <a16:creationId xmlns:a16="http://schemas.microsoft.com/office/drawing/2014/main" id="{49F29AF1-4737-416F-94F7-331ECA98168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a:extLst>
            <a:ext uri="{FF2B5EF4-FFF2-40B4-BE49-F238E27FC236}">
              <a16:creationId xmlns:a16="http://schemas.microsoft.com/office/drawing/2014/main" id="{FB6D9616-8B60-484F-B490-3ADB20FAFE1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a:extLst>
            <a:ext uri="{FF2B5EF4-FFF2-40B4-BE49-F238E27FC236}">
              <a16:creationId xmlns:a16="http://schemas.microsoft.com/office/drawing/2014/main" id="{83436BEA-6025-4173-AACC-3F36EBC67EC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a:extLst>
            <a:ext uri="{FF2B5EF4-FFF2-40B4-BE49-F238E27FC236}">
              <a16:creationId xmlns:a16="http://schemas.microsoft.com/office/drawing/2014/main" id="{EE98CCA5-4DD3-485A-9B02-BCE3565C9F6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a:extLst>
            <a:ext uri="{FF2B5EF4-FFF2-40B4-BE49-F238E27FC236}">
              <a16:creationId xmlns:a16="http://schemas.microsoft.com/office/drawing/2014/main" id="{24976FBF-92AC-4289-BF3D-A4268AD99FF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a:extLst>
            <a:ext uri="{FF2B5EF4-FFF2-40B4-BE49-F238E27FC236}">
              <a16:creationId xmlns:a16="http://schemas.microsoft.com/office/drawing/2014/main" id="{19D30777-4713-4E8D-813D-F6745D900E1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a:extLst>
            <a:ext uri="{FF2B5EF4-FFF2-40B4-BE49-F238E27FC236}">
              <a16:creationId xmlns:a16="http://schemas.microsoft.com/office/drawing/2014/main" id="{9BBA23CE-785D-4452-B9CF-07919808FB8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a:extLst>
            <a:ext uri="{FF2B5EF4-FFF2-40B4-BE49-F238E27FC236}">
              <a16:creationId xmlns:a16="http://schemas.microsoft.com/office/drawing/2014/main" id="{26A37399-AA71-4FF2-B0E4-69DDC194676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a:extLst>
            <a:ext uri="{FF2B5EF4-FFF2-40B4-BE49-F238E27FC236}">
              <a16:creationId xmlns:a16="http://schemas.microsoft.com/office/drawing/2014/main" id="{8B5921FC-5974-40E1-BDC3-FA89C54E351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a:extLst>
            <a:ext uri="{FF2B5EF4-FFF2-40B4-BE49-F238E27FC236}">
              <a16:creationId xmlns:a16="http://schemas.microsoft.com/office/drawing/2014/main" id="{D7D71B97-2CB7-45F4-829C-B1080687665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a:extLst>
            <a:ext uri="{FF2B5EF4-FFF2-40B4-BE49-F238E27FC236}">
              <a16:creationId xmlns:a16="http://schemas.microsoft.com/office/drawing/2014/main" id="{9F0FEB71-37B2-4B0F-8207-A243A7991BC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a:extLst>
            <a:ext uri="{FF2B5EF4-FFF2-40B4-BE49-F238E27FC236}">
              <a16:creationId xmlns:a16="http://schemas.microsoft.com/office/drawing/2014/main" id="{B8F15002-9C0E-42CE-82F5-27CD702D850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a:extLst>
            <a:ext uri="{FF2B5EF4-FFF2-40B4-BE49-F238E27FC236}">
              <a16:creationId xmlns:a16="http://schemas.microsoft.com/office/drawing/2014/main" id="{CB5FD248-1F1B-4766-B994-519E76E6059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a:extLst>
            <a:ext uri="{FF2B5EF4-FFF2-40B4-BE49-F238E27FC236}">
              <a16:creationId xmlns:a16="http://schemas.microsoft.com/office/drawing/2014/main" id="{DF4AF15B-0305-4A76-8AA6-32EEFFC14BD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a:extLst>
            <a:ext uri="{FF2B5EF4-FFF2-40B4-BE49-F238E27FC236}">
              <a16:creationId xmlns:a16="http://schemas.microsoft.com/office/drawing/2014/main" id="{A95EC658-8254-4336-AA47-88BF17BA900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a:extLst>
            <a:ext uri="{FF2B5EF4-FFF2-40B4-BE49-F238E27FC236}">
              <a16:creationId xmlns:a16="http://schemas.microsoft.com/office/drawing/2014/main" id="{7B03F597-3611-4BCA-9184-5EF66ED091F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a:extLst>
            <a:ext uri="{FF2B5EF4-FFF2-40B4-BE49-F238E27FC236}">
              <a16:creationId xmlns:a16="http://schemas.microsoft.com/office/drawing/2014/main" id="{DA552D30-8E32-4262-83A0-513F5C5D85C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a:extLst>
            <a:ext uri="{FF2B5EF4-FFF2-40B4-BE49-F238E27FC236}">
              <a16:creationId xmlns:a16="http://schemas.microsoft.com/office/drawing/2014/main" id="{930FEC88-FCB0-42CF-8980-FD8AEBA20624}"/>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a:extLst>
            <a:ext uri="{FF2B5EF4-FFF2-40B4-BE49-F238E27FC236}">
              <a16:creationId xmlns:a16="http://schemas.microsoft.com/office/drawing/2014/main" id="{F0EA0947-F0DE-4BB6-BD4E-BA51A164EB1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a:extLst>
            <a:ext uri="{FF2B5EF4-FFF2-40B4-BE49-F238E27FC236}">
              <a16:creationId xmlns:a16="http://schemas.microsoft.com/office/drawing/2014/main" id="{A3D2CC1B-1678-401A-A61A-2DE9EC77931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a:extLst>
            <a:ext uri="{FF2B5EF4-FFF2-40B4-BE49-F238E27FC236}">
              <a16:creationId xmlns:a16="http://schemas.microsoft.com/office/drawing/2014/main" id="{8AB69D98-2DDB-4921-BCF1-58F3D8DFA746}"/>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a:extLst>
            <a:ext uri="{FF2B5EF4-FFF2-40B4-BE49-F238E27FC236}">
              <a16:creationId xmlns:a16="http://schemas.microsoft.com/office/drawing/2014/main" id="{CB06C0E5-574F-4D5E-8680-1AD2804AA034}"/>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16" name="【保健センター・保健所】&#10;有形固定資産減価償却率平均値テキスト">
          <a:extLst>
            <a:ext uri="{FF2B5EF4-FFF2-40B4-BE49-F238E27FC236}">
              <a16:creationId xmlns:a16="http://schemas.microsoft.com/office/drawing/2014/main" id="{18486B7D-6C19-4F9E-AE82-ABD4FCDFCBF4}"/>
            </a:ext>
          </a:extLst>
        </xdr:cNvPr>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a:extLst>
            <a:ext uri="{FF2B5EF4-FFF2-40B4-BE49-F238E27FC236}">
              <a16:creationId xmlns:a16="http://schemas.microsoft.com/office/drawing/2014/main" id="{8E048B1A-20A3-4247-8615-6EE1A61D7875}"/>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a:extLst>
            <a:ext uri="{FF2B5EF4-FFF2-40B4-BE49-F238E27FC236}">
              <a16:creationId xmlns:a16="http://schemas.microsoft.com/office/drawing/2014/main" id="{E0F778C7-E3EC-4844-82A2-429D7BD2C4E9}"/>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a:extLst>
            <a:ext uri="{FF2B5EF4-FFF2-40B4-BE49-F238E27FC236}">
              <a16:creationId xmlns:a16="http://schemas.microsoft.com/office/drawing/2014/main" id="{27009AEA-964B-458C-9250-94AAB554FE51}"/>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a:extLst>
            <a:ext uri="{FF2B5EF4-FFF2-40B4-BE49-F238E27FC236}">
              <a16:creationId xmlns:a16="http://schemas.microsoft.com/office/drawing/2014/main" id="{1DEDFA96-CCB7-44B6-8850-8BE2099681AF}"/>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a:extLst>
            <a:ext uri="{FF2B5EF4-FFF2-40B4-BE49-F238E27FC236}">
              <a16:creationId xmlns:a16="http://schemas.microsoft.com/office/drawing/2014/main" id="{E429A8F9-06C2-4AB5-8017-00D58B5B6318}"/>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8961C301-F1AF-46CB-A145-1A8B0AE754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537BAA5E-BC47-4945-A99F-907B830903A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BDCAB30F-2068-43CB-959D-CF94297E652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1C2F0FEE-61B1-4665-A2E2-57D742920A2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C4703AEC-4A01-4D18-B45D-2EC467A0ACB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627" name="楕円 626">
          <a:extLst>
            <a:ext uri="{FF2B5EF4-FFF2-40B4-BE49-F238E27FC236}">
              <a16:creationId xmlns:a16="http://schemas.microsoft.com/office/drawing/2014/main" id="{D72A75F3-FF86-4B74-97A5-541B891C4ADB}"/>
            </a:ext>
          </a:extLst>
        </xdr:cNvPr>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628" name="【保健センター・保健所】&#10;有形固定資産減価償却率該当値テキスト">
          <a:extLst>
            <a:ext uri="{FF2B5EF4-FFF2-40B4-BE49-F238E27FC236}">
              <a16:creationId xmlns:a16="http://schemas.microsoft.com/office/drawing/2014/main" id="{032D706B-0EDD-44B0-9F54-E72EE591D043}"/>
            </a:ext>
          </a:extLst>
        </xdr:cNvPr>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117384</xdr:rowOff>
    </xdr:from>
    <xdr:to>
      <xdr:col>81</xdr:col>
      <xdr:colOff>101600</xdr:colOff>
      <xdr:row>59</xdr:row>
      <xdr:rowOff>47534</xdr:rowOff>
    </xdr:to>
    <xdr:sp macro="" textlink="">
      <xdr:nvSpPr>
        <xdr:cNvPr id="629" name="楕円 628">
          <a:extLst>
            <a:ext uri="{FF2B5EF4-FFF2-40B4-BE49-F238E27FC236}">
              <a16:creationId xmlns:a16="http://schemas.microsoft.com/office/drawing/2014/main" id="{4C3623D2-F290-4AA4-9A46-EDA95E0BD9B1}"/>
            </a:ext>
          </a:extLst>
        </xdr:cNvPr>
        <xdr:cNvSpPr/>
      </xdr:nvSpPr>
      <xdr:spPr>
        <a:xfrm>
          <a:off x="15430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168184</xdr:rowOff>
    </xdr:from>
    <xdr:to>
      <xdr:col>85</xdr:col>
      <xdr:colOff>127000</xdr:colOff>
      <xdr:row>59</xdr:row>
      <xdr:rowOff>34290</xdr:rowOff>
    </xdr:to>
    <xdr:cxnSp macro="">
      <xdr:nvCxnSpPr>
        <xdr:cNvPr id="630" name="直線コネクタ 629">
          <a:extLst>
            <a:ext uri="{FF2B5EF4-FFF2-40B4-BE49-F238E27FC236}">
              <a16:creationId xmlns:a16="http://schemas.microsoft.com/office/drawing/2014/main" id="{8F523385-2DE2-405D-8583-718A701BF86E}"/>
            </a:ext>
          </a:extLst>
        </xdr:cNvPr>
        <xdr:cNvCxnSpPr/>
      </xdr:nvCxnSpPr>
      <xdr:spPr>
        <a:xfrm>
          <a:off x="15481300" y="1011228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81462</xdr:rowOff>
    </xdr:from>
    <xdr:to>
      <xdr:col>76</xdr:col>
      <xdr:colOff>165100</xdr:colOff>
      <xdr:row>59</xdr:row>
      <xdr:rowOff>11612</xdr:rowOff>
    </xdr:to>
    <xdr:sp macro="" textlink="">
      <xdr:nvSpPr>
        <xdr:cNvPr id="631" name="楕円 630">
          <a:extLst>
            <a:ext uri="{FF2B5EF4-FFF2-40B4-BE49-F238E27FC236}">
              <a16:creationId xmlns:a16="http://schemas.microsoft.com/office/drawing/2014/main" id="{17D85400-0457-4663-A512-6AD924799333}"/>
            </a:ext>
          </a:extLst>
        </xdr:cNvPr>
        <xdr:cNvSpPr/>
      </xdr:nvSpPr>
      <xdr:spPr>
        <a:xfrm>
          <a:off x="14541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132262</xdr:rowOff>
    </xdr:from>
    <xdr:to>
      <xdr:col>81</xdr:col>
      <xdr:colOff>50800</xdr:colOff>
      <xdr:row>58</xdr:row>
      <xdr:rowOff>168184</xdr:rowOff>
    </xdr:to>
    <xdr:cxnSp macro="">
      <xdr:nvCxnSpPr>
        <xdr:cNvPr id="632" name="直線コネクタ 631">
          <a:extLst>
            <a:ext uri="{FF2B5EF4-FFF2-40B4-BE49-F238E27FC236}">
              <a16:creationId xmlns:a16="http://schemas.microsoft.com/office/drawing/2014/main" id="{8EA97623-4D05-4B48-BDCE-00C188C01961}"/>
            </a:ext>
          </a:extLst>
        </xdr:cNvPr>
        <xdr:cNvCxnSpPr/>
      </xdr:nvCxnSpPr>
      <xdr:spPr>
        <a:xfrm>
          <a:off x="14592300" y="100763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43906</xdr:rowOff>
    </xdr:from>
    <xdr:to>
      <xdr:col>72</xdr:col>
      <xdr:colOff>38100</xdr:colOff>
      <xdr:row>58</xdr:row>
      <xdr:rowOff>145506</xdr:rowOff>
    </xdr:to>
    <xdr:sp macro="" textlink="">
      <xdr:nvSpPr>
        <xdr:cNvPr id="633" name="楕円 632">
          <a:extLst>
            <a:ext uri="{FF2B5EF4-FFF2-40B4-BE49-F238E27FC236}">
              <a16:creationId xmlns:a16="http://schemas.microsoft.com/office/drawing/2014/main" id="{D5886840-7692-4BE6-BD36-267F97D6AD21}"/>
            </a:ext>
          </a:extLst>
        </xdr:cNvPr>
        <xdr:cNvSpPr/>
      </xdr:nvSpPr>
      <xdr:spPr>
        <a:xfrm>
          <a:off x="13652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94706</xdr:rowOff>
    </xdr:from>
    <xdr:to>
      <xdr:col>76</xdr:col>
      <xdr:colOff>114300</xdr:colOff>
      <xdr:row>58</xdr:row>
      <xdr:rowOff>132262</xdr:rowOff>
    </xdr:to>
    <xdr:cxnSp macro="">
      <xdr:nvCxnSpPr>
        <xdr:cNvPr id="634" name="直線コネクタ 633">
          <a:extLst>
            <a:ext uri="{FF2B5EF4-FFF2-40B4-BE49-F238E27FC236}">
              <a16:creationId xmlns:a16="http://schemas.microsoft.com/office/drawing/2014/main" id="{1FC41ED2-4F18-42C7-9313-4D9C2FD81E7D}"/>
            </a:ext>
          </a:extLst>
        </xdr:cNvPr>
        <xdr:cNvCxnSpPr/>
      </xdr:nvCxnSpPr>
      <xdr:spPr>
        <a:xfrm>
          <a:off x="13703300" y="100388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35" name="n_1aveValue【保健センター・保健所】&#10;有形固定資産減価償却率">
          <a:extLst>
            <a:ext uri="{FF2B5EF4-FFF2-40B4-BE49-F238E27FC236}">
              <a16:creationId xmlns:a16="http://schemas.microsoft.com/office/drawing/2014/main" id="{C5924660-31FB-4A87-93B2-16EA5C471A4D}"/>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36" name="n_2aveValue【保健センター・保健所】&#10;有形固定資産減価償却率">
          <a:extLst>
            <a:ext uri="{FF2B5EF4-FFF2-40B4-BE49-F238E27FC236}">
              <a16:creationId xmlns:a16="http://schemas.microsoft.com/office/drawing/2014/main" id="{A615E352-60C7-46B2-B43D-ECA7385DFD14}"/>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37" name="n_3aveValue【保健センター・保健所】&#10;有形固定資産減価償却率">
          <a:extLst>
            <a:ext uri="{FF2B5EF4-FFF2-40B4-BE49-F238E27FC236}">
              <a16:creationId xmlns:a16="http://schemas.microsoft.com/office/drawing/2014/main" id="{D052DC41-49CA-4148-95A2-90358D51FE60}"/>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a:extLst>
            <a:ext uri="{FF2B5EF4-FFF2-40B4-BE49-F238E27FC236}">
              <a16:creationId xmlns:a16="http://schemas.microsoft.com/office/drawing/2014/main" id="{5F373485-5555-446E-9D03-E709458CA9A9}"/>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64061</xdr:rowOff>
    </xdr:from>
    <xdr:ext cx="405111" cy="259045"/>
    <xdr:sp macro="" textlink="">
      <xdr:nvSpPr>
        <xdr:cNvPr id="639" name="n_1mainValue【保健センター・保健所】&#10;有形固定資産減価償却率">
          <a:extLst>
            <a:ext uri="{FF2B5EF4-FFF2-40B4-BE49-F238E27FC236}">
              <a16:creationId xmlns:a16="http://schemas.microsoft.com/office/drawing/2014/main" id="{29C777AD-12A4-4B94-BC69-6C1EF279E1BD}"/>
            </a:ext>
          </a:extLst>
        </xdr:cNvPr>
        <xdr:cNvSpPr txBox="1"/>
      </xdr:nvSpPr>
      <xdr:spPr>
        <a:xfrm>
          <a:off x="152660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28139</xdr:rowOff>
    </xdr:from>
    <xdr:ext cx="405111" cy="259045"/>
    <xdr:sp macro="" textlink="">
      <xdr:nvSpPr>
        <xdr:cNvPr id="640" name="n_2mainValue【保健センター・保健所】&#10;有形固定資産減価償却率">
          <a:extLst>
            <a:ext uri="{FF2B5EF4-FFF2-40B4-BE49-F238E27FC236}">
              <a16:creationId xmlns:a16="http://schemas.microsoft.com/office/drawing/2014/main" id="{DCB81C8D-186A-402E-AF43-4D607D3A1DB0}"/>
            </a:ext>
          </a:extLst>
        </xdr:cNvPr>
        <xdr:cNvSpPr txBox="1"/>
      </xdr:nvSpPr>
      <xdr:spPr>
        <a:xfrm>
          <a:off x="14389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162033</xdr:rowOff>
    </xdr:from>
    <xdr:ext cx="405111" cy="259045"/>
    <xdr:sp macro="" textlink="">
      <xdr:nvSpPr>
        <xdr:cNvPr id="641" name="n_3mainValue【保健センター・保健所】&#10;有形固定資産減価償却率">
          <a:extLst>
            <a:ext uri="{FF2B5EF4-FFF2-40B4-BE49-F238E27FC236}">
              <a16:creationId xmlns:a16="http://schemas.microsoft.com/office/drawing/2014/main" id="{C46BA10C-9683-44A6-B657-054C92D854AD}"/>
            </a:ext>
          </a:extLst>
        </xdr:cNvPr>
        <xdr:cNvSpPr txBox="1"/>
      </xdr:nvSpPr>
      <xdr:spPr>
        <a:xfrm>
          <a:off x="13500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a:extLst>
            <a:ext uri="{FF2B5EF4-FFF2-40B4-BE49-F238E27FC236}">
              <a16:creationId xmlns:a16="http://schemas.microsoft.com/office/drawing/2014/main" id="{460E202D-5BFD-4B49-9790-B439FC95DEE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a:extLst>
            <a:ext uri="{FF2B5EF4-FFF2-40B4-BE49-F238E27FC236}">
              <a16:creationId xmlns:a16="http://schemas.microsoft.com/office/drawing/2014/main" id="{AA401D4A-E831-4DE2-98C5-6A3E738456F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a:extLst>
            <a:ext uri="{FF2B5EF4-FFF2-40B4-BE49-F238E27FC236}">
              <a16:creationId xmlns:a16="http://schemas.microsoft.com/office/drawing/2014/main" id="{0A99E686-F911-476A-9E73-419D8DA7AF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a:extLst>
            <a:ext uri="{FF2B5EF4-FFF2-40B4-BE49-F238E27FC236}">
              <a16:creationId xmlns:a16="http://schemas.microsoft.com/office/drawing/2014/main" id="{CF40584B-54D6-4340-A41C-5689C3788BB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a:extLst>
            <a:ext uri="{FF2B5EF4-FFF2-40B4-BE49-F238E27FC236}">
              <a16:creationId xmlns:a16="http://schemas.microsoft.com/office/drawing/2014/main" id="{D6C76D9F-F9E2-439D-9962-F6480B32DB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a:extLst>
            <a:ext uri="{FF2B5EF4-FFF2-40B4-BE49-F238E27FC236}">
              <a16:creationId xmlns:a16="http://schemas.microsoft.com/office/drawing/2014/main" id="{42BE8973-2212-4374-BF31-F71BFE3BFA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a:extLst>
            <a:ext uri="{FF2B5EF4-FFF2-40B4-BE49-F238E27FC236}">
              <a16:creationId xmlns:a16="http://schemas.microsoft.com/office/drawing/2014/main" id="{87011DA3-F187-4645-B632-03401801013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a:extLst>
            <a:ext uri="{FF2B5EF4-FFF2-40B4-BE49-F238E27FC236}">
              <a16:creationId xmlns:a16="http://schemas.microsoft.com/office/drawing/2014/main" id="{8F17E08B-6187-404E-A94A-98D9800DDCE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a:extLst>
            <a:ext uri="{FF2B5EF4-FFF2-40B4-BE49-F238E27FC236}">
              <a16:creationId xmlns:a16="http://schemas.microsoft.com/office/drawing/2014/main" id="{3E07C40F-B5B5-4A0C-BCC3-EDFAAA777C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a:extLst>
            <a:ext uri="{FF2B5EF4-FFF2-40B4-BE49-F238E27FC236}">
              <a16:creationId xmlns:a16="http://schemas.microsoft.com/office/drawing/2014/main" id="{878D0E68-CBE7-4166-ADA6-E6C50B86C63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a:extLst>
            <a:ext uri="{FF2B5EF4-FFF2-40B4-BE49-F238E27FC236}">
              <a16:creationId xmlns:a16="http://schemas.microsoft.com/office/drawing/2014/main" id="{D4D3C385-788C-4266-BA51-CBDCD0BD962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a:extLst>
            <a:ext uri="{FF2B5EF4-FFF2-40B4-BE49-F238E27FC236}">
              <a16:creationId xmlns:a16="http://schemas.microsoft.com/office/drawing/2014/main" id="{CD8B05BC-5976-440A-BBFD-1F80A38F67C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a:extLst>
            <a:ext uri="{FF2B5EF4-FFF2-40B4-BE49-F238E27FC236}">
              <a16:creationId xmlns:a16="http://schemas.microsoft.com/office/drawing/2014/main" id="{6B7D8772-EB45-4516-B4EE-E5B09179597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a:extLst>
            <a:ext uri="{FF2B5EF4-FFF2-40B4-BE49-F238E27FC236}">
              <a16:creationId xmlns:a16="http://schemas.microsoft.com/office/drawing/2014/main" id="{94D9E0E5-81A7-49AF-83AD-7EFBE6CCC37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a:extLst>
            <a:ext uri="{FF2B5EF4-FFF2-40B4-BE49-F238E27FC236}">
              <a16:creationId xmlns:a16="http://schemas.microsoft.com/office/drawing/2014/main" id="{AC6484B0-D65C-47AD-8807-07B970D1769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a:extLst>
            <a:ext uri="{FF2B5EF4-FFF2-40B4-BE49-F238E27FC236}">
              <a16:creationId xmlns:a16="http://schemas.microsoft.com/office/drawing/2014/main" id="{EC5F9F34-3D8A-43AD-9D7B-EE2ECF6E127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a:extLst>
            <a:ext uri="{FF2B5EF4-FFF2-40B4-BE49-F238E27FC236}">
              <a16:creationId xmlns:a16="http://schemas.microsoft.com/office/drawing/2014/main" id="{F6A6B3AB-2AE3-4D03-AE05-02D914AB4A6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a:extLst>
            <a:ext uri="{FF2B5EF4-FFF2-40B4-BE49-F238E27FC236}">
              <a16:creationId xmlns:a16="http://schemas.microsoft.com/office/drawing/2014/main" id="{4E06C6BC-57A2-4F67-A153-CF35BF59517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a:extLst>
            <a:ext uri="{FF2B5EF4-FFF2-40B4-BE49-F238E27FC236}">
              <a16:creationId xmlns:a16="http://schemas.microsoft.com/office/drawing/2014/main" id="{9475AC8A-BE1A-4C4D-9C46-6451F4D184E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a:extLst>
            <a:ext uri="{FF2B5EF4-FFF2-40B4-BE49-F238E27FC236}">
              <a16:creationId xmlns:a16="http://schemas.microsoft.com/office/drawing/2014/main" id="{EDB14E32-303B-47AA-A329-3DB322C5963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a:extLst>
            <a:ext uri="{FF2B5EF4-FFF2-40B4-BE49-F238E27FC236}">
              <a16:creationId xmlns:a16="http://schemas.microsoft.com/office/drawing/2014/main" id="{7FB90102-DFC8-47DD-9A1E-7199A6D1321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a:extLst>
            <a:ext uri="{FF2B5EF4-FFF2-40B4-BE49-F238E27FC236}">
              <a16:creationId xmlns:a16="http://schemas.microsoft.com/office/drawing/2014/main" id="{674BF5FF-8F19-45A0-90CF-6BF82482845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a:extLst>
            <a:ext uri="{FF2B5EF4-FFF2-40B4-BE49-F238E27FC236}">
              <a16:creationId xmlns:a16="http://schemas.microsoft.com/office/drawing/2014/main" id="{DE2A4C91-BA25-4DFE-92D8-B60CA009E32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a:extLst>
            <a:ext uri="{FF2B5EF4-FFF2-40B4-BE49-F238E27FC236}">
              <a16:creationId xmlns:a16="http://schemas.microsoft.com/office/drawing/2014/main" id="{AFA23FCA-AB17-4663-AA72-FC09BCD0C8D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a:extLst>
            <a:ext uri="{FF2B5EF4-FFF2-40B4-BE49-F238E27FC236}">
              <a16:creationId xmlns:a16="http://schemas.microsoft.com/office/drawing/2014/main" id="{0D769823-1DCB-4F0F-8AD8-D17C60FBB2D1}"/>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a:extLst>
            <a:ext uri="{FF2B5EF4-FFF2-40B4-BE49-F238E27FC236}">
              <a16:creationId xmlns:a16="http://schemas.microsoft.com/office/drawing/2014/main" id="{08C1FC15-297A-4DD2-8F9B-18F10B54A2C3}"/>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a:extLst>
            <a:ext uri="{FF2B5EF4-FFF2-40B4-BE49-F238E27FC236}">
              <a16:creationId xmlns:a16="http://schemas.microsoft.com/office/drawing/2014/main" id="{4494DE2A-2247-4176-BB9E-564E49E981C6}"/>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a:extLst>
            <a:ext uri="{FF2B5EF4-FFF2-40B4-BE49-F238E27FC236}">
              <a16:creationId xmlns:a16="http://schemas.microsoft.com/office/drawing/2014/main" id="{1658B314-8D9E-4FDB-9D24-8B23E7C6815A}"/>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0" name="【保健センター・保健所】&#10;一人当たり面積平均値テキスト">
          <a:extLst>
            <a:ext uri="{FF2B5EF4-FFF2-40B4-BE49-F238E27FC236}">
              <a16:creationId xmlns:a16="http://schemas.microsoft.com/office/drawing/2014/main" id="{0FCF249C-0EC2-46D8-9A47-B643F1786356}"/>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a:extLst>
            <a:ext uri="{FF2B5EF4-FFF2-40B4-BE49-F238E27FC236}">
              <a16:creationId xmlns:a16="http://schemas.microsoft.com/office/drawing/2014/main" id="{3FC8653B-DA5B-43C4-8F4D-D9F468F7AFA1}"/>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a:extLst>
            <a:ext uri="{FF2B5EF4-FFF2-40B4-BE49-F238E27FC236}">
              <a16:creationId xmlns:a16="http://schemas.microsoft.com/office/drawing/2014/main" id="{C427C4E3-3B0A-4DC8-A08C-221D92C61E9C}"/>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a:extLst>
            <a:ext uri="{FF2B5EF4-FFF2-40B4-BE49-F238E27FC236}">
              <a16:creationId xmlns:a16="http://schemas.microsoft.com/office/drawing/2014/main" id="{B01E2D4B-0212-481B-9779-54C49C5DD37C}"/>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a:extLst>
            <a:ext uri="{FF2B5EF4-FFF2-40B4-BE49-F238E27FC236}">
              <a16:creationId xmlns:a16="http://schemas.microsoft.com/office/drawing/2014/main" id="{3076F154-DF33-45B9-A368-C40BFB756628}"/>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a:extLst>
            <a:ext uri="{FF2B5EF4-FFF2-40B4-BE49-F238E27FC236}">
              <a16:creationId xmlns:a16="http://schemas.microsoft.com/office/drawing/2014/main" id="{681BFCBE-0559-4DAC-AD1C-CF0747297845}"/>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4CBEFE0C-E801-4485-82B7-02D37F04903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5331D9F3-E718-4B6D-BE5F-A4913FA566A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94771D94-45E1-4D89-9952-78CD9D4416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52BBB9DF-8739-4483-A5C9-4330FE3EAD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43D19E96-B088-44D1-BED6-912E5DF8D4F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81" name="楕円 680">
          <a:extLst>
            <a:ext uri="{FF2B5EF4-FFF2-40B4-BE49-F238E27FC236}">
              <a16:creationId xmlns:a16="http://schemas.microsoft.com/office/drawing/2014/main" id="{C722941D-8022-4132-8602-D301708743D4}"/>
            </a:ext>
          </a:extLst>
        </xdr:cNvPr>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682" name="【保健センター・保健所】&#10;一人当たり面積該当値テキスト">
          <a:extLst>
            <a:ext uri="{FF2B5EF4-FFF2-40B4-BE49-F238E27FC236}">
              <a16:creationId xmlns:a16="http://schemas.microsoft.com/office/drawing/2014/main" id="{E0441ECE-883A-4BD2-ACDC-B148BC817D44}"/>
            </a:ext>
          </a:extLst>
        </xdr:cNvPr>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683" name="楕円 682">
          <a:extLst>
            <a:ext uri="{FF2B5EF4-FFF2-40B4-BE49-F238E27FC236}">
              <a16:creationId xmlns:a16="http://schemas.microsoft.com/office/drawing/2014/main" id="{09EBD535-EA8C-4619-AD7B-BF5B16E93866}"/>
            </a:ext>
          </a:extLst>
        </xdr:cNvPr>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684" name="直線コネクタ 683">
          <a:extLst>
            <a:ext uri="{FF2B5EF4-FFF2-40B4-BE49-F238E27FC236}">
              <a16:creationId xmlns:a16="http://schemas.microsoft.com/office/drawing/2014/main" id="{4A43375C-C5CB-4359-970B-4BFCF74C2F9D}"/>
            </a:ext>
          </a:extLst>
        </xdr:cNvPr>
        <xdr:cNvCxnSpPr/>
      </xdr:nvCxnSpPr>
      <xdr:spPr>
        <a:xfrm>
          <a:off x="21323300" y="1070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685" name="楕円 684">
          <a:extLst>
            <a:ext uri="{FF2B5EF4-FFF2-40B4-BE49-F238E27FC236}">
              <a16:creationId xmlns:a16="http://schemas.microsoft.com/office/drawing/2014/main" id="{17DBE161-D373-4FA0-8114-E2A41144F71D}"/>
            </a:ext>
          </a:extLst>
        </xdr:cNvPr>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76200</xdr:rowOff>
    </xdr:to>
    <xdr:cxnSp macro="">
      <xdr:nvCxnSpPr>
        <xdr:cNvPr id="686" name="直線コネクタ 685">
          <a:extLst>
            <a:ext uri="{FF2B5EF4-FFF2-40B4-BE49-F238E27FC236}">
              <a16:creationId xmlns:a16="http://schemas.microsoft.com/office/drawing/2014/main" id="{13B074F4-4238-4868-90D5-09CFE58DC048}"/>
            </a:ext>
          </a:extLst>
        </xdr:cNvPr>
        <xdr:cNvCxnSpPr/>
      </xdr:nvCxnSpPr>
      <xdr:spPr>
        <a:xfrm>
          <a:off x="20434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87" name="楕円 686">
          <a:extLst>
            <a:ext uri="{FF2B5EF4-FFF2-40B4-BE49-F238E27FC236}">
              <a16:creationId xmlns:a16="http://schemas.microsoft.com/office/drawing/2014/main" id="{FB4366DA-86DE-45EF-AEC8-91B0F61ABA6B}"/>
            </a:ext>
          </a:extLst>
        </xdr:cNvPr>
        <xdr:cNvSpPr/>
      </xdr:nvSpPr>
      <xdr:spPr>
        <a:xfrm>
          <a:off x="19494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76200</xdr:rowOff>
    </xdr:to>
    <xdr:cxnSp macro="">
      <xdr:nvCxnSpPr>
        <xdr:cNvPr id="688" name="直線コネクタ 687">
          <a:extLst>
            <a:ext uri="{FF2B5EF4-FFF2-40B4-BE49-F238E27FC236}">
              <a16:creationId xmlns:a16="http://schemas.microsoft.com/office/drawing/2014/main" id="{933ABF7D-0C95-4A15-A34F-42CA245F551D}"/>
            </a:ext>
          </a:extLst>
        </xdr:cNvPr>
        <xdr:cNvCxnSpPr/>
      </xdr:nvCxnSpPr>
      <xdr:spPr>
        <a:xfrm>
          <a:off x="19545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89" name="n_1aveValue【保健センター・保健所】&#10;一人当たり面積">
          <a:extLst>
            <a:ext uri="{FF2B5EF4-FFF2-40B4-BE49-F238E27FC236}">
              <a16:creationId xmlns:a16="http://schemas.microsoft.com/office/drawing/2014/main" id="{0371FD0D-1C10-4BD6-8525-22002D753A7F}"/>
            </a:ext>
          </a:extLst>
        </xdr:cNvPr>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90" name="n_2aveValue【保健センター・保健所】&#10;一人当たり面積">
          <a:extLst>
            <a:ext uri="{FF2B5EF4-FFF2-40B4-BE49-F238E27FC236}">
              <a16:creationId xmlns:a16="http://schemas.microsoft.com/office/drawing/2014/main" id="{D68D8E28-8367-46AF-A595-1763B50A26E7}"/>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1" name="n_3aveValue【保健センター・保健所】&#10;一人当たり面積">
          <a:extLst>
            <a:ext uri="{FF2B5EF4-FFF2-40B4-BE49-F238E27FC236}">
              <a16:creationId xmlns:a16="http://schemas.microsoft.com/office/drawing/2014/main" id="{56A9BDCE-A2D1-488B-9AB4-9E2EBDB834D1}"/>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a:extLst>
            <a:ext uri="{FF2B5EF4-FFF2-40B4-BE49-F238E27FC236}">
              <a16:creationId xmlns:a16="http://schemas.microsoft.com/office/drawing/2014/main" id="{AAA1872C-08CA-4B5C-9482-6CE012A832A5}"/>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693" name="n_1mainValue【保健センター・保健所】&#10;一人当たり面積">
          <a:extLst>
            <a:ext uri="{FF2B5EF4-FFF2-40B4-BE49-F238E27FC236}">
              <a16:creationId xmlns:a16="http://schemas.microsoft.com/office/drawing/2014/main" id="{D0CF3450-C2CE-448A-8368-08A50E76992B}"/>
            </a:ext>
          </a:extLst>
        </xdr:cNvPr>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694" name="n_2mainValue【保健センター・保健所】&#10;一人当たり面積">
          <a:extLst>
            <a:ext uri="{FF2B5EF4-FFF2-40B4-BE49-F238E27FC236}">
              <a16:creationId xmlns:a16="http://schemas.microsoft.com/office/drawing/2014/main" id="{12A5D907-B27C-4BCB-8E97-62CCC8044CA0}"/>
            </a:ext>
          </a:extLst>
        </xdr:cNvPr>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695" name="n_3mainValue【保健センター・保健所】&#10;一人当たり面積">
          <a:extLst>
            <a:ext uri="{FF2B5EF4-FFF2-40B4-BE49-F238E27FC236}">
              <a16:creationId xmlns:a16="http://schemas.microsoft.com/office/drawing/2014/main" id="{EAF235B3-8940-4DD1-B9FD-73FFCC5C5EC3}"/>
            </a:ext>
          </a:extLst>
        </xdr:cNvPr>
        <xdr:cNvSpPr txBox="1"/>
      </xdr:nvSpPr>
      <xdr:spPr>
        <a:xfrm>
          <a:off x="19310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a:extLst>
            <a:ext uri="{FF2B5EF4-FFF2-40B4-BE49-F238E27FC236}">
              <a16:creationId xmlns:a16="http://schemas.microsoft.com/office/drawing/2014/main" id="{86DA2409-A08B-40C5-8EDA-40E522E754D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a:extLst>
            <a:ext uri="{FF2B5EF4-FFF2-40B4-BE49-F238E27FC236}">
              <a16:creationId xmlns:a16="http://schemas.microsoft.com/office/drawing/2014/main" id="{88B5F9C5-6EAB-44AE-ADB6-78B96F63459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a:extLst>
            <a:ext uri="{FF2B5EF4-FFF2-40B4-BE49-F238E27FC236}">
              <a16:creationId xmlns:a16="http://schemas.microsoft.com/office/drawing/2014/main" id="{4AA84434-8DDA-4687-9AEF-EC05AD43F5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a:extLst>
            <a:ext uri="{FF2B5EF4-FFF2-40B4-BE49-F238E27FC236}">
              <a16:creationId xmlns:a16="http://schemas.microsoft.com/office/drawing/2014/main" id="{0588C3BB-F26C-4F00-9478-814105735D4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a:extLst>
            <a:ext uri="{FF2B5EF4-FFF2-40B4-BE49-F238E27FC236}">
              <a16:creationId xmlns:a16="http://schemas.microsoft.com/office/drawing/2014/main" id="{3336FBEA-B982-4EF5-BA70-1E0659BCC4D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a:extLst>
            <a:ext uri="{FF2B5EF4-FFF2-40B4-BE49-F238E27FC236}">
              <a16:creationId xmlns:a16="http://schemas.microsoft.com/office/drawing/2014/main" id="{D51F0F03-26B9-4D64-BD09-4A41BEC2AD5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a:extLst>
            <a:ext uri="{FF2B5EF4-FFF2-40B4-BE49-F238E27FC236}">
              <a16:creationId xmlns:a16="http://schemas.microsoft.com/office/drawing/2014/main" id="{8AB641B3-2B55-4C16-8FFC-5F5FAD16A8C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a:extLst>
            <a:ext uri="{FF2B5EF4-FFF2-40B4-BE49-F238E27FC236}">
              <a16:creationId xmlns:a16="http://schemas.microsoft.com/office/drawing/2014/main" id="{5593EAA5-1159-48E0-9937-76D8580C1B4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a:extLst>
            <a:ext uri="{FF2B5EF4-FFF2-40B4-BE49-F238E27FC236}">
              <a16:creationId xmlns:a16="http://schemas.microsoft.com/office/drawing/2014/main" id="{150CC8BD-70FB-4EC8-971F-A75DB4F5685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a:extLst>
            <a:ext uri="{FF2B5EF4-FFF2-40B4-BE49-F238E27FC236}">
              <a16:creationId xmlns:a16="http://schemas.microsoft.com/office/drawing/2014/main" id="{6A287DEB-32D9-4225-B0DE-AA0444ADE59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a:extLst>
            <a:ext uri="{FF2B5EF4-FFF2-40B4-BE49-F238E27FC236}">
              <a16:creationId xmlns:a16="http://schemas.microsoft.com/office/drawing/2014/main" id="{D19DC1F1-5814-4807-AF12-ABDCE0AB085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a:extLst>
            <a:ext uri="{FF2B5EF4-FFF2-40B4-BE49-F238E27FC236}">
              <a16:creationId xmlns:a16="http://schemas.microsoft.com/office/drawing/2014/main" id="{2BD160E3-8244-43BC-9D70-8DE04206CF1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a:extLst>
            <a:ext uri="{FF2B5EF4-FFF2-40B4-BE49-F238E27FC236}">
              <a16:creationId xmlns:a16="http://schemas.microsoft.com/office/drawing/2014/main" id="{41BA16F3-4C6E-479E-AD31-82D663E6A0F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a:extLst>
            <a:ext uri="{FF2B5EF4-FFF2-40B4-BE49-F238E27FC236}">
              <a16:creationId xmlns:a16="http://schemas.microsoft.com/office/drawing/2014/main" id="{C9BAE513-78BC-4B17-B93A-AC91CC50EB6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a:extLst>
            <a:ext uri="{FF2B5EF4-FFF2-40B4-BE49-F238E27FC236}">
              <a16:creationId xmlns:a16="http://schemas.microsoft.com/office/drawing/2014/main" id="{FC55DC47-6CD7-4051-B7FE-ED4B22F0EBA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a:extLst>
            <a:ext uri="{FF2B5EF4-FFF2-40B4-BE49-F238E27FC236}">
              <a16:creationId xmlns:a16="http://schemas.microsoft.com/office/drawing/2014/main" id="{43F46E0D-D921-48C7-9C6A-5FFA5B7AE5C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a:extLst>
            <a:ext uri="{FF2B5EF4-FFF2-40B4-BE49-F238E27FC236}">
              <a16:creationId xmlns:a16="http://schemas.microsoft.com/office/drawing/2014/main" id="{67CC97ED-CDAB-43B0-95D8-1F16E3A9F37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a:extLst>
            <a:ext uri="{FF2B5EF4-FFF2-40B4-BE49-F238E27FC236}">
              <a16:creationId xmlns:a16="http://schemas.microsoft.com/office/drawing/2014/main" id="{4B2F183C-1F08-436C-A6FE-531EFABC78A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a:extLst>
            <a:ext uri="{FF2B5EF4-FFF2-40B4-BE49-F238E27FC236}">
              <a16:creationId xmlns:a16="http://schemas.microsoft.com/office/drawing/2014/main" id="{81B2D292-27DC-4F6A-8DD9-51D5DF68145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a:extLst>
            <a:ext uri="{FF2B5EF4-FFF2-40B4-BE49-F238E27FC236}">
              <a16:creationId xmlns:a16="http://schemas.microsoft.com/office/drawing/2014/main" id="{ED12A7C9-5B6E-4D45-B328-12518647F3A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a:extLst>
            <a:ext uri="{FF2B5EF4-FFF2-40B4-BE49-F238E27FC236}">
              <a16:creationId xmlns:a16="http://schemas.microsoft.com/office/drawing/2014/main" id="{3113F9C3-6130-4DEF-85D9-D4C864D0B85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a:extLst>
            <a:ext uri="{FF2B5EF4-FFF2-40B4-BE49-F238E27FC236}">
              <a16:creationId xmlns:a16="http://schemas.microsoft.com/office/drawing/2014/main" id="{67969512-7095-4EC7-89C7-995DA0C5CD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a:extLst>
            <a:ext uri="{FF2B5EF4-FFF2-40B4-BE49-F238E27FC236}">
              <a16:creationId xmlns:a16="http://schemas.microsoft.com/office/drawing/2014/main" id="{D06F11B2-B5D2-4E57-9F1D-8CDC04151EF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a:extLst>
            <a:ext uri="{FF2B5EF4-FFF2-40B4-BE49-F238E27FC236}">
              <a16:creationId xmlns:a16="http://schemas.microsoft.com/office/drawing/2014/main" id="{70AC21CE-F635-4902-A8F0-F7815177850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a:extLst>
            <a:ext uri="{FF2B5EF4-FFF2-40B4-BE49-F238E27FC236}">
              <a16:creationId xmlns:a16="http://schemas.microsoft.com/office/drawing/2014/main" id="{1590F3BC-518B-4D3C-B0CE-97B2740D302E}"/>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a:extLst>
            <a:ext uri="{FF2B5EF4-FFF2-40B4-BE49-F238E27FC236}">
              <a16:creationId xmlns:a16="http://schemas.microsoft.com/office/drawing/2014/main" id="{A732A9B4-AB41-4CA6-9FF4-7D100775C852}"/>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a:extLst>
            <a:ext uri="{FF2B5EF4-FFF2-40B4-BE49-F238E27FC236}">
              <a16:creationId xmlns:a16="http://schemas.microsoft.com/office/drawing/2014/main" id="{6EF3D24A-4353-436E-80AB-A288B1223789}"/>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a:extLst>
            <a:ext uri="{FF2B5EF4-FFF2-40B4-BE49-F238E27FC236}">
              <a16:creationId xmlns:a16="http://schemas.microsoft.com/office/drawing/2014/main" id="{C5090CF7-60BD-4570-A59A-A3B9EA6C6610}"/>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a:extLst>
            <a:ext uri="{FF2B5EF4-FFF2-40B4-BE49-F238E27FC236}">
              <a16:creationId xmlns:a16="http://schemas.microsoft.com/office/drawing/2014/main" id="{F800E15F-6F62-473C-BE4B-50707EE93D10}"/>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25" name="【消防施設】&#10;有形固定資産減価償却率平均値テキスト">
          <a:extLst>
            <a:ext uri="{FF2B5EF4-FFF2-40B4-BE49-F238E27FC236}">
              <a16:creationId xmlns:a16="http://schemas.microsoft.com/office/drawing/2014/main" id="{DA476DE0-D679-43B4-810A-BC07F141AA9A}"/>
            </a:ext>
          </a:extLst>
        </xdr:cNvPr>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a:extLst>
            <a:ext uri="{FF2B5EF4-FFF2-40B4-BE49-F238E27FC236}">
              <a16:creationId xmlns:a16="http://schemas.microsoft.com/office/drawing/2014/main" id="{C40675D4-BBF2-4D3D-A9A5-56B2FCECC4A0}"/>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a:extLst>
            <a:ext uri="{FF2B5EF4-FFF2-40B4-BE49-F238E27FC236}">
              <a16:creationId xmlns:a16="http://schemas.microsoft.com/office/drawing/2014/main" id="{C56ABB8C-768A-4EDF-866A-7D9D9DBE706A}"/>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a:extLst>
            <a:ext uri="{FF2B5EF4-FFF2-40B4-BE49-F238E27FC236}">
              <a16:creationId xmlns:a16="http://schemas.microsoft.com/office/drawing/2014/main" id="{8A4A82EA-A20F-4E1F-A650-AEBF385317C1}"/>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a:extLst>
            <a:ext uri="{FF2B5EF4-FFF2-40B4-BE49-F238E27FC236}">
              <a16:creationId xmlns:a16="http://schemas.microsoft.com/office/drawing/2014/main" id="{8D7F2057-D2D1-43AA-85AB-E83813AD5F2F}"/>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a:extLst>
            <a:ext uri="{FF2B5EF4-FFF2-40B4-BE49-F238E27FC236}">
              <a16:creationId xmlns:a16="http://schemas.microsoft.com/office/drawing/2014/main" id="{7DF9D7FE-9DB1-4C27-B081-98A1251F3895}"/>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FD68EC67-3B9A-467D-B4DF-7BA2ACF38B5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44449C07-158B-48C0-935D-58E87CB5738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8094DD47-A8F6-4525-ACEE-170D398246C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7822A737-E243-4298-9099-EF2931A1E54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8449C079-C0B8-4922-BD11-00106722B3B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65405</xdr:rowOff>
    </xdr:from>
    <xdr:to>
      <xdr:col>85</xdr:col>
      <xdr:colOff>177800</xdr:colOff>
      <xdr:row>85</xdr:row>
      <xdr:rowOff>167005</xdr:rowOff>
    </xdr:to>
    <xdr:sp macro="" textlink="">
      <xdr:nvSpPr>
        <xdr:cNvPr id="736" name="楕円 735">
          <a:extLst>
            <a:ext uri="{FF2B5EF4-FFF2-40B4-BE49-F238E27FC236}">
              <a16:creationId xmlns:a16="http://schemas.microsoft.com/office/drawing/2014/main" id="{DB497223-474A-44DB-B60C-7E4CD659E0FE}"/>
            </a:ext>
          </a:extLst>
        </xdr:cNvPr>
        <xdr:cNvSpPr/>
      </xdr:nvSpPr>
      <xdr:spPr>
        <a:xfrm>
          <a:off x="162687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151782</xdr:rowOff>
    </xdr:from>
    <xdr:ext cx="405111" cy="259045"/>
    <xdr:sp macro="" textlink="">
      <xdr:nvSpPr>
        <xdr:cNvPr id="737" name="【消防施設】&#10;有形固定資産減価償却率該当値テキスト">
          <a:extLst>
            <a:ext uri="{FF2B5EF4-FFF2-40B4-BE49-F238E27FC236}">
              <a16:creationId xmlns:a16="http://schemas.microsoft.com/office/drawing/2014/main" id="{44E7EE67-E2AD-403D-A7EE-A4356DAEE04D}"/>
            </a:ext>
          </a:extLst>
        </xdr:cNvPr>
        <xdr:cNvSpPr txBox="1"/>
      </xdr:nvSpPr>
      <xdr:spPr>
        <a:xfrm>
          <a:off x="16357600" y="1455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31114</xdr:rowOff>
    </xdr:from>
    <xdr:to>
      <xdr:col>81</xdr:col>
      <xdr:colOff>101600</xdr:colOff>
      <xdr:row>85</xdr:row>
      <xdr:rowOff>132714</xdr:rowOff>
    </xdr:to>
    <xdr:sp macro="" textlink="">
      <xdr:nvSpPr>
        <xdr:cNvPr id="738" name="楕円 737">
          <a:extLst>
            <a:ext uri="{FF2B5EF4-FFF2-40B4-BE49-F238E27FC236}">
              <a16:creationId xmlns:a16="http://schemas.microsoft.com/office/drawing/2014/main" id="{78D39B44-D5AA-4614-9DE4-7A32D0229B18}"/>
            </a:ext>
          </a:extLst>
        </xdr:cNvPr>
        <xdr:cNvSpPr/>
      </xdr:nvSpPr>
      <xdr:spPr>
        <a:xfrm>
          <a:off x="15430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81914</xdr:rowOff>
    </xdr:from>
    <xdr:to>
      <xdr:col>85</xdr:col>
      <xdr:colOff>127000</xdr:colOff>
      <xdr:row>85</xdr:row>
      <xdr:rowOff>116205</xdr:rowOff>
    </xdr:to>
    <xdr:cxnSp macro="">
      <xdr:nvCxnSpPr>
        <xdr:cNvPr id="739" name="直線コネクタ 738">
          <a:extLst>
            <a:ext uri="{FF2B5EF4-FFF2-40B4-BE49-F238E27FC236}">
              <a16:creationId xmlns:a16="http://schemas.microsoft.com/office/drawing/2014/main" id="{12DACE07-8F80-43E7-84A6-87DEF4552A75}"/>
            </a:ext>
          </a:extLst>
        </xdr:cNvPr>
        <xdr:cNvCxnSpPr/>
      </xdr:nvCxnSpPr>
      <xdr:spPr>
        <a:xfrm>
          <a:off x="15481300" y="146551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162561</xdr:rowOff>
    </xdr:from>
    <xdr:to>
      <xdr:col>76</xdr:col>
      <xdr:colOff>165100</xdr:colOff>
      <xdr:row>85</xdr:row>
      <xdr:rowOff>92711</xdr:rowOff>
    </xdr:to>
    <xdr:sp macro="" textlink="">
      <xdr:nvSpPr>
        <xdr:cNvPr id="740" name="楕円 739">
          <a:extLst>
            <a:ext uri="{FF2B5EF4-FFF2-40B4-BE49-F238E27FC236}">
              <a16:creationId xmlns:a16="http://schemas.microsoft.com/office/drawing/2014/main" id="{992BEA12-1913-4D45-99D5-4F5E719B13A9}"/>
            </a:ext>
          </a:extLst>
        </xdr:cNvPr>
        <xdr:cNvSpPr/>
      </xdr:nvSpPr>
      <xdr:spPr>
        <a:xfrm>
          <a:off x="14541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41911</xdr:rowOff>
    </xdr:from>
    <xdr:to>
      <xdr:col>81</xdr:col>
      <xdr:colOff>50800</xdr:colOff>
      <xdr:row>85</xdr:row>
      <xdr:rowOff>81914</xdr:rowOff>
    </xdr:to>
    <xdr:cxnSp macro="">
      <xdr:nvCxnSpPr>
        <xdr:cNvPr id="741" name="直線コネクタ 740">
          <a:extLst>
            <a:ext uri="{FF2B5EF4-FFF2-40B4-BE49-F238E27FC236}">
              <a16:creationId xmlns:a16="http://schemas.microsoft.com/office/drawing/2014/main" id="{6C3B2D2A-006B-419C-B634-E8714F208B7A}"/>
            </a:ext>
          </a:extLst>
        </xdr:cNvPr>
        <xdr:cNvCxnSpPr/>
      </xdr:nvCxnSpPr>
      <xdr:spPr>
        <a:xfrm>
          <a:off x="14592300" y="146151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114936</xdr:rowOff>
    </xdr:from>
    <xdr:to>
      <xdr:col>72</xdr:col>
      <xdr:colOff>38100</xdr:colOff>
      <xdr:row>85</xdr:row>
      <xdr:rowOff>45086</xdr:rowOff>
    </xdr:to>
    <xdr:sp macro="" textlink="">
      <xdr:nvSpPr>
        <xdr:cNvPr id="742" name="楕円 741">
          <a:extLst>
            <a:ext uri="{FF2B5EF4-FFF2-40B4-BE49-F238E27FC236}">
              <a16:creationId xmlns:a16="http://schemas.microsoft.com/office/drawing/2014/main" id="{9D8FD0D1-0AC5-41DA-932D-5C360F77B254}"/>
            </a:ext>
          </a:extLst>
        </xdr:cNvPr>
        <xdr:cNvSpPr/>
      </xdr:nvSpPr>
      <xdr:spPr>
        <a:xfrm>
          <a:off x="13652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165736</xdr:rowOff>
    </xdr:from>
    <xdr:to>
      <xdr:col>76</xdr:col>
      <xdr:colOff>114300</xdr:colOff>
      <xdr:row>85</xdr:row>
      <xdr:rowOff>41911</xdr:rowOff>
    </xdr:to>
    <xdr:cxnSp macro="">
      <xdr:nvCxnSpPr>
        <xdr:cNvPr id="743" name="直線コネクタ 742">
          <a:extLst>
            <a:ext uri="{FF2B5EF4-FFF2-40B4-BE49-F238E27FC236}">
              <a16:creationId xmlns:a16="http://schemas.microsoft.com/office/drawing/2014/main" id="{A417F7A4-701E-41B4-9564-A89889697497}"/>
            </a:ext>
          </a:extLst>
        </xdr:cNvPr>
        <xdr:cNvCxnSpPr/>
      </xdr:nvCxnSpPr>
      <xdr:spPr>
        <a:xfrm>
          <a:off x="13703300" y="145675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44" name="n_1aveValue【消防施設】&#10;有形固定資産減価償却率">
          <a:extLst>
            <a:ext uri="{FF2B5EF4-FFF2-40B4-BE49-F238E27FC236}">
              <a16:creationId xmlns:a16="http://schemas.microsoft.com/office/drawing/2014/main" id="{8E2313F5-625F-4D25-889E-B6AF6ABD04A8}"/>
            </a:ext>
          </a:extLst>
        </xdr:cNvPr>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45" name="n_2aveValue【消防施設】&#10;有形固定資産減価償却率">
          <a:extLst>
            <a:ext uri="{FF2B5EF4-FFF2-40B4-BE49-F238E27FC236}">
              <a16:creationId xmlns:a16="http://schemas.microsoft.com/office/drawing/2014/main" id="{A8ED8B8E-5961-4870-8D55-949366271795}"/>
            </a:ext>
          </a:extLst>
        </xdr:cNvPr>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6" name="n_3aveValue【消防施設】&#10;有形固定資産減価償却率">
          <a:extLst>
            <a:ext uri="{FF2B5EF4-FFF2-40B4-BE49-F238E27FC236}">
              <a16:creationId xmlns:a16="http://schemas.microsoft.com/office/drawing/2014/main" id="{AD2F9638-6A68-421B-A128-1D5B98E10A40}"/>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a:extLst>
            <a:ext uri="{FF2B5EF4-FFF2-40B4-BE49-F238E27FC236}">
              <a16:creationId xmlns:a16="http://schemas.microsoft.com/office/drawing/2014/main" id="{803763EC-A21F-4BEB-BA2F-2B3880DFD673}"/>
            </a:ext>
          </a:extLst>
        </xdr:cNvPr>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123841</xdr:rowOff>
    </xdr:from>
    <xdr:ext cx="405111" cy="259045"/>
    <xdr:sp macro="" textlink="">
      <xdr:nvSpPr>
        <xdr:cNvPr id="748" name="n_1mainValue【消防施設】&#10;有形固定資産減価償却率">
          <a:extLst>
            <a:ext uri="{FF2B5EF4-FFF2-40B4-BE49-F238E27FC236}">
              <a16:creationId xmlns:a16="http://schemas.microsoft.com/office/drawing/2014/main" id="{77A7D2AC-75A8-43EE-B1FD-28577CEF5CA6}"/>
            </a:ext>
          </a:extLst>
        </xdr:cNvPr>
        <xdr:cNvSpPr txBox="1"/>
      </xdr:nvSpPr>
      <xdr:spPr>
        <a:xfrm>
          <a:off x="15266044" y="1469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83838</xdr:rowOff>
    </xdr:from>
    <xdr:ext cx="405111" cy="259045"/>
    <xdr:sp macro="" textlink="">
      <xdr:nvSpPr>
        <xdr:cNvPr id="749" name="n_2mainValue【消防施設】&#10;有形固定資産減価償却率">
          <a:extLst>
            <a:ext uri="{FF2B5EF4-FFF2-40B4-BE49-F238E27FC236}">
              <a16:creationId xmlns:a16="http://schemas.microsoft.com/office/drawing/2014/main" id="{9A4C5689-F6C4-44A9-898B-16E1D1AE6631}"/>
            </a:ext>
          </a:extLst>
        </xdr:cNvPr>
        <xdr:cNvSpPr txBox="1"/>
      </xdr:nvSpPr>
      <xdr:spPr>
        <a:xfrm>
          <a:off x="143897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36213</xdr:rowOff>
    </xdr:from>
    <xdr:ext cx="405111" cy="259045"/>
    <xdr:sp macro="" textlink="">
      <xdr:nvSpPr>
        <xdr:cNvPr id="750" name="n_3mainValue【消防施設】&#10;有形固定資産減価償却率">
          <a:extLst>
            <a:ext uri="{FF2B5EF4-FFF2-40B4-BE49-F238E27FC236}">
              <a16:creationId xmlns:a16="http://schemas.microsoft.com/office/drawing/2014/main" id="{484F2DF1-EC42-41FD-9550-FAC7183ECF89}"/>
            </a:ext>
          </a:extLst>
        </xdr:cNvPr>
        <xdr:cNvSpPr txBox="1"/>
      </xdr:nvSpPr>
      <xdr:spPr>
        <a:xfrm>
          <a:off x="13500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a:extLst>
            <a:ext uri="{FF2B5EF4-FFF2-40B4-BE49-F238E27FC236}">
              <a16:creationId xmlns:a16="http://schemas.microsoft.com/office/drawing/2014/main" id="{08174709-64BC-4C89-BAFC-75560EE3C6D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a:extLst>
            <a:ext uri="{FF2B5EF4-FFF2-40B4-BE49-F238E27FC236}">
              <a16:creationId xmlns:a16="http://schemas.microsoft.com/office/drawing/2014/main" id="{212F69FC-CE77-44BC-9890-51D3AFC7625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a:extLst>
            <a:ext uri="{FF2B5EF4-FFF2-40B4-BE49-F238E27FC236}">
              <a16:creationId xmlns:a16="http://schemas.microsoft.com/office/drawing/2014/main" id="{D423B480-25CA-4362-AA73-A86C671A8E7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a:extLst>
            <a:ext uri="{FF2B5EF4-FFF2-40B4-BE49-F238E27FC236}">
              <a16:creationId xmlns:a16="http://schemas.microsoft.com/office/drawing/2014/main" id="{B3D3DCB0-39CC-4E3B-9D79-DB341208A3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a:extLst>
            <a:ext uri="{FF2B5EF4-FFF2-40B4-BE49-F238E27FC236}">
              <a16:creationId xmlns:a16="http://schemas.microsoft.com/office/drawing/2014/main" id="{899A9E1B-30CC-4D30-A266-4D4A7FC008A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a:extLst>
            <a:ext uri="{FF2B5EF4-FFF2-40B4-BE49-F238E27FC236}">
              <a16:creationId xmlns:a16="http://schemas.microsoft.com/office/drawing/2014/main" id="{08393692-6302-496F-A402-D4CB64C551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a:extLst>
            <a:ext uri="{FF2B5EF4-FFF2-40B4-BE49-F238E27FC236}">
              <a16:creationId xmlns:a16="http://schemas.microsoft.com/office/drawing/2014/main" id="{889F5E29-DBE4-4291-8C48-3820212CAED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a:extLst>
            <a:ext uri="{FF2B5EF4-FFF2-40B4-BE49-F238E27FC236}">
              <a16:creationId xmlns:a16="http://schemas.microsoft.com/office/drawing/2014/main" id="{9CDA2D23-9FB5-4259-8640-4C490C7BCCC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a:extLst>
            <a:ext uri="{FF2B5EF4-FFF2-40B4-BE49-F238E27FC236}">
              <a16:creationId xmlns:a16="http://schemas.microsoft.com/office/drawing/2014/main" id="{5A912781-76F6-4696-8F65-5735E8D79E1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a:extLst>
            <a:ext uri="{FF2B5EF4-FFF2-40B4-BE49-F238E27FC236}">
              <a16:creationId xmlns:a16="http://schemas.microsoft.com/office/drawing/2014/main" id="{35FB10D1-D491-4577-8AB6-FF0568D2297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a:extLst>
            <a:ext uri="{FF2B5EF4-FFF2-40B4-BE49-F238E27FC236}">
              <a16:creationId xmlns:a16="http://schemas.microsoft.com/office/drawing/2014/main" id="{2E211535-B31B-463A-8B4E-65A0E7E170B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a:extLst>
            <a:ext uri="{FF2B5EF4-FFF2-40B4-BE49-F238E27FC236}">
              <a16:creationId xmlns:a16="http://schemas.microsoft.com/office/drawing/2014/main" id="{41BED8D7-95BA-453A-BE26-1AC4181D4D4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a:extLst>
            <a:ext uri="{FF2B5EF4-FFF2-40B4-BE49-F238E27FC236}">
              <a16:creationId xmlns:a16="http://schemas.microsoft.com/office/drawing/2014/main" id="{779F8515-9A83-43F3-9B9F-D8148CC93B1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a:extLst>
            <a:ext uri="{FF2B5EF4-FFF2-40B4-BE49-F238E27FC236}">
              <a16:creationId xmlns:a16="http://schemas.microsoft.com/office/drawing/2014/main" id="{9885985D-0495-43A6-82E7-CBCB746FF4C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a:extLst>
            <a:ext uri="{FF2B5EF4-FFF2-40B4-BE49-F238E27FC236}">
              <a16:creationId xmlns:a16="http://schemas.microsoft.com/office/drawing/2014/main" id="{25B70B33-7924-494B-990E-1E3C7356717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a:extLst>
            <a:ext uri="{FF2B5EF4-FFF2-40B4-BE49-F238E27FC236}">
              <a16:creationId xmlns:a16="http://schemas.microsoft.com/office/drawing/2014/main" id="{ADBFD80B-C84C-4207-A04E-7063464CA8B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a:extLst>
            <a:ext uri="{FF2B5EF4-FFF2-40B4-BE49-F238E27FC236}">
              <a16:creationId xmlns:a16="http://schemas.microsoft.com/office/drawing/2014/main" id="{BCDC0A19-535A-4A8F-9342-A2C2F874BFF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a:extLst>
            <a:ext uri="{FF2B5EF4-FFF2-40B4-BE49-F238E27FC236}">
              <a16:creationId xmlns:a16="http://schemas.microsoft.com/office/drawing/2014/main" id="{359DF016-65D5-4137-838B-A7CE7E048C1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a:extLst>
            <a:ext uri="{FF2B5EF4-FFF2-40B4-BE49-F238E27FC236}">
              <a16:creationId xmlns:a16="http://schemas.microsoft.com/office/drawing/2014/main" id="{EBCE7411-1601-474F-A449-CFBEB8A58F9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a:extLst>
            <a:ext uri="{FF2B5EF4-FFF2-40B4-BE49-F238E27FC236}">
              <a16:creationId xmlns:a16="http://schemas.microsoft.com/office/drawing/2014/main" id="{F7C73B02-B6FA-4F9D-8DBB-1978373BC21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a:extLst>
            <a:ext uri="{FF2B5EF4-FFF2-40B4-BE49-F238E27FC236}">
              <a16:creationId xmlns:a16="http://schemas.microsoft.com/office/drawing/2014/main" id="{E10D4540-939F-4856-913B-07BC58A8E38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a:extLst>
            <a:ext uri="{FF2B5EF4-FFF2-40B4-BE49-F238E27FC236}">
              <a16:creationId xmlns:a16="http://schemas.microsoft.com/office/drawing/2014/main" id="{3B592FE6-250E-4AD4-A615-277AF33A87F4}"/>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a:extLst>
            <a:ext uri="{FF2B5EF4-FFF2-40B4-BE49-F238E27FC236}">
              <a16:creationId xmlns:a16="http://schemas.microsoft.com/office/drawing/2014/main" id="{A9509E6D-A44C-455F-B5E9-5673E0C140CD}"/>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a:extLst>
            <a:ext uri="{FF2B5EF4-FFF2-40B4-BE49-F238E27FC236}">
              <a16:creationId xmlns:a16="http://schemas.microsoft.com/office/drawing/2014/main" id="{7D8A6CF7-5C4C-49FD-8D08-442FB3C456C8}"/>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a:extLst>
            <a:ext uri="{FF2B5EF4-FFF2-40B4-BE49-F238E27FC236}">
              <a16:creationId xmlns:a16="http://schemas.microsoft.com/office/drawing/2014/main" id="{08D5E01C-2DA1-40CD-AEC4-D5899803693A}"/>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a:extLst>
            <a:ext uri="{FF2B5EF4-FFF2-40B4-BE49-F238E27FC236}">
              <a16:creationId xmlns:a16="http://schemas.microsoft.com/office/drawing/2014/main" id="{4CC964E4-0A72-4BD3-B202-FAF07EFD44E5}"/>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77" name="【消防施設】&#10;一人当たり面積平均値テキスト">
          <a:extLst>
            <a:ext uri="{FF2B5EF4-FFF2-40B4-BE49-F238E27FC236}">
              <a16:creationId xmlns:a16="http://schemas.microsoft.com/office/drawing/2014/main" id="{02FA6007-F9DF-413C-B960-55FC32B049DC}"/>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a:extLst>
            <a:ext uri="{FF2B5EF4-FFF2-40B4-BE49-F238E27FC236}">
              <a16:creationId xmlns:a16="http://schemas.microsoft.com/office/drawing/2014/main" id="{C3D48728-55F7-4258-B0D4-EFA2A26AACDB}"/>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a:extLst>
            <a:ext uri="{FF2B5EF4-FFF2-40B4-BE49-F238E27FC236}">
              <a16:creationId xmlns:a16="http://schemas.microsoft.com/office/drawing/2014/main" id="{9F267FAA-83BA-4E9E-8F95-3E66C554172A}"/>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a:extLst>
            <a:ext uri="{FF2B5EF4-FFF2-40B4-BE49-F238E27FC236}">
              <a16:creationId xmlns:a16="http://schemas.microsoft.com/office/drawing/2014/main" id="{3B97EE7F-1276-4D99-9074-0630EE682787}"/>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a:extLst>
            <a:ext uri="{FF2B5EF4-FFF2-40B4-BE49-F238E27FC236}">
              <a16:creationId xmlns:a16="http://schemas.microsoft.com/office/drawing/2014/main" id="{94099C96-9C21-4747-9F6A-98680447B8AA}"/>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a:extLst>
            <a:ext uri="{FF2B5EF4-FFF2-40B4-BE49-F238E27FC236}">
              <a16:creationId xmlns:a16="http://schemas.microsoft.com/office/drawing/2014/main" id="{3DA26E70-D0C2-42AD-8F6B-E8896E2FBF37}"/>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27FF92A6-D5DA-4208-A5A3-2155986A564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82229A3D-914D-4CDD-8C03-724215EB670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5A3EFBAE-1B30-48EE-A556-32161D8BD0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5F6900D1-2747-4F6A-AF9B-EFD82282EF6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04C236C3-E89C-4E2B-81B3-87910CF4A1C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117602</xdr:rowOff>
    </xdr:from>
    <xdr:to>
      <xdr:col>116</xdr:col>
      <xdr:colOff>114300</xdr:colOff>
      <xdr:row>86</xdr:row>
      <xdr:rowOff>47752</xdr:rowOff>
    </xdr:to>
    <xdr:sp macro="" textlink="">
      <xdr:nvSpPr>
        <xdr:cNvPr id="788" name="楕円 787">
          <a:extLst>
            <a:ext uri="{FF2B5EF4-FFF2-40B4-BE49-F238E27FC236}">
              <a16:creationId xmlns:a16="http://schemas.microsoft.com/office/drawing/2014/main" id="{B2610BD6-8876-4BDC-8094-1DB3B61E4BFC}"/>
            </a:ext>
          </a:extLst>
        </xdr:cNvPr>
        <xdr:cNvSpPr/>
      </xdr:nvSpPr>
      <xdr:spPr>
        <a:xfrm>
          <a:off x="22110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32529</xdr:rowOff>
    </xdr:from>
    <xdr:ext cx="469744" cy="259045"/>
    <xdr:sp macro="" textlink="">
      <xdr:nvSpPr>
        <xdr:cNvPr id="789" name="【消防施設】&#10;一人当たり面積該当値テキスト">
          <a:extLst>
            <a:ext uri="{FF2B5EF4-FFF2-40B4-BE49-F238E27FC236}">
              <a16:creationId xmlns:a16="http://schemas.microsoft.com/office/drawing/2014/main" id="{E0A97044-C738-468E-8EB7-CA40C23231BC}"/>
            </a:ext>
          </a:extLst>
        </xdr:cNvPr>
        <xdr:cNvSpPr txBox="1"/>
      </xdr:nvSpPr>
      <xdr:spPr>
        <a:xfrm>
          <a:off x="22199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117602</xdr:rowOff>
    </xdr:from>
    <xdr:to>
      <xdr:col>112</xdr:col>
      <xdr:colOff>38100</xdr:colOff>
      <xdr:row>86</xdr:row>
      <xdr:rowOff>47752</xdr:rowOff>
    </xdr:to>
    <xdr:sp macro="" textlink="">
      <xdr:nvSpPr>
        <xdr:cNvPr id="790" name="楕円 789">
          <a:extLst>
            <a:ext uri="{FF2B5EF4-FFF2-40B4-BE49-F238E27FC236}">
              <a16:creationId xmlns:a16="http://schemas.microsoft.com/office/drawing/2014/main" id="{E48020EE-5A4D-4196-B26D-426CC1821C84}"/>
            </a:ext>
          </a:extLst>
        </xdr:cNvPr>
        <xdr:cNvSpPr/>
      </xdr:nvSpPr>
      <xdr:spPr>
        <a:xfrm>
          <a:off x="21272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168402</xdr:rowOff>
    </xdr:from>
    <xdr:to>
      <xdr:col>116</xdr:col>
      <xdr:colOff>63500</xdr:colOff>
      <xdr:row>85</xdr:row>
      <xdr:rowOff>168402</xdr:rowOff>
    </xdr:to>
    <xdr:cxnSp macro="">
      <xdr:nvCxnSpPr>
        <xdr:cNvPr id="791" name="直線コネクタ 790">
          <a:extLst>
            <a:ext uri="{FF2B5EF4-FFF2-40B4-BE49-F238E27FC236}">
              <a16:creationId xmlns:a16="http://schemas.microsoft.com/office/drawing/2014/main" id="{E14F0D60-E933-470A-A4F1-DAEAEEEFB5BE}"/>
            </a:ext>
          </a:extLst>
        </xdr:cNvPr>
        <xdr:cNvCxnSpPr/>
      </xdr:nvCxnSpPr>
      <xdr:spPr>
        <a:xfrm>
          <a:off x="21323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117602</xdr:rowOff>
    </xdr:from>
    <xdr:to>
      <xdr:col>107</xdr:col>
      <xdr:colOff>101600</xdr:colOff>
      <xdr:row>86</xdr:row>
      <xdr:rowOff>47752</xdr:rowOff>
    </xdr:to>
    <xdr:sp macro="" textlink="">
      <xdr:nvSpPr>
        <xdr:cNvPr id="792" name="楕円 791">
          <a:extLst>
            <a:ext uri="{FF2B5EF4-FFF2-40B4-BE49-F238E27FC236}">
              <a16:creationId xmlns:a16="http://schemas.microsoft.com/office/drawing/2014/main" id="{BB0A53A7-95D7-47E1-A6E4-24E3B38942C2}"/>
            </a:ext>
          </a:extLst>
        </xdr:cNvPr>
        <xdr:cNvSpPr/>
      </xdr:nvSpPr>
      <xdr:spPr>
        <a:xfrm>
          <a:off x="20383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168402</xdr:rowOff>
    </xdr:from>
    <xdr:to>
      <xdr:col>111</xdr:col>
      <xdr:colOff>177800</xdr:colOff>
      <xdr:row>85</xdr:row>
      <xdr:rowOff>168402</xdr:rowOff>
    </xdr:to>
    <xdr:cxnSp macro="">
      <xdr:nvCxnSpPr>
        <xdr:cNvPr id="793" name="直線コネクタ 792">
          <a:extLst>
            <a:ext uri="{FF2B5EF4-FFF2-40B4-BE49-F238E27FC236}">
              <a16:creationId xmlns:a16="http://schemas.microsoft.com/office/drawing/2014/main" id="{465DA58F-D727-4F56-8806-C3C01B6B6582}"/>
            </a:ext>
          </a:extLst>
        </xdr:cNvPr>
        <xdr:cNvCxnSpPr/>
      </xdr:nvCxnSpPr>
      <xdr:spPr>
        <a:xfrm>
          <a:off x="20434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117602</xdr:rowOff>
    </xdr:from>
    <xdr:to>
      <xdr:col>102</xdr:col>
      <xdr:colOff>165100</xdr:colOff>
      <xdr:row>86</xdr:row>
      <xdr:rowOff>47752</xdr:rowOff>
    </xdr:to>
    <xdr:sp macro="" textlink="">
      <xdr:nvSpPr>
        <xdr:cNvPr id="794" name="楕円 793">
          <a:extLst>
            <a:ext uri="{FF2B5EF4-FFF2-40B4-BE49-F238E27FC236}">
              <a16:creationId xmlns:a16="http://schemas.microsoft.com/office/drawing/2014/main" id="{8758C793-E6C0-4176-AC4F-5CA62482583F}"/>
            </a:ext>
          </a:extLst>
        </xdr:cNvPr>
        <xdr:cNvSpPr/>
      </xdr:nvSpPr>
      <xdr:spPr>
        <a:xfrm>
          <a:off x="19494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168402</xdr:rowOff>
    </xdr:from>
    <xdr:to>
      <xdr:col>107</xdr:col>
      <xdr:colOff>50800</xdr:colOff>
      <xdr:row>85</xdr:row>
      <xdr:rowOff>168402</xdr:rowOff>
    </xdr:to>
    <xdr:cxnSp macro="">
      <xdr:nvCxnSpPr>
        <xdr:cNvPr id="795" name="直線コネクタ 794">
          <a:extLst>
            <a:ext uri="{FF2B5EF4-FFF2-40B4-BE49-F238E27FC236}">
              <a16:creationId xmlns:a16="http://schemas.microsoft.com/office/drawing/2014/main" id="{7E9F9602-A2D5-49BD-96DC-765C80C527A2}"/>
            </a:ext>
          </a:extLst>
        </xdr:cNvPr>
        <xdr:cNvCxnSpPr/>
      </xdr:nvCxnSpPr>
      <xdr:spPr>
        <a:xfrm>
          <a:off x="19545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96" name="n_1aveValue【消防施設】&#10;一人当たり面積">
          <a:extLst>
            <a:ext uri="{FF2B5EF4-FFF2-40B4-BE49-F238E27FC236}">
              <a16:creationId xmlns:a16="http://schemas.microsoft.com/office/drawing/2014/main" id="{003CDDF3-5B89-4773-A84B-58FAF06C00CF}"/>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97" name="n_2aveValue【消防施設】&#10;一人当たり面積">
          <a:extLst>
            <a:ext uri="{FF2B5EF4-FFF2-40B4-BE49-F238E27FC236}">
              <a16:creationId xmlns:a16="http://schemas.microsoft.com/office/drawing/2014/main" id="{BD0D53E8-AE51-4B64-B328-5F0393EFB15D}"/>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98" name="n_3aveValue【消防施設】&#10;一人当たり面積">
          <a:extLst>
            <a:ext uri="{FF2B5EF4-FFF2-40B4-BE49-F238E27FC236}">
              <a16:creationId xmlns:a16="http://schemas.microsoft.com/office/drawing/2014/main" id="{A3CA1212-D588-4514-8A0A-6C277DC015E4}"/>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a:extLst>
            <a:ext uri="{FF2B5EF4-FFF2-40B4-BE49-F238E27FC236}">
              <a16:creationId xmlns:a16="http://schemas.microsoft.com/office/drawing/2014/main" id="{3861C052-B5F8-4854-916D-1389FE75C831}"/>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38879</xdr:rowOff>
    </xdr:from>
    <xdr:ext cx="469744" cy="259045"/>
    <xdr:sp macro="" textlink="">
      <xdr:nvSpPr>
        <xdr:cNvPr id="800" name="n_1mainValue【消防施設】&#10;一人当たり面積">
          <a:extLst>
            <a:ext uri="{FF2B5EF4-FFF2-40B4-BE49-F238E27FC236}">
              <a16:creationId xmlns:a16="http://schemas.microsoft.com/office/drawing/2014/main" id="{C904DCA4-95D7-47FA-85DA-2AFCF47A4C27}"/>
            </a:ext>
          </a:extLst>
        </xdr:cNvPr>
        <xdr:cNvSpPr txBox="1"/>
      </xdr:nvSpPr>
      <xdr:spPr>
        <a:xfrm>
          <a:off x="21075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801" name="n_2mainValue【消防施設】&#10;一人当たり面積">
          <a:extLst>
            <a:ext uri="{FF2B5EF4-FFF2-40B4-BE49-F238E27FC236}">
              <a16:creationId xmlns:a16="http://schemas.microsoft.com/office/drawing/2014/main" id="{23444860-72EC-4C1D-AC90-63153E4EF89B}"/>
            </a:ext>
          </a:extLst>
        </xdr:cNvPr>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38879</xdr:rowOff>
    </xdr:from>
    <xdr:ext cx="469744" cy="259045"/>
    <xdr:sp macro="" textlink="">
      <xdr:nvSpPr>
        <xdr:cNvPr id="802" name="n_3mainValue【消防施設】&#10;一人当たり面積">
          <a:extLst>
            <a:ext uri="{FF2B5EF4-FFF2-40B4-BE49-F238E27FC236}">
              <a16:creationId xmlns:a16="http://schemas.microsoft.com/office/drawing/2014/main" id="{661F891D-48B0-42BA-9B69-932962BE7ADE}"/>
            </a:ext>
          </a:extLst>
        </xdr:cNvPr>
        <xdr:cNvSpPr txBox="1"/>
      </xdr:nvSpPr>
      <xdr:spPr>
        <a:xfrm>
          <a:off x="19310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a:extLst>
            <a:ext uri="{FF2B5EF4-FFF2-40B4-BE49-F238E27FC236}">
              <a16:creationId xmlns:a16="http://schemas.microsoft.com/office/drawing/2014/main" id="{67812519-221F-4CE7-B4FA-480B8F6486E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a:extLst>
            <a:ext uri="{FF2B5EF4-FFF2-40B4-BE49-F238E27FC236}">
              <a16:creationId xmlns:a16="http://schemas.microsoft.com/office/drawing/2014/main" id="{5F0A6A63-12D7-483E-A757-49F187430EF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a:extLst>
            <a:ext uri="{FF2B5EF4-FFF2-40B4-BE49-F238E27FC236}">
              <a16:creationId xmlns:a16="http://schemas.microsoft.com/office/drawing/2014/main" id="{C39252F7-2C6C-4780-B4B2-80CA77DC92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a:extLst>
            <a:ext uri="{FF2B5EF4-FFF2-40B4-BE49-F238E27FC236}">
              <a16:creationId xmlns:a16="http://schemas.microsoft.com/office/drawing/2014/main" id="{919BFC0F-2987-4C15-9445-6D07A6081F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a:extLst>
            <a:ext uri="{FF2B5EF4-FFF2-40B4-BE49-F238E27FC236}">
              <a16:creationId xmlns:a16="http://schemas.microsoft.com/office/drawing/2014/main" id="{6FDB7B46-E1F0-479E-B36D-38567A8A437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a:extLst>
            <a:ext uri="{FF2B5EF4-FFF2-40B4-BE49-F238E27FC236}">
              <a16:creationId xmlns:a16="http://schemas.microsoft.com/office/drawing/2014/main" id="{AB07E107-4BB0-4278-B615-72D9220CB81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a:extLst>
            <a:ext uri="{FF2B5EF4-FFF2-40B4-BE49-F238E27FC236}">
              <a16:creationId xmlns:a16="http://schemas.microsoft.com/office/drawing/2014/main" id="{36ADEFCA-278B-415F-9447-79323CFD69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a:extLst>
            <a:ext uri="{FF2B5EF4-FFF2-40B4-BE49-F238E27FC236}">
              <a16:creationId xmlns:a16="http://schemas.microsoft.com/office/drawing/2014/main" id="{6AD00ECA-2747-4378-A7AB-A740D3E0FDF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a:extLst>
            <a:ext uri="{FF2B5EF4-FFF2-40B4-BE49-F238E27FC236}">
              <a16:creationId xmlns:a16="http://schemas.microsoft.com/office/drawing/2014/main" id="{94523C64-7E77-461F-BFE0-8164F3DE975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a:extLst>
            <a:ext uri="{FF2B5EF4-FFF2-40B4-BE49-F238E27FC236}">
              <a16:creationId xmlns:a16="http://schemas.microsoft.com/office/drawing/2014/main" id="{90697DD8-90A0-44B2-BDF5-10F1F5FB014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a:extLst>
            <a:ext uri="{FF2B5EF4-FFF2-40B4-BE49-F238E27FC236}">
              <a16:creationId xmlns:a16="http://schemas.microsoft.com/office/drawing/2014/main" id="{8BAF16BB-A465-4617-A022-36FD78C0606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a:extLst>
            <a:ext uri="{FF2B5EF4-FFF2-40B4-BE49-F238E27FC236}">
              <a16:creationId xmlns:a16="http://schemas.microsoft.com/office/drawing/2014/main" id="{2DD0989C-032E-46A9-9487-570553F15DB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a:extLst>
            <a:ext uri="{FF2B5EF4-FFF2-40B4-BE49-F238E27FC236}">
              <a16:creationId xmlns:a16="http://schemas.microsoft.com/office/drawing/2014/main" id="{2751D8BC-95A9-46ED-91C0-0ECAAD9A0CD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a:extLst>
            <a:ext uri="{FF2B5EF4-FFF2-40B4-BE49-F238E27FC236}">
              <a16:creationId xmlns:a16="http://schemas.microsoft.com/office/drawing/2014/main" id="{B6099AE4-1B8F-43F6-887E-F2D230E0034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a:extLst>
            <a:ext uri="{FF2B5EF4-FFF2-40B4-BE49-F238E27FC236}">
              <a16:creationId xmlns:a16="http://schemas.microsoft.com/office/drawing/2014/main" id="{70758B6A-8F86-414A-938A-4E50572C02B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a:extLst>
            <a:ext uri="{FF2B5EF4-FFF2-40B4-BE49-F238E27FC236}">
              <a16:creationId xmlns:a16="http://schemas.microsoft.com/office/drawing/2014/main" id="{BBBB7EBB-10BE-4285-AD33-66BBF2E9366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a:extLst>
            <a:ext uri="{FF2B5EF4-FFF2-40B4-BE49-F238E27FC236}">
              <a16:creationId xmlns:a16="http://schemas.microsoft.com/office/drawing/2014/main" id="{8757AAF2-0A1F-46F1-8370-CAC72C919C8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a:extLst>
            <a:ext uri="{FF2B5EF4-FFF2-40B4-BE49-F238E27FC236}">
              <a16:creationId xmlns:a16="http://schemas.microsoft.com/office/drawing/2014/main" id="{FEFEED91-DA22-488C-AB86-AB82E688E5E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a:extLst>
            <a:ext uri="{FF2B5EF4-FFF2-40B4-BE49-F238E27FC236}">
              <a16:creationId xmlns:a16="http://schemas.microsoft.com/office/drawing/2014/main" id="{244C7DDF-99E5-4785-B74C-1A1C107DE3D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a:extLst>
            <a:ext uri="{FF2B5EF4-FFF2-40B4-BE49-F238E27FC236}">
              <a16:creationId xmlns:a16="http://schemas.microsoft.com/office/drawing/2014/main" id="{DDACDF7C-72C3-4FDD-82E0-DD18C034CDB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a:extLst>
            <a:ext uri="{FF2B5EF4-FFF2-40B4-BE49-F238E27FC236}">
              <a16:creationId xmlns:a16="http://schemas.microsoft.com/office/drawing/2014/main" id="{0CDD1FD8-5FA8-4640-BACA-2E0D0E8289C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a:extLst>
            <a:ext uri="{FF2B5EF4-FFF2-40B4-BE49-F238E27FC236}">
              <a16:creationId xmlns:a16="http://schemas.microsoft.com/office/drawing/2014/main" id="{833BF5D4-1BC2-4AE7-A4A9-E4B9514F8E6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a:extLst>
            <a:ext uri="{FF2B5EF4-FFF2-40B4-BE49-F238E27FC236}">
              <a16:creationId xmlns:a16="http://schemas.microsoft.com/office/drawing/2014/main" id="{BCF74B81-7A68-4AA3-9924-336796A5453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a:extLst>
            <a:ext uri="{FF2B5EF4-FFF2-40B4-BE49-F238E27FC236}">
              <a16:creationId xmlns:a16="http://schemas.microsoft.com/office/drawing/2014/main" id="{004244E9-D77D-4A81-B710-2DBD9B161E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a:extLst>
            <a:ext uri="{FF2B5EF4-FFF2-40B4-BE49-F238E27FC236}">
              <a16:creationId xmlns:a16="http://schemas.microsoft.com/office/drawing/2014/main" id="{942DC1BB-B5E6-4CC0-83CD-C29F17824FE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a:extLst>
            <a:ext uri="{FF2B5EF4-FFF2-40B4-BE49-F238E27FC236}">
              <a16:creationId xmlns:a16="http://schemas.microsoft.com/office/drawing/2014/main" id="{658C5A4A-5DB2-46E0-81CE-F5F7B85F7B94}"/>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a:extLst>
            <a:ext uri="{FF2B5EF4-FFF2-40B4-BE49-F238E27FC236}">
              <a16:creationId xmlns:a16="http://schemas.microsoft.com/office/drawing/2014/main" id="{5F2D6C77-B516-4AD2-96AF-B2BD3D7FD2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a:extLst>
            <a:ext uri="{FF2B5EF4-FFF2-40B4-BE49-F238E27FC236}">
              <a16:creationId xmlns:a16="http://schemas.microsoft.com/office/drawing/2014/main" id="{EDE31F45-A643-41BC-A380-B775D95B5666}"/>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a:extLst>
            <a:ext uri="{FF2B5EF4-FFF2-40B4-BE49-F238E27FC236}">
              <a16:creationId xmlns:a16="http://schemas.microsoft.com/office/drawing/2014/main" id="{4A8A210A-A931-40B2-8D44-05D51E356162}"/>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a:extLst>
            <a:ext uri="{FF2B5EF4-FFF2-40B4-BE49-F238E27FC236}">
              <a16:creationId xmlns:a16="http://schemas.microsoft.com/office/drawing/2014/main" id="{57EC84D2-49B5-4BD5-A268-909417796BBB}"/>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a:extLst>
            <a:ext uri="{FF2B5EF4-FFF2-40B4-BE49-F238E27FC236}">
              <a16:creationId xmlns:a16="http://schemas.microsoft.com/office/drawing/2014/main" id="{5A65A142-BD7B-4097-A4F3-2A050CC26684}"/>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a:extLst>
            <a:ext uri="{FF2B5EF4-FFF2-40B4-BE49-F238E27FC236}">
              <a16:creationId xmlns:a16="http://schemas.microsoft.com/office/drawing/2014/main" id="{DC4F85C9-125B-41C0-BFC3-745AB15E38CB}"/>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a:extLst>
            <a:ext uri="{FF2B5EF4-FFF2-40B4-BE49-F238E27FC236}">
              <a16:creationId xmlns:a16="http://schemas.microsoft.com/office/drawing/2014/main" id="{DF845DFD-08D3-47BB-95B1-DCF07638E2EB}"/>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a:extLst>
            <a:ext uri="{FF2B5EF4-FFF2-40B4-BE49-F238E27FC236}">
              <a16:creationId xmlns:a16="http://schemas.microsoft.com/office/drawing/2014/main" id="{37AD75F3-6398-4ADE-924D-5BE1944ECDE6}"/>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a:extLst>
            <a:ext uri="{FF2B5EF4-FFF2-40B4-BE49-F238E27FC236}">
              <a16:creationId xmlns:a16="http://schemas.microsoft.com/office/drawing/2014/main" id="{7B3A25A0-D515-49B5-860B-B784AA352B93}"/>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a:extLst>
            <a:ext uri="{FF2B5EF4-FFF2-40B4-BE49-F238E27FC236}">
              <a16:creationId xmlns:a16="http://schemas.microsoft.com/office/drawing/2014/main" id="{C8603AA2-4A7A-488E-B35A-961FB09E3F55}"/>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1A6380A4-63EF-4021-90A1-33A63434325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287DB678-CC37-4CA9-AFCD-0874FCA391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6BF44745-FA51-4BC6-BABA-992C648B46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DE7E593E-BF9C-4FFB-92EB-231F53115BC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8E8AE864-B860-40A6-89F7-0DA9441819E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844" name="楕円 843">
          <a:extLst>
            <a:ext uri="{FF2B5EF4-FFF2-40B4-BE49-F238E27FC236}">
              <a16:creationId xmlns:a16="http://schemas.microsoft.com/office/drawing/2014/main" id="{57D4D6E6-1D9A-4E85-A3EB-BBEB68EAE2C8}"/>
            </a:ext>
          </a:extLst>
        </xdr:cNvPr>
        <xdr:cNvSpPr/>
      </xdr:nvSpPr>
      <xdr:spPr>
        <a:xfrm>
          <a:off x="16268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111596</xdr:rowOff>
    </xdr:from>
    <xdr:ext cx="405111" cy="259045"/>
    <xdr:sp macro="" textlink="">
      <xdr:nvSpPr>
        <xdr:cNvPr id="845" name="【庁舎】&#10;有形固定資産減価償却率該当値テキスト">
          <a:extLst>
            <a:ext uri="{FF2B5EF4-FFF2-40B4-BE49-F238E27FC236}">
              <a16:creationId xmlns:a16="http://schemas.microsoft.com/office/drawing/2014/main" id="{697BEF81-4BB8-485C-8C3B-71105A6FABD4}"/>
            </a:ext>
          </a:extLst>
        </xdr:cNvPr>
        <xdr:cNvSpPr txBox="1"/>
      </xdr:nvSpPr>
      <xdr:spPr>
        <a:xfrm>
          <a:off x="16357600"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95613</xdr:rowOff>
    </xdr:from>
    <xdr:to>
      <xdr:col>81</xdr:col>
      <xdr:colOff>101600</xdr:colOff>
      <xdr:row>105</xdr:row>
      <xdr:rowOff>25763</xdr:rowOff>
    </xdr:to>
    <xdr:sp macro="" textlink="">
      <xdr:nvSpPr>
        <xdr:cNvPr id="846" name="楕円 845">
          <a:extLst>
            <a:ext uri="{FF2B5EF4-FFF2-40B4-BE49-F238E27FC236}">
              <a16:creationId xmlns:a16="http://schemas.microsoft.com/office/drawing/2014/main" id="{D48CBF3B-B103-4B5A-B208-2AF852F08588}"/>
            </a:ext>
          </a:extLst>
        </xdr:cNvPr>
        <xdr:cNvSpPr/>
      </xdr:nvSpPr>
      <xdr:spPr>
        <a:xfrm>
          <a:off x="15430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146413</xdr:rowOff>
    </xdr:from>
    <xdr:to>
      <xdr:col>85</xdr:col>
      <xdr:colOff>127000</xdr:colOff>
      <xdr:row>105</xdr:row>
      <xdr:rowOff>12519</xdr:rowOff>
    </xdr:to>
    <xdr:cxnSp macro="">
      <xdr:nvCxnSpPr>
        <xdr:cNvPr id="847" name="直線コネクタ 846">
          <a:extLst>
            <a:ext uri="{FF2B5EF4-FFF2-40B4-BE49-F238E27FC236}">
              <a16:creationId xmlns:a16="http://schemas.microsoft.com/office/drawing/2014/main" id="{826C91E4-7CFB-49FC-9878-DE3584F71F25}"/>
            </a:ext>
          </a:extLst>
        </xdr:cNvPr>
        <xdr:cNvCxnSpPr/>
      </xdr:nvCxnSpPr>
      <xdr:spPr>
        <a:xfrm>
          <a:off x="15481300" y="179772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848" name="楕円 847">
          <a:extLst>
            <a:ext uri="{FF2B5EF4-FFF2-40B4-BE49-F238E27FC236}">
              <a16:creationId xmlns:a16="http://schemas.microsoft.com/office/drawing/2014/main" id="{6BE1FE8C-B379-4570-9CE5-EEA47360C981}"/>
            </a:ext>
          </a:extLst>
        </xdr:cNvPr>
        <xdr:cNvSpPr/>
      </xdr:nvSpPr>
      <xdr:spPr>
        <a:xfrm>
          <a:off x="14541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110489</xdr:rowOff>
    </xdr:from>
    <xdr:to>
      <xdr:col>81</xdr:col>
      <xdr:colOff>50800</xdr:colOff>
      <xdr:row>104</xdr:row>
      <xdr:rowOff>146413</xdr:rowOff>
    </xdr:to>
    <xdr:cxnSp macro="">
      <xdr:nvCxnSpPr>
        <xdr:cNvPr id="849" name="直線コネクタ 848">
          <a:extLst>
            <a:ext uri="{FF2B5EF4-FFF2-40B4-BE49-F238E27FC236}">
              <a16:creationId xmlns:a16="http://schemas.microsoft.com/office/drawing/2014/main" id="{B4631844-3115-432B-B527-9FE966688906}"/>
            </a:ext>
          </a:extLst>
        </xdr:cNvPr>
        <xdr:cNvCxnSpPr/>
      </xdr:nvCxnSpPr>
      <xdr:spPr>
        <a:xfrm>
          <a:off x="14592300" y="179412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22134</xdr:rowOff>
    </xdr:from>
    <xdr:to>
      <xdr:col>72</xdr:col>
      <xdr:colOff>38100</xdr:colOff>
      <xdr:row>104</xdr:row>
      <xdr:rowOff>123734</xdr:rowOff>
    </xdr:to>
    <xdr:sp macro="" textlink="">
      <xdr:nvSpPr>
        <xdr:cNvPr id="850" name="楕円 849">
          <a:extLst>
            <a:ext uri="{FF2B5EF4-FFF2-40B4-BE49-F238E27FC236}">
              <a16:creationId xmlns:a16="http://schemas.microsoft.com/office/drawing/2014/main" id="{77277967-EFEE-4B13-8913-943AEE214FF9}"/>
            </a:ext>
          </a:extLst>
        </xdr:cNvPr>
        <xdr:cNvSpPr/>
      </xdr:nvSpPr>
      <xdr:spPr>
        <a:xfrm>
          <a:off x="13652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72934</xdr:rowOff>
    </xdr:from>
    <xdr:to>
      <xdr:col>76</xdr:col>
      <xdr:colOff>114300</xdr:colOff>
      <xdr:row>104</xdr:row>
      <xdr:rowOff>110489</xdr:rowOff>
    </xdr:to>
    <xdr:cxnSp macro="">
      <xdr:nvCxnSpPr>
        <xdr:cNvPr id="851" name="直線コネクタ 850">
          <a:extLst>
            <a:ext uri="{FF2B5EF4-FFF2-40B4-BE49-F238E27FC236}">
              <a16:creationId xmlns:a16="http://schemas.microsoft.com/office/drawing/2014/main" id="{81FE2B77-E5FD-42C0-940B-EFB72DF58EA8}"/>
            </a:ext>
          </a:extLst>
        </xdr:cNvPr>
        <xdr:cNvCxnSpPr/>
      </xdr:nvCxnSpPr>
      <xdr:spPr>
        <a:xfrm>
          <a:off x="13703300" y="179037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52" name="n_1aveValue【庁舎】&#10;有形固定資産減価償却率">
          <a:extLst>
            <a:ext uri="{FF2B5EF4-FFF2-40B4-BE49-F238E27FC236}">
              <a16:creationId xmlns:a16="http://schemas.microsoft.com/office/drawing/2014/main" id="{A2CBBFD5-BA9C-45FD-B8CA-54C05BC7FC72}"/>
            </a:ext>
          </a:extLst>
        </xdr:cNvPr>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53" name="n_2aveValue【庁舎】&#10;有形固定資産減価償却率">
          <a:extLst>
            <a:ext uri="{FF2B5EF4-FFF2-40B4-BE49-F238E27FC236}">
              <a16:creationId xmlns:a16="http://schemas.microsoft.com/office/drawing/2014/main" id="{C0D7F60E-4E36-41A5-952F-857728FB111F}"/>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54" name="n_3aveValue【庁舎】&#10;有形固定資産減価償却率">
          <a:extLst>
            <a:ext uri="{FF2B5EF4-FFF2-40B4-BE49-F238E27FC236}">
              <a16:creationId xmlns:a16="http://schemas.microsoft.com/office/drawing/2014/main" id="{6A179EC3-DB11-464A-BD1B-E4F230C6C31D}"/>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a:extLst>
            <a:ext uri="{FF2B5EF4-FFF2-40B4-BE49-F238E27FC236}">
              <a16:creationId xmlns:a16="http://schemas.microsoft.com/office/drawing/2014/main" id="{6C07BF3D-F053-490C-850D-FBB547DC1176}"/>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42290</xdr:rowOff>
    </xdr:from>
    <xdr:ext cx="405111" cy="259045"/>
    <xdr:sp macro="" textlink="">
      <xdr:nvSpPr>
        <xdr:cNvPr id="856" name="n_1mainValue【庁舎】&#10;有形固定資産減価償却率">
          <a:extLst>
            <a:ext uri="{FF2B5EF4-FFF2-40B4-BE49-F238E27FC236}">
              <a16:creationId xmlns:a16="http://schemas.microsoft.com/office/drawing/2014/main" id="{EFB8ABB7-E3FD-4665-ABE6-9E0F51BD60D7}"/>
            </a:ext>
          </a:extLst>
        </xdr:cNvPr>
        <xdr:cNvSpPr txBox="1"/>
      </xdr:nvSpPr>
      <xdr:spPr>
        <a:xfrm>
          <a:off x="15266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857" name="n_2mainValue【庁舎】&#10;有形固定資産減価償却率">
          <a:extLst>
            <a:ext uri="{FF2B5EF4-FFF2-40B4-BE49-F238E27FC236}">
              <a16:creationId xmlns:a16="http://schemas.microsoft.com/office/drawing/2014/main" id="{90018FB5-497E-454E-994C-67314DE3D0DD}"/>
            </a:ext>
          </a:extLst>
        </xdr:cNvPr>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140261</xdr:rowOff>
    </xdr:from>
    <xdr:ext cx="405111" cy="259045"/>
    <xdr:sp macro="" textlink="">
      <xdr:nvSpPr>
        <xdr:cNvPr id="858" name="n_3mainValue【庁舎】&#10;有形固定資産減価償却率">
          <a:extLst>
            <a:ext uri="{FF2B5EF4-FFF2-40B4-BE49-F238E27FC236}">
              <a16:creationId xmlns:a16="http://schemas.microsoft.com/office/drawing/2014/main" id="{DA3E24C6-75EA-4F26-BCC9-D26DA0A233ED}"/>
            </a:ext>
          </a:extLst>
        </xdr:cNvPr>
        <xdr:cNvSpPr txBox="1"/>
      </xdr:nvSpPr>
      <xdr:spPr>
        <a:xfrm>
          <a:off x="13500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a:extLst>
            <a:ext uri="{FF2B5EF4-FFF2-40B4-BE49-F238E27FC236}">
              <a16:creationId xmlns:a16="http://schemas.microsoft.com/office/drawing/2014/main" id="{2081E182-A4D3-44BF-AE21-6DC13295229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a:extLst>
            <a:ext uri="{FF2B5EF4-FFF2-40B4-BE49-F238E27FC236}">
              <a16:creationId xmlns:a16="http://schemas.microsoft.com/office/drawing/2014/main" id="{8E160313-433E-4441-B527-42A73839212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a:extLst>
            <a:ext uri="{FF2B5EF4-FFF2-40B4-BE49-F238E27FC236}">
              <a16:creationId xmlns:a16="http://schemas.microsoft.com/office/drawing/2014/main" id="{E12CF928-5383-4F87-A806-FCB1C0D4F29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a:extLst>
            <a:ext uri="{FF2B5EF4-FFF2-40B4-BE49-F238E27FC236}">
              <a16:creationId xmlns:a16="http://schemas.microsoft.com/office/drawing/2014/main" id="{1E6CD1C3-C863-4342-9558-66416BEF676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a:extLst>
            <a:ext uri="{FF2B5EF4-FFF2-40B4-BE49-F238E27FC236}">
              <a16:creationId xmlns:a16="http://schemas.microsoft.com/office/drawing/2014/main" id="{6E569249-A6F9-4341-8AE4-BE03000C98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a:extLst>
            <a:ext uri="{FF2B5EF4-FFF2-40B4-BE49-F238E27FC236}">
              <a16:creationId xmlns:a16="http://schemas.microsoft.com/office/drawing/2014/main" id="{871949B8-4D70-430A-9C86-71793026987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a:extLst>
            <a:ext uri="{FF2B5EF4-FFF2-40B4-BE49-F238E27FC236}">
              <a16:creationId xmlns:a16="http://schemas.microsoft.com/office/drawing/2014/main" id="{F5E79308-8311-4524-949A-43455896B5F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a:extLst>
            <a:ext uri="{FF2B5EF4-FFF2-40B4-BE49-F238E27FC236}">
              <a16:creationId xmlns:a16="http://schemas.microsoft.com/office/drawing/2014/main" id="{94B43F72-69CF-427E-99F5-594A9AC9989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a:extLst>
            <a:ext uri="{FF2B5EF4-FFF2-40B4-BE49-F238E27FC236}">
              <a16:creationId xmlns:a16="http://schemas.microsoft.com/office/drawing/2014/main" id="{E68FF52C-DA46-4E94-9803-524323447A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a:extLst>
            <a:ext uri="{FF2B5EF4-FFF2-40B4-BE49-F238E27FC236}">
              <a16:creationId xmlns:a16="http://schemas.microsoft.com/office/drawing/2014/main" id="{D31567D9-EDCC-4E4C-8814-84C8ADA28F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a:extLst>
            <a:ext uri="{FF2B5EF4-FFF2-40B4-BE49-F238E27FC236}">
              <a16:creationId xmlns:a16="http://schemas.microsoft.com/office/drawing/2014/main" id="{3FCD875C-54F1-4322-8319-78636EF8642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a:extLst>
            <a:ext uri="{FF2B5EF4-FFF2-40B4-BE49-F238E27FC236}">
              <a16:creationId xmlns:a16="http://schemas.microsoft.com/office/drawing/2014/main" id="{7B4CD934-10A7-4B00-8811-D9E0E5A5B74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a:extLst>
            <a:ext uri="{FF2B5EF4-FFF2-40B4-BE49-F238E27FC236}">
              <a16:creationId xmlns:a16="http://schemas.microsoft.com/office/drawing/2014/main" id="{5C4415C9-45DB-4BD3-A7D3-EBC355E535C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a:extLst>
            <a:ext uri="{FF2B5EF4-FFF2-40B4-BE49-F238E27FC236}">
              <a16:creationId xmlns:a16="http://schemas.microsoft.com/office/drawing/2014/main" id="{3D756739-408E-4A52-8D17-4197E0BBB03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a:extLst>
            <a:ext uri="{FF2B5EF4-FFF2-40B4-BE49-F238E27FC236}">
              <a16:creationId xmlns:a16="http://schemas.microsoft.com/office/drawing/2014/main" id="{B2CD2B17-539D-40E7-AA4C-FFED1C5F524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a:extLst>
            <a:ext uri="{FF2B5EF4-FFF2-40B4-BE49-F238E27FC236}">
              <a16:creationId xmlns:a16="http://schemas.microsoft.com/office/drawing/2014/main" id="{E3F00881-1E6D-42AF-AAB6-3D807F64489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a:extLst>
            <a:ext uri="{FF2B5EF4-FFF2-40B4-BE49-F238E27FC236}">
              <a16:creationId xmlns:a16="http://schemas.microsoft.com/office/drawing/2014/main" id="{74F5390F-6F38-4036-BCC1-C68836BC736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a:extLst>
            <a:ext uri="{FF2B5EF4-FFF2-40B4-BE49-F238E27FC236}">
              <a16:creationId xmlns:a16="http://schemas.microsoft.com/office/drawing/2014/main" id="{EA54759A-3D55-4AD3-8B28-CC414F45EB0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a:extLst>
            <a:ext uri="{FF2B5EF4-FFF2-40B4-BE49-F238E27FC236}">
              <a16:creationId xmlns:a16="http://schemas.microsoft.com/office/drawing/2014/main" id="{4E89539D-820E-4864-9D0D-DC4EC4DF657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a:extLst>
            <a:ext uri="{FF2B5EF4-FFF2-40B4-BE49-F238E27FC236}">
              <a16:creationId xmlns:a16="http://schemas.microsoft.com/office/drawing/2014/main" id="{6D4D824C-982D-4A71-AA8B-7F06D74EF9E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a:extLst>
            <a:ext uri="{FF2B5EF4-FFF2-40B4-BE49-F238E27FC236}">
              <a16:creationId xmlns:a16="http://schemas.microsoft.com/office/drawing/2014/main" id="{9199A1BE-7554-4C8D-ACEF-781852D59D6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a:extLst>
            <a:ext uri="{FF2B5EF4-FFF2-40B4-BE49-F238E27FC236}">
              <a16:creationId xmlns:a16="http://schemas.microsoft.com/office/drawing/2014/main" id="{870E7776-16B9-4441-B5C3-8347FE8436E7}"/>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a:extLst>
            <a:ext uri="{FF2B5EF4-FFF2-40B4-BE49-F238E27FC236}">
              <a16:creationId xmlns:a16="http://schemas.microsoft.com/office/drawing/2014/main" id="{5B4E81EB-73CF-465D-90B8-284E0BF606E9}"/>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a:extLst>
            <a:ext uri="{FF2B5EF4-FFF2-40B4-BE49-F238E27FC236}">
              <a16:creationId xmlns:a16="http://schemas.microsoft.com/office/drawing/2014/main" id="{82A89034-7BCD-4E65-9F24-052F8C72B519}"/>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a:extLst>
            <a:ext uri="{FF2B5EF4-FFF2-40B4-BE49-F238E27FC236}">
              <a16:creationId xmlns:a16="http://schemas.microsoft.com/office/drawing/2014/main" id="{915A2604-0B2A-4F4E-BD32-4144C150B403}"/>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a:extLst>
            <a:ext uri="{FF2B5EF4-FFF2-40B4-BE49-F238E27FC236}">
              <a16:creationId xmlns:a16="http://schemas.microsoft.com/office/drawing/2014/main" id="{F83790E6-76CB-4FC1-A12F-6CFCD53D0232}"/>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85" name="【庁舎】&#10;一人当たり面積平均値テキスト">
          <a:extLst>
            <a:ext uri="{FF2B5EF4-FFF2-40B4-BE49-F238E27FC236}">
              <a16:creationId xmlns:a16="http://schemas.microsoft.com/office/drawing/2014/main" id="{E9327916-B294-4665-8DE8-BF4D2ED26D90}"/>
            </a:ext>
          </a:extLst>
        </xdr:cNvPr>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a:extLst>
            <a:ext uri="{FF2B5EF4-FFF2-40B4-BE49-F238E27FC236}">
              <a16:creationId xmlns:a16="http://schemas.microsoft.com/office/drawing/2014/main" id="{C67AC876-5E40-4D68-AB63-26844CD903A9}"/>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a:extLst>
            <a:ext uri="{FF2B5EF4-FFF2-40B4-BE49-F238E27FC236}">
              <a16:creationId xmlns:a16="http://schemas.microsoft.com/office/drawing/2014/main" id="{68398436-0213-4426-8C9D-A4760D148074}"/>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a:extLst>
            <a:ext uri="{FF2B5EF4-FFF2-40B4-BE49-F238E27FC236}">
              <a16:creationId xmlns:a16="http://schemas.microsoft.com/office/drawing/2014/main" id="{E39EF594-A6A9-4A5F-858A-0E700080ADC0}"/>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a:extLst>
            <a:ext uri="{FF2B5EF4-FFF2-40B4-BE49-F238E27FC236}">
              <a16:creationId xmlns:a16="http://schemas.microsoft.com/office/drawing/2014/main" id="{3E239F86-ECBF-414F-A31E-8C5A1F396547}"/>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a:extLst>
            <a:ext uri="{FF2B5EF4-FFF2-40B4-BE49-F238E27FC236}">
              <a16:creationId xmlns:a16="http://schemas.microsoft.com/office/drawing/2014/main" id="{B5AD3062-343C-4945-BD48-60110F558314}"/>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BB4CBA0F-7D08-4036-83B1-4C1EACBA40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47E7BEA5-C203-435F-ABA6-4136067A7A9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AC17F7B6-7F7D-4469-9622-2CDDD673990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55F1FD41-69A0-4403-AD52-A6E9C40993C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1F032ABF-320C-49B3-B230-90C4253EDF7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107696</xdr:rowOff>
    </xdr:from>
    <xdr:to>
      <xdr:col>116</xdr:col>
      <xdr:colOff>114300</xdr:colOff>
      <xdr:row>105</xdr:row>
      <xdr:rowOff>37846</xdr:rowOff>
    </xdr:to>
    <xdr:sp macro="" textlink="">
      <xdr:nvSpPr>
        <xdr:cNvPr id="896" name="楕円 895">
          <a:extLst>
            <a:ext uri="{FF2B5EF4-FFF2-40B4-BE49-F238E27FC236}">
              <a16:creationId xmlns:a16="http://schemas.microsoft.com/office/drawing/2014/main" id="{92F7FDD2-4DDB-432F-A608-32F18AE8869E}"/>
            </a:ext>
          </a:extLst>
        </xdr:cNvPr>
        <xdr:cNvSpPr/>
      </xdr:nvSpPr>
      <xdr:spPr>
        <a:xfrm>
          <a:off x="22110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130573</xdr:rowOff>
    </xdr:from>
    <xdr:ext cx="469744" cy="259045"/>
    <xdr:sp macro="" textlink="">
      <xdr:nvSpPr>
        <xdr:cNvPr id="897" name="【庁舎】&#10;一人当たり面積該当値テキスト">
          <a:extLst>
            <a:ext uri="{FF2B5EF4-FFF2-40B4-BE49-F238E27FC236}">
              <a16:creationId xmlns:a16="http://schemas.microsoft.com/office/drawing/2014/main" id="{A164D532-6F50-4788-9AD1-A74CD571053B}"/>
            </a:ext>
          </a:extLst>
        </xdr:cNvPr>
        <xdr:cNvSpPr txBox="1"/>
      </xdr:nvSpPr>
      <xdr:spPr>
        <a:xfrm>
          <a:off x="22199600" y="1778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109982</xdr:rowOff>
    </xdr:from>
    <xdr:to>
      <xdr:col>112</xdr:col>
      <xdr:colOff>38100</xdr:colOff>
      <xdr:row>105</xdr:row>
      <xdr:rowOff>40132</xdr:rowOff>
    </xdr:to>
    <xdr:sp macro="" textlink="">
      <xdr:nvSpPr>
        <xdr:cNvPr id="898" name="楕円 897">
          <a:extLst>
            <a:ext uri="{FF2B5EF4-FFF2-40B4-BE49-F238E27FC236}">
              <a16:creationId xmlns:a16="http://schemas.microsoft.com/office/drawing/2014/main" id="{BB2926F6-06E5-4BE4-8C7F-19BEC6F88A56}"/>
            </a:ext>
          </a:extLst>
        </xdr:cNvPr>
        <xdr:cNvSpPr/>
      </xdr:nvSpPr>
      <xdr:spPr>
        <a:xfrm>
          <a:off x="21272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158496</xdr:rowOff>
    </xdr:from>
    <xdr:to>
      <xdr:col>116</xdr:col>
      <xdr:colOff>63500</xdr:colOff>
      <xdr:row>104</xdr:row>
      <xdr:rowOff>160782</xdr:rowOff>
    </xdr:to>
    <xdr:cxnSp macro="">
      <xdr:nvCxnSpPr>
        <xdr:cNvPr id="899" name="直線コネクタ 898">
          <a:extLst>
            <a:ext uri="{FF2B5EF4-FFF2-40B4-BE49-F238E27FC236}">
              <a16:creationId xmlns:a16="http://schemas.microsoft.com/office/drawing/2014/main" id="{BF7B559D-A239-4F74-9754-AABFCDF67002}"/>
            </a:ext>
          </a:extLst>
        </xdr:cNvPr>
        <xdr:cNvCxnSpPr/>
      </xdr:nvCxnSpPr>
      <xdr:spPr>
        <a:xfrm flipV="1">
          <a:off x="21323300" y="179892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112268</xdr:rowOff>
    </xdr:from>
    <xdr:to>
      <xdr:col>107</xdr:col>
      <xdr:colOff>101600</xdr:colOff>
      <xdr:row>105</xdr:row>
      <xdr:rowOff>42418</xdr:rowOff>
    </xdr:to>
    <xdr:sp macro="" textlink="">
      <xdr:nvSpPr>
        <xdr:cNvPr id="900" name="楕円 899">
          <a:extLst>
            <a:ext uri="{FF2B5EF4-FFF2-40B4-BE49-F238E27FC236}">
              <a16:creationId xmlns:a16="http://schemas.microsoft.com/office/drawing/2014/main" id="{E72C7739-C709-4A67-8353-319F3769BC8C}"/>
            </a:ext>
          </a:extLst>
        </xdr:cNvPr>
        <xdr:cNvSpPr/>
      </xdr:nvSpPr>
      <xdr:spPr>
        <a:xfrm>
          <a:off x="20383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160782</xdr:rowOff>
    </xdr:from>
    <xdr:to>
      <xdr:col>111</xdr:col>
      <xdr:colOff>177800</xdr:colOff>
      <xdr:row>104</xdr:row>
      <xdr:rowOff>163068</xdr:rowOff>
    </xdr:to>
    <xdr:cxnSp macro="">
      <xdr:nvCxnSpPr>
        <xdr:cNvPr id="901" name="直線コネクタ 900">
          <a:extLst>
            <a:ext uri="{FF2B5EF4-FFF2-40B4-BE49-F238E27FC236}">
              <a16:creationId xmlns:a16="http://schemas.microsoft.com/office/drawing/2014/main" id="{DB55012E-D245-47E2-9683-206EBAE46BCD}"/>
            </a:ext>
          </a:extLst>
        </xdr:cNvPr>
        <xdr:cNvCxnSpPr/>
      </xdr:nvCxnSpPr>
      <xdr:spPr>
        <a:xfrm flipV="1">
          <a:off x="20434300" y="179915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02" name="楕円 901">
          <a:extLst>
            <a:ext uri="{FF2B5EF4-FFF2-40B4-BE49-F238E27FC236}">
              <a16:creationId xmlns:a16="http://schemas.microsoft.com/office/drawing/2014/main" id="{2D330C6C-4CBD-4754-8ED9-5F1A5E720232}"/>
            </a:ext>
          </a:extLst>
        </xdr:cNvPr>
        <xdr:cNvSpPr/>
      </xdr:nvSpPr>
      <xdr:spPr>
        <a:xfrm>
          <a:off x="19494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163068</xdr:rowOff>
    </xdr:from>
    <xdr:to>
      <xdr:col>107</xdr:col>
      <xdr:colOff>50800</xdr:colOff>
      <xdr:row>104</xdr:row>
      <xdr:rowOff>167639</xdr:rowOff>
    </xdr:to>
    <xdr:cxnSp macro="">
      <xdr:nvCxnSpPr>
        <xdr:cNvPr id="903" name="直線コネクタ 902">
          <a:extLst>
            <a:ext uri="{FF2B5EF4-FFF2-40B4-BE49-F238E27FC236}">
              <a16:creationId xmlns:a16="http://schemas.microsoft.com/office/drawing/2014/main" id="{6D9CC3B9-0848-4EE4-A33C-A79D6F01A883}"/>
            </a:ext>
          </a:extLst>
        </xdr:cNvPr>
        <xdr:cNvCxnSpPr/>
      </xdr:nvCxnSpPr>
      <xdr:spPr>
        <a:xfrm flipV="1">
          <a:off x="19545300" y="179938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04" name="n_1aveValue【庁舎】&#10;一人当たり面積">
          <a:extLst>
            <a:ext uri="{FF2B5EF4-FFF2-40B4-BE49-F238E27FC236}">
              <a16:creationId xmlns:a16="http://schemas.microsoft.com/office/drawing/2014/main" id="{9FF07910-EA88-4910-A126-905ED3F48EBE}"/>
            </a:ext>
          </a:extLst>
        </xdr:cNvPr>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05" name="n_2aveValue【庁舎】&#10;一人当たり面積">
          <a:extLst>
            <a:ext uri="{FF2B5EF4-FFF2-40B4-BE49-F238E27FC236}">
              <a16:creationId xmlns:a16="http://schemas.microsoft.com/office/drawing/2014/main" id="{2070626B-27E0-4B43-902B-8B02C720A22A}"/>
            </a:ext>
          </a:extLst>
        </xdr:cNvPr>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06" name="n_3aveValue【庁舎】&#10;一人当たり面積">
          <a:extLst>
            <a:ext uri="{FF2B5EF4-FFF2-40B4-BE49-F238E27FC236}">
              <a16:creationId xmlns:a16="http://schemas.microsoft.com/office/drawing/2014/main" id="{1A9D6D65-A9E0-42DA-AD36-E10A18A9DA6E}"/>
            </a:ext>
          </a:extLst>
        </xdr:cNvPr>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a:extLst>
            <a:ext uri="{FF2B5EF4-FFF2-40B4-BE49-F238E27FC236}">
              <a16:creationId xmlns:a16="http://schemas.microsoft.com/office/drawing/2014/main" id="{0A4D3305-F9F8-4B00-8A97-0580215148E0}"/>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56659</xdr:rowOff>
    </xdr:from>
    <xdr:ext cx="469744" cy="259045"/>
    <xdr:sp macro="" textlink="">
      <xdr:nvSpPr>
        <xdr:cNvPr id="908" name="n_1mainValue【庁舎】&#10;一人当たり面積">
          <a:extLst>
            <a:ext uri="{FF2B5EF4-FFF2-40B4-BE49-F238E27FC236}">
              <a16:creationId xmlns:a16="http://schemas.microsoft.com/office/drawing/2014/main" id="{7D645A9F-C1AB-43FE-B63E-7C9CA1F1719A}"/>
            </a:ext>
          </a:extLst>
        </xdr:cNvPr>
        <xdr:cNvSpPr txBox="1"/>
      </xdr:nvSpPr>
      <xdr:spPr>
        <a:xfrm>
          <a:off x="21075727" y="1771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909" name="n_2mainValue【庁舎】&#10;一人当たり面積">
          <a:extLst>
            <a:ext uri="{FF2B5EF4-FFF2-40B4-BE49-F238E27FC236}">
              <a16:creationId xmlns:a16="http://schemas.microsoft.com/office/drawing/2014/main" id="{10EB9665-2C66-4C70-9764-339598E1AE21}"/>
            </a:ext>
          </a:extLst>
        </xdr:cNvPr>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910" name="n_3mainValue【庁舎】&#10;一人当たり面積">
          <a:extLst>
            <a:ext uri="{FF2B5EF4-FFF2-40B4-BE49-F238E27FC236}">
              <a16:creationId xmlns:a16="http://schemas.microsoft.com/office/drawing/2014/main" id="{9696FF81-1B7B-4F2E-8A38-014A05DD16F8}"/>
            </a:ext>
          </a:extLst>
        </xdr:cNvPr>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a:extLst>
            <a:ext uri="{FF2B5EF4-FFF2-40B4-BE49-F238E27FC236}">
              <a16:creationId xmlns:a16="http://schemas.microsoft.com/office/drawing/2014/main" id="{DF9EF1E8-14BD-488D-95D1-E7293C65BF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a:extLst>
            <a:ext uri="{FF2B5EF4-FFF2-40B4-BE49-F238E27FC236}">
              <a16:creationId xmlns:a16="http://schemas.microsoft.com/office/drawing/2014/main" id="{2E0FAEA6-FEC6-4951-820A-316CCB752E2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a:extLst>
            <a:ext uri="{FF2B5EF4-FFF2-40B4-BE49-F238E27FC236}">
              <a16:creationId xmlns:a16="http://schemas.microsoft.com/office/drawing/2014/main" id="{E6654AB8-3165-4DBD-8DB8-21B6CAD4E5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消防施設や市民会館の減価償却率については、類似団体内平均値よりも高い水準となっており、老朽化が進んでいる。</a:t>
          </a:r>
        </a:p>
        <a:p>
          <a:r>
            <a:rPr kumimoji="1" lang="ja-JP" altLang="en-US" sz="1300">
              <a:latin typeface="ＭＳ Ｐゴシック" panose="020B0600070205080204" pitchFamily="50" charset="-128"/>
              <a:ea typeface="ＭＳ Ｐゴシック" panose="020B0600070205080204" pitchFamily="50" charset="-128"/>
            </a:rPr>
            <a:t>　特に消防施設（消防団車庫）の減価償却率は</a:t>
          </a:r>
          <a:r>
            <a:rPr kumimoji="1" lang="en-US" altLang="ja-JP" sz="1300">
              <a:latin typeface="ＭＳ Ｐゴシック" panose="020B0600070205080204" pitchFamily="50" charset="-128"/>
              <a:ea typeface="ＭＳ Ｐゴシック" panose="020B0600070205080204" pitchFamily="50" charset="-128"/>
            </a:rPr>
            <a:t>91.1</a:t>
          </a:r>
          <a:r>
            <a:rPr kumimoji="1" lang="ja-JP" altLang="en-US" sz="1300">
              <a:latin typeface="ＭＳ Ｐゴシック" panose="020B0600070205080204" pitchFamily="50" charset="-128"/>
              <a:ea typeface="ＭＳ Ｐゴシック" panose="020B0600070205080204" pitchFamily="50" charset="-128"/>
            </a:rPr>
            <a:t>％となっていることから、公共施設等総合管理計画に基づき、施設の劣化状況を踏まえた整理統合（集約化・複合化・多機能化等）や更新に向けた検討を早期に進めていく。</a:t>
          </a:r>
        </a:p>
        <a:p>
          <a:r>
            <a:rPr kumimoji="1" lang="ja-JP" altLang="en-US" sz="1300">
              <a:latin typeface="ＭＳ Ｐゴシック" panose="020B0600070205080204" pitchFamily="50" charset="-128"/>
              <a:ea typeface="ＭＳ Ｐゴシック" panose="020B0600070205080204" pitchFamily="50" charset="-128"/>
            </a:rPr>
            <a:t>　また、体育館・プールにおける一人当たり面積は類似団体内平均値よりも高くなっているが、当該施設類型に区分されている羽村市水上公園のプール施設は設備などの老朽化により令和元年度から一時休止を行っている。</a:t>
          </a:r>
        </a:p>
        <a:p>
          <a:r>
            <a:rPr kumimoji="1" lang="ja-JP" altLang="en-US" sz="1300">
              <a:latin typeface="ＭＳ Ｐゴシック" panose="020B0600070205080204" pitchFamily="50" charset="-128"/>
              <a:ea typeface="ＭＳ Ｐゴシック" panose="020B0600070205080204" pitchFamily="50" charset="-128"/>
            </a:rPr>
            <a:t>　現在、そのプールに代わり年間を通して市民が利用できるような施設や周辺利用についての検討を進めているところであり、その検討結果によっては体育館・プールにおける一人当たり面積については減少す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53,910
9.90
23,200,272
22,486,389
701,039
11,267,181
10,247,850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財政力指数の過去</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年間平均は、前年度比で</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0.99</a:t>
          </a:r>
          <a:r>
            <a:rPr kumimoji="1" lang="ja-JP" altLang="en-US" sz="1100">
              <a:latin typeface="ＭＳ Ｐゴシック" panose="020B0600070205080204" pitchFamily="50" charset="-128"/>
              <a:ea typeface="ＭＳ Ｐゴシック" panose="020B0600070205080204" pitchFamily="50" charset="-128"/>
            </a:rPr>
            <a:t>となり、単年度の財政力指数は、前年度から増減なしとなる</a:t>
          </a:r>
          <a:r>
            <a:rPr kumimoji="1" lang="en-US" altLang="ja-JP" sz="1100">
              <a:latin typeface="ＭＳ Ｐゴシック" panose="020B0600070205080204" pitchFamily="50" charset="-128"/>
              <a:ea typeface="ＭＳ Ｐゴシック" panose="020B0600070205080204" pitchFamily="50" charset="-128"/>
            </a:rPr>
            <a:t>0.98</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令和元年度の普通交付税は、平成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いて大手企業の業績が堅調だったことによる市民税法人税割の増や新築家屋の増加などによる固定資産税（家屋）の増などにより基準財政収入額の増加があったものの、社会福祉費や高齢者保健福祉費などの基準財政需要額額の増加もあったことから、引き続き普通交付税の交付団体となった。</a:t>
          </a:r>
        </a:p>
        <a:p>
          <a:r>
            <a:rPr kumimoji="1" lang="ja-JP" altLang="en-US" sz="1100">
              <a:latin typeface="ＭＳ Ｐゴシック" panose="020B0600070205080204" pitchFamily="50" charset="-128"/>
              <a:ea typeface="ＭＳ Ｐゴシック" panose="020B0600070205080204" pitchFamily="50" charset="-128"/>
            </a:rPr>
            <a:t>　今後の取組みとして、市税収納率向上に向けた取組みや国都支出金の獲得など財源の確保に努めるとともに、経常経費の削減など行財政改革の取組みを推進し、健全で安定的な財政運営ができるよう取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164395</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509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164395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241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150989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241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150989</xdr:rowOff>
    </xdr:from>
    <xdr:to>
      <xdr:col>11</xdr:col>
      <xdr:colOff>31750</xdr:colOff>
      <xdr:row>40</xdr:row>
      <xdr:rowOff>19755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3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100189</xdr:rowOff>
    </xdr:from>
    <xdr:to>
      <xdr:col>11</xdr:col>
      <xdr:colOff>82550</xdr:colOff>
      <xdr:row>40</xdr:row>
      <xdr:rowOff>30339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40516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経常収支比率は、前年度比で</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増の</a:t>
          </a:r>
          <a:r>
            <a:rPr kumimoji="1" lang="en-US" altLang="ja-JP" sz="1000">
              <a:latin typeface="ＭＳ Ｐゴシック" panose="020B0600070205080204" pitchFamily="50" charset="-128"/>
              <a:ea typeface="ＭＳ Ｐゴシック" panose="020B0600070205080204" pitchFamily="50" charset="-128"/>
            </a:rPr>
            <a:t>102.6%</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令和元年度は、人件費や公債費などの減により、比率算定の分子となる経常経費充当一般財源が減少したものの、市税や地方消費税交付金、地方交付税や臨時財政対策債などの減により、比率算定の分母となる経常一般財源等も減少したことにより、比率が増加し、</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年連続で</a:t>
          </a:r>
          <a:r>
            <a:rPr kumimoji="1" lang="en-US" altLang="ja-JP" sz="1000">
              <a:latin typeface="ＭＳ Ｐゴシック" panose="020B0600070205080204" pitchFamily="50" charset="-128"/>
              <a:ea typeface="ＭＳ Ｐゴシック" panose="020B0600070205080204" pitchFamily="50" charset="-128"/>
            </a:rPr>
            <a:t>100%</a:t>
          </a:r>
          <a:r>
            <a:rPr kumimoji="1" lang="ja-JP" altLang="en-US" sz="1000">
              <a:latin typeface="ＭＳ Ｐゴシック" panose="020B0600070205080204" pitchFamily="50" charset="-128"/>
              <a:ea typeface="ＭＳ Ｐゴシック" panose="020B0600070205080204" pitchFamily="50" charset="-128"/>
            </a:rPr>
            <a:t>を超える状況にある。</a:t>
          </a:r>
        </a:p>
        <a:p>
          <a:r>
            <a:rPr kumimoji="1" lang="ja-JP" altLang="en-US" sz="1000">
              <a:latin typeface="ＭＳ Ｐゴシック" panose="020B0600070205080204" pitchFamily="50" charset="-128"/>
              <a:ea typeface="ＭＳ Ｐゴシック" panose="020B0600070205080204" pitchFamily="50" charset="-128"/>
            </a:rPr>
            <a:t>　近年、法人市民税などの経常一般財源等が大幅に減少しているが、今後も税制改正の影響などによる税収減が見込まれていること、また、少子高齢化を背景に扶助費や特別会計への繰出金が増加しており、厳しさが増している状況にある。</a:t>
          </a:r>
        </a:p>
        <a:p>
          <a:r>
            <a:rPr kumimoji="1" lang="ja-JP" altLang="en-US" sz="1000">
              <a:latin typeface="ＭＳ Ｐゴシック" panose="020B0600070205080204" pitchFamily="50" charset="-128"/>
              <a:ea typeface="ＭＳ Ｐゴシック" panose="020B0600070205080204" pitchFamily="50" charset="-128"/>
            </a:rPr>
            <a:t>　今後の比率の上昇を抑制・改善していくため、財源の確保に努めるとともに、経常経費の削減など行財政改革の取組みを推進し、健全で安定的な財政運営ができるよう取組んでいく。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81069</xdr:rowOff>
    </xdr:from>
    <xdr:to>
      <xdr:col>23</xdr:col>
      <xdr:colOff>133350</xdr:colOff>
      <xdr:row>65</xdr:row>
      <xdr:rowOff>157480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25319"/>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81069</xdr:rowOff>
    </xdr:from>
    <xdr:to>
      <xdr:col>19</xdr:col>
      <xdr:colOff>133350</xdr:colOff>
      <xdr:row>66</xdr:row>
      <xdr:rowOff>114723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25319"/>
          <a:ext cx="8890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22225</xdr:rowOff>
    </xdr:from>
    <xdr:to>
      <xdr:col>15</xdr:col>
      <xdr:colOff>82550</xdr:colOff>
      <xdr:row>66</xdr:row>
      <xdr:rowOff>114723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3792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91652</xdr:rowOff>
    </xdr:from>
    <xdr:to>
      <xdr:col>11</xdr:col>
      <xdr:colOff>31750</xdr:colOff>
      <xdr:row>66</xdr:row>
      <xdr:rowOff>22225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64452"/>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2557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30269</xdr:rowOff>
    </xdr:from>
    <xdr:to>
      <xdr:col>19</xdr:col>
      <xdr:colOff>184150</xdr:colOff>
      <xdr:row>65</xdr:row>
      <xdr:rowOff>131869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116646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63923</xdr:rowOff>
    </xdr:from>
    <xdr:to>
      <xdr:col>15</xdr:col>
      <xdr:colOff>133350</xdr:colOff>
      <xdr:row>66</xdr:row>
      <xdr:rowOff>165523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150300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142875</xdr:rowOff>
    </xdr:from>
    <xdr:to>
      <xdr:col>11</xdr:col>
      <xdr:colOff>82550</xdr:colOff>
      <xdr:row>66</xdr:row>
      <xdr:rowOff>73025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57802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40852</xdr:rowOff>
    </xdr:from>
    <xdr:to>
      <xdr:col>7</xdr:col>
      <xdr:colOff>31750</xdr:colOff>
      <xdr:row>64</xdr:row>
      <xdr:rowOff>142452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127229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人当たり人件費・物件費等は、前年度比で</a:t>
          </a:r>
          <a:r>
            <a:rPr kumimoji="1" lang="en-US" altLang="ja-JP" sz="1200">
              <a:latin typeface="ＭＳ Ｐゴシック" panose="020B0600070205080204" pitchFamily="50" charset="-128"/>
              <a:ea typeface="ＭＳ Ｐゴシック" panose="020B0600070205080204" pitchFamily="50" charset="-128"/>
            </a:rPr>
            <a:t>1,349</a:t>
          </a:r>
          <a:r>
            <a:rPr kumimoji="1" lang="ja-JP" altLang="en-US" sz="1200">
              <a:latin typeface="ＭＳ Ｐゴシック" panose="020B0600070205080204" pitchFamily="50" charset="-128"/>
              <a:ea typeface="ＭＳ Ｐゴシック" panose="020B0600070205080204" pitchFamily="50" charset="-128"/>
            </a:rPr>
            <a:t>円減の</a:t>
          </a:r>
          <a:r>
            <a:rPr kumimoji="1" lang="en-US" altLang="ja-JP" sz="1200">
              <a:latin typeface="ＭＳ Ｐゴシック" panose="020B0600070205080204" pitchFamily="50" charset="-128"/>
              <a:ea typeface="ＭＳ Ｐゴシック" panose="020B0600070205080204" pitchFamily="50" charset="-128"/>
            </a:rPr>
            <a:t>122,315</a:t>
          </a:r>
          <a:r>
            <a:rPr kumimoji="1" lang="ja-JP" altLang="en-US" sz="1200">
              <a:latin typeface="ＭＳ Ｐゴシック" panose="020B0600070205080204" pitchFamily="50" charset="-128"/>
              <a:ea typeface="ＭＳ Ｐゴシック" panose="020B0600070205080204" pitchFamily="50" charset="-128"/>
            </a:rPr>
            <a:t>円となった。</a:t>
          </a:r>
        </a:p>
        <a:p>
          <a:r>
            <a:rPr kumimoji="1" lang="ja-JP" altLang="en-US" sz="1200">
              <a:latin typeface="ＭＳ Ｐゴシック" panose="020B0600070205080204" pitchFamily="50" charset="-128"/>
              <a:ea typeface="ＭＳ Ｐゴシック" panose="020B0600070205080204" pitchFamily="50" charset="-128"/>
            </a:rPr>
            <a:t>　人件費については、定年退職者の減により退職手当組合負担金が減となったこと、また、物件費については、羽村駅西口土地区画整理事業委託料やしらうめ保育園解体工事費の減などにより、人口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人当たり人件費・物件費等が減となった。</a:t>
          </a:r>
        </a:p>
        <a:p>
          <a:r>
            <a:rPr kumimoji="1" lang="ja-JP" altLang="en-US" sz="1200">
              <a:latin typeface="ＭＳ Ｐゴシック" panose="020B0600070205080204" pitchFamily="50" charset="-128"/>
              <a:ea typeface="ＭＳ Ｐゴシック" panose="020B0600070205080204" pitchFamily="50" charset="-128"/>
            </a:rPr>
            <a:t>　令和元年度においても、平成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引き続き、財政を立て直し、引き続き健全で安定した財政運営を行うための取組みである「行政のスリム化に向けた全事務事業の点検・見直し」を実施しており、この行財政改革の取組みを引き続き推進することで、経常経費の削減など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37584</xdr:rowOff>
    </xdr:from>
    <xdr:to>
      <xdr:col>23</xdr:col>
      <xdr:colOff>133350</xdr:colOff>
      <xdr:row>82</xdr:row>
      <xdr:rowOff>50605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96484"/>
          <a:ext cx="8382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29023</xdr:rowOff>
    </xdr:from>
    <xdr:to>
      <xdr:col>19</xdr:col>
      <xdr:colOff>133350</xdr:colOff>
      <xdr:row>82</xdr:row>
      <xdr:rowOff>50605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87923"/>
          <a:ext cx="889000" cy="2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704</xdr:rowOff>
    </xdr:from>
    <xdr:to>
      <xdr:col>15</xdr:col>
      <xdr:colOff>82550</xdr:colOff>
      <xdr:row>82</xdr:row>
      <xdr:rowOff>29023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59604"/>
          <a:ext cx="889000" cy="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138305</xdr:rowOff>
    </xdr:from>
    <xdr:to>
      <xdr:col>11</xdr:col>
      <xdr:colOff>31750</xdr:colOff>
      <xdr:row>82</xdr:row>
      <xdr:rowOff>704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25755"/>
          <a:ext cx="889000" cy="3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158234</xdr:rowOff>
    </xdr:from>
    <xdr:to>
      <xdr:col>23</xdr:col>
      <xdr:colOff>184150</xdr:colOff>
      <xdr:row>82</xdr:row>
      <xdr:rowOff>88384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4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3311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9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171255</xdr:rowOff>
    </xdr:from>
    <xdr:to>
      <xdr:col>19</xdr:col>
      <xdr:colOff>184150</xdr:colOff>
      <xdr:row>82</xdr:row>
      <xdr:rowOff>101405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111582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2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149673</xdr:rowOff>
    </xdr:from>
    <xdr:to>
      <xdr:col>15</xdr:col>
      <xdr:colOff>133350</xdr:colOff>
      <xdr:row>82</xdr:row>
      <xdr:rowOff>79823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90000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0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121354</xdr:rowOff>
    </xdr:from>
    <xdr:to>
      <xdr:col>11</xdr:col>
      <xdr:colOff>82550</xdr:colOff>
      <xdr:row>82</xdr:row>
      <xdr:rowOff>51504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0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61681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7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87505</xdr:rowOff>
    </xdr:from>
    <xdr:to>
      <xdr:col>7</xdr:col>
      <xdr:colOff>31750</xdr:colOff>
      <xdr:row>82</xdr:row>
      <xdr:rowOff>17655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27832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ラスパイレス指数は、全国市平均との比較で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ポイント上回っており、東京都</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市平均（</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）との比較では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給与制度に関して、査定昇給制度を導入しており、平成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年度より職責・能力・業績を昇給に反映させた給与体系としている。また、平成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日からは、昇給停止年齢を引き下げる取り組みを実施している。</a:t>
          </a:r>
        </a:p>
        <a:p>
          <a:r>
            <a:rPr kumimoji="1" lang="ja-JP" altLang="en-US" sz="1300">
              <a:latin typeface="ＭＳ Ｐゴシック" panose="020B0600070205080204" pitchFamily="50" charset="-128"/>
              <a:ea typeface="ＭＳ Ｐゴシック" panose="020B0600070205080204" pitchFamily="50" charset="-128"/>
            </a:rPr>
            <a:t>　今後とも、東京都などの動向を注視し、民間企業における給与水準との均衡を図るなど、職員給与の適正化に努めていく。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125488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49714"/>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125488</xdr:rowOff>
    </xdr:from>
    <xdr:to>
      <xdr:col>77</xdr:col>
      <xdr:colOff>44450</xdr:colOff>
      <xdr:row>88</xdr:row>
      <xdr:rowOff>80434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4163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11491</xdr:rowOff>
    </xdr:from>
    <xdr:to>
      <xdr:col>72</xdr:col>
      <xdr:colOff>203200</xdr:colOff>
      <xdr:row>88</xdr:row>
      <xdr:rowOff>80434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990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11491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186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132141</xdr:rowOff>
    </xdr:from>
    <xdr:to>
      <xdr:col>68</xdr:col>
      <xdr:colOff>203200</xdr:colOff>
      <xdr:row>88</xdr:row>
      <xdr:rowOff>62291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47068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を目標年次とした「定員管理適正化計画」（改訂版）に則り定数管理を行っており、子育て支援体制の強化などの行政需要に対応しつつ、庁舎管理の一部委託化などによる業務の見直しに取り組んだ。一方、生涯学習基本計画策定に向けた取組みなどにより、職員数は増加したことから、人口千人当たり職員数は、前年度比で</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6.09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今後も、既存事務事業の再検証を行い、サービス水準を低下させないことを基本に、多様な雇用形態の活用や官民連携による事業実施手法等を検討し、職員定員数の適正化に努めていく。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123931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0087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113877</xdr:rowOff>
    </xdr:from>
    <xdr:to>
      <xdr:col>77</xdr:col>
      <xdr:colOff>44450</xdr:colOff>
      <xdr:row>60</xdr:row>
      <xdr:rowOff>138006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008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115888</xdr:rowOff>
    </xdr:from>
    <xdr:to>
      <xdr:col>72</xdr:col>
      <xdr:colOff>203200</xdr:colOff>
      <xdr:row>60</xdr:row>
      <xdr:rowOff>138006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02888"/>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91757</xdr:rowOff>
    </xdr:from>
    <xdr:to>
      <xdr:col>68</xdr:col>
      <xdr:colOff>152400</xdr:colOff>
      <xdr:row>60</xdr:row>
      <xdr:rowOff>115888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787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73131</xdr:rowOff>
    </xdr:from>
    <xdr:to>
      <xdr:col>81</xdr:col>
      <xdr:colOff>95250</xdr:colOff>
      <xdr:row>61</xdr:row>
      <xdr:rowOff>3281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89658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63077</xdr:rowOff>
    </xdr:from>
    <xdr:to>
      <xdr:col>77</xdr:col>
      <xdr:colOff>95250</xdr:colOff>
      <xdr:row>60</xdr:row>
      <xdr:rowOff>164677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3404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87206</xdr:rowOff>
    </xdr:from>
    <xdr:to>
      <xdr:col>73</xdr:col>
      <xdr:colOff>44450</xdr:colOff>
      <xdr:row>61</xdr:row>
      <xdr:rowOff>17356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27533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65088</xdr:rowOff>
    </xdr:from>
    <xdr:to>
      <xdr:col>68</xdr:col>
      <xdr:colOff>203200</xdr:colOff>
      <xdr:row>60</xdr:row>
      <xdr:rowOff>166688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5415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40957</xdr:rowOff>
    </xdr:from>
    <xdr:to>
      <xdr:col>64</xdr:col>
      <xdr:colOff>152400</xdr:colOff>
      <xdr:row>60</xdr:row>
      <xdr:rowOff>142557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152734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実質公債費比率の過去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年間平均は、前年度比で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となった。また、単年度の実質公債費比率は、前年度比で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公債費に準ずる債務負担行為に係るもの（土地開発公社保有土地の買戻しにかかる事業費）の増はあったものの、地方債の償還が進んだことによる公債費の減などにより、単年度比率は減となっている。</a:t>
          </a:r>
        </a:p>
        <a:p>
          <a:r>
            <a:rPr kumimoji="1" lang="ja-JP" altLang="en-US" sz="1300">
              <a:latin typeface="ＭＳ Ｐゴシック" panose="020B0600070205080204" pitchFamily="50" charset="-128"/>
              <a:ea typeface="ＭＳ Ｐゴシック" panose="020B0600070205080204" pitchFamily="50" charset="-128"/>
            </a:rPr>
            <a:t>　今後、羽村駅西口土地区画整理事業の進展や公共施設等の老朽化対応などにより、公債費が増加する可能性があるため、比率の上昇に注意しながら計画的な借入れを検討していく。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57150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7115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57150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57150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39</xdr:row>
      <xdr:rowOff>16933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将来負担比率は、前年度比で</a:t>
          </a:r>
          <a:r>
            <a:rPr kumimoji="1" lang="en-US" altLang="ja-JP" sz="1050">
              <a:latin typeface="ＭＳ Ｐゴシック" panose="020B0600070205080204" pitchFamily="50" charset="-128"/>
              <a:ea typeface="ＭＳ Ｐゴシック" panose="020B0600070205080204" pitchFamily="50" charset="-128"/>
            </a:rPr>
            <a:t>7.4%</a:t>
          </a:r>
          <a:r>
            <a:rPr kumimoji="1" lang="ja-JP" altLang="en-US" sz="1050">
              <a:latin typeface="ＭＳ Ｐゴシック" panose="020B0600070205080204" pitchFamily="50" charset="-128"/>
              <a:ea typeface="ＭＳ Ｐゴシック" panose="020B0600070205080204" pitchFamily="50" charset="-128"/>
            </a:rPr>
            <a:t>増の</a:t>
          </a:r>
          <a:r>
            <a:rPr kumimoji="1" lang="en-US" altLang="ja-JP" sz="1050">
              <a:latin typeface="ＭＳ Ｐゴシック" panose="020B0600070205080204" pitchFamily="50" charset="-128"/>
              <a:ea typeface="ＭＳ Ｐゴシック" panose="020B0600070205080204" pitchFamily="50" charset="-128"/>
            </a:rPr>
            <a:t>15.1%</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一部事務組合の地方債（企業債）残高の減少や債務負担行為を設定した土地開発公社保有土地の買戻しが進んだことなどにより、将来負担額は減となったものの、将来負担額から控除可能な財源である基金の残高や準財政需要額算入見込額などが減少していることにより比率が上昇した。</a:t>
          </a:r>
        </a:p>
        <a:p>
          <a:r>
            <a:rPr kumimoji="1" lang="ja-JP" altLang="en-US" sz="1050">
              <a:latin typeface="ＭＳ Ｐゴシック" panose="020B0600070205080204" pitchFamily="50" charset="-128"/>
              <a:ea typeface="ＭＳ Ｐゴシック" panose="020B0600070205080204" pitchFamily="50" charset="-128"/>
            </a:rPr>
            <a:t>　今後、羽村駅西口土地区画整理事業の進展や公共施設等の老朽化対応などに伴う地方債の新規発行により、将来負担額が増加する可能性があるが、借入額と償還額とのバランスを取るなど、世代間負担の公平性を意識しながら、地方債の活用を検討していく。また、財源の確保に努めるとともに、経常経費の削減など行財政改革を推進することで基金残高を確保し、比率の上昇抑制並びに改善が図れるよう取組んで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32300</xdr:rowOff>
    </xdr:from>
    <xdr:to>
      <xdr:col>81</xdr:col>
      <xdr:colOff>44450</xdr:colOff>
      <xdr:row>14</xdr:row>
      <xdr:rowOff>91821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432600"/>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12996</xdr:rowOff>
    </xdr:from>
    <xdr:to>
      <xdr:col>77</xdr:col>
      <xdr:colOff>44450</xdr:colOff>
      <xdr:row>14</xdr:row>
      <xdr:rowOff>32300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4132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41021</xdr:rowOff>
    </xdr:from>
    <xdr:to>
      <xdr:col>81</xdr:col>
      <xdr:colOff>95250</xdr:colOff>
      <xdr:row>14</xdr:row>
      <xdr:rowOff>142621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133748</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6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152950</xdr:rowOff>
    </xdr:from>
    <xdr:to>
      <xdr:col>77</xdr:col>
      <xdr:colOff>95250</xdr:colOff>
      <xdr:row>14</xdr:row>
      <xdr:rowOff>83100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93277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1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133646</xdr:rowOff>
    </xdr:from>
    <xdr:to>
      <xdr:col>73</xdr:col>
      <xdr:colOff>44450</xdr:colOff>
      <xdr:row>14</xdr:row>
      <xdr:rowOff>63796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73973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1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53,910
9.90
23,200,272
22,486,389
701,039
11,267,181
10,247,850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定年退職者の減による退職手当組合負担金の減などにより、人件費の経常収支比率は減となった。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類似団体内平均値との比較では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上回っており、前年度からはその差が縮まったものの、依然として平均値を上回っているため、「定員管理適正化計画」に基づき、引き続き定員数の適正管理を行うとともに、人件費の抑制に努めていく。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21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9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3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物件費は、前年度比で</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18.5%</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類似団体内平均値との比較では</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上回っており、若干高い水準となっている。</a:t>
          </a:r>
        </a:p>
        <a:p>
          <a:r>
            <a:rPr kumimoji="1" lang="ja-JP" altLang="en-US" sz="1100">
              <a:latin typeface="ＭＳ Ｐゴシック" panose="020B0600070205080204" pitchFamily="50" charset="-128"/>
              <a:ea typeface="ＭＳ Ｐゴシック" panose="020B0600070205080204" pitchFamily="50" charset="-128"/>
            </a:rPr>
            <a:t>　令和元年度においても、平成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引き続き、財政を立て直し、引き続き健全で安定した財政運営を行うための取組みである「行政のスリム化に向けた全事務事業の点検・見直し」を実施しており、この行財政改革の取組みを推進していく中で、事業の必要性、効率性、有効性、緊急性などを精査し、物件費をはじめとした経常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1134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60706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113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60706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20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5842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47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扶助費は、前年度比で</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19.9%</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障害福祉サービス費や生活保護費などの経常経費が増加しており、今後もこの傾向が続く見込みである。</a:t>
          </a:r>
        </a:p>
        <a:p>
          <a:r>
            <a:rPr kumimoji="1" lang="ja-JP" altLang="en-US" sz="1100">
              <a:latin typeface="ＭＳ Ｐゴシック" panose="020B0600070205080204" pitchFamily="50" charset="-128"/>
              <a:ea typeface="ＭＳ Ｐゴシック" panose="020B0600070205080204" pitchFamily="50" charset="-128"/>
            </a:rPr>
            <a:t>　類似団体内平均値との比較では</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上回っているが、これは子育て支援、高齢者福祉、障害者福祉などの各分野において、市独自の施策が充実しているためである。今後もこの独自施策を継続実施していくにあたっては、財源の確保が必要となることから、行財政改革の取組みを推進し、経常経費の削減に取り組むとともに、事業水準の見直しなども含めて検討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33274</xdr:rowOff>
    </xdr:from>
    <xdr:to>
      <xdr:col>24</xdr:col>
      <xdr:colOff>25400</xdr:colOff>
      <xdr:row>61</xdr:row>
      <xdr:rowOff>60706</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4917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33274</xdr:rowOff>
    </xdr:from>
    <xdr:to>
      <xdr:col>19</xdr:col>
      <xdr:colOff>187325</xdr:colOff>
      <xdr:row>61</xdr:row>
      <xdr:rowOff>152146</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4917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33274</xdr:rowOff>
    </xdr:from>
    <xdr:to>
      <xdr:col>15</xdr:col>
      <xdr:colOff>98425</xdr:colOff>
      <xdr:row>61</xdr:row>
      <xdr:rowOff>152146</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4917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3556</xdr:rowOff>
    </xdr:from>
    <xdr:to>
      <xdr:col>11</xdr:col>
      <xdr:colOff>9525</xdr:colOff>
      <xdr:row>61</xdr:row>
      <xdr:rowOff>33274</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905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9906</xdr:rowOff>
    </xdr:from>
    <xdr:to>
      <xdr:col>24</xdr:col>
      <xdr:colOff>76200</xdr:colOff>
      <xdr:row>61</xdr:row>
      <xdr:rowOff>111506</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4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89933</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153924</xdr:rowOff>
    </xdr:from>
    <xdr:to>
      <xdr:col>20</xdr:col>
      <xdr:colOff>38100</xdr:colOff>
      <xdr:row>61</xdr:row>
      <xdr:rowOff>84074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68851</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52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101346</xdr:rowOff>
    </xdr:from>
    <xdr:to>
      <xdr:col>15</xdr:col>
      <xdr:colOff>149225</xdr:colOff>
      <xdr:row>62</xdr:row>
      <xdr:rowOff>31496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5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16273</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64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153924</xdr:rowOff>
    </xdr:from>
    <xdr:to>
      <xdr:col>11</xdr:col>
      <xdr:colOff>60325</xdr:colOff>
      <xdr:row>61</xdr:row>
      <xdr:rowOff>84074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68851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52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124206</xdr:rowOff>
    </xdr:from>
    <xdr:to>
      <xdr:col>6</xdr:col>
      <xdr:colOff>171450</xdr:colOff>
      <xdr:row>60</xdr:row>
      <xdr:rowOff>54356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39133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その他（維持補修費及び繰出金）は、前年度比で</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13.8%</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近年は、高齢化の進展に伴い後期高齢者医療会計や介護保険事業会計などの特別会計への繰出金が増加傾向にあり、今後も伸びが見込まれている。</a:t>
          </a:r>
        </a:p>
        <a:p>
          <a:r>
            <a:rPr kumimoji="1" lang="ja-JP" altLang="en-US" sz="1100">
              <a:latin typeface="ＭＳ Ｐゴシック" panose="020B0600070205080204" pitchFamily="50" charset="-128"/>
              <a:ea typeface="ＭＳ Ｐゴシック" panose="020B0600070205080204" pitchFamily="50" charset="-128"/>
            </a:rPr>
            <a:t>　また、公共施設等の老朽化に伴い維持補修費の増加も見込まれることから、「公共施設等総合管理計画」及び「公共建築物維持保全計画」に基づき、公共施設の維持補修を計画的かつ効果的に行うとともに、行財政改革の取組みを推進し、経常経費の削減に取り組んで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149860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82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56</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134620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2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補助費等は、前年度比で</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16.8%</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西多摩衛生組合をはじめとした一部事務組合に対する負担金等が増となったことなどにより、経常収支比率が増となった。</a:t>
          </a:r>
        </a:p>
        <a:p>
          <a:r>
            <a:rPr kumimoji="1" lang="ja-JP" altLang="en-US" sz="1100">
              <a:latin typeface="ＭＳ Ｐゴシック" panose="020B0600070205080204" pitchFamily="50" charset="-128"/>
              <a:ea typeface="ＭＳ Ｐゴシック" panose="020B0600070205080204" pitchFamily="50" charset="-128"/>
            </a:rPr>
            <a:t>　類似団体内平均値との比較では</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上回っているが、これは市民等に対する補助交付金が充実していることや一部事務組合における事務処理が多いためである。今後もこの補助制度などを継続実施していくにあたっては、財源の確保が必要となることから、行財政改革の取組みを推進し、経常経費の削減に取り組むとともに、補助水準の見直しなども含めて検討し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152146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912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37</xdr:row>
      <xdr:rowOff>170434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91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170434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729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129286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類似団体内平均値との比較では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下回っており、低い水準となっている。</a:t>
          </a:r>
        </a:p>
        <a:p>
          <a:r>
            <a:rPr kumimoji="1" lang="ja-JP" altLang="en-US" sz="1300">
              <a:latin typeface="ＭＳ Ｐゴシック" panose="020B0600070205080204" pitchFamily="50" charset="-128"/>
              <a:ea typeface="ＭＳ Ｐゴシック" panose="020B0600070205080204" pitchFamily="50" charset="-128"/>
            </a:rPr>
            <a:t>　今後、羽村駅西口土地区画整理事業の進展や公共施設等の老朽化対応などに伴う地方債の新規発行が見込まれるが、借入額と償還額とのバランスを取るなど、世代間負担の公平性を意識しながら、地方債の活用を検討し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152146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9743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76</xdr:row>
      <xdr:rowOff>21844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010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30987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30987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042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101346</xdr:rowOff>
    </xdr:from>
    <xdr:to>
      <xdr:col>20</xdr:col>
      <xdr:colOff>38100</xdr:colOff>
      <xdr:row>76</xdr:row>
      <xdr:rowOff>31496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公債費を除く経常収支比率は、前年度比で</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増の</a:t>
          </a:r>
          <a:r>
            <a:rPr kumimoji="1" lang="en-US" altLang="ja-JP" sz="1000">
              <a:latin typeface="ＭＳ Ｐゴシック" panose="020B0600070205080204" pitchFamily="50" charset="-128"/>
              <a:ea typeface="ＭＳ Ｐゴシック" panose="020B0600070205080204" pitchFamily="50" charset="-128"/>
            </a:rPr>
            <a:t>94.1%</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令和元年度は、人件費などの減により、比率算定の分子となる経常経費充当一般財源が減少したものの、市税や地方消費税交付金、地方交付税や臨時財政対策債などの減により、比率算定の分母となる経常一般財源等も減少したことにより、比率が増加し、類似団体内順位は最下位となっている。</a:t>
          </a:r>
        </a:p>
        <a:p>
          <a:r>
            <a:rPr kumimoji="1" lang="ja-JP" altLang="en-US" sz="1000">
              <a:latin typeface="ＭＳ Ｐゴシック" panose="020B0600070205080204" pitchFamily="50" charset="-128"/>
              <a:ea typeface="ＭＳ Ｐゴシック" panose="020B0600070205080204" pitchFamily="50" charset="-128"/>
            </a:rPr>
            <a:t>　今後の税制改正により法人市民税などの経常一般財源等の減が見込まれることや少子高齢化を背景とした扶助費や特別会計への繰出金の増加に伴い、比率がさらに上昇する可能性があることから、財源の確保に努めるとともに、経常経費の削減など行財政改革の取組みを推進し、比率の上昇抑制・改善に努め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80</xdr:row>
      <xdr:rowOff>92711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70583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7058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54611</xdr:rowOff>
    </xdr:from>
    <xdr:to>
      <xdr:col>73</xdr:col>
      <xdr:colOff>180975</xdr:colOff>
      <xdr:row>80</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7706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153670</xdr:rowOff>
    </xdr:from>
    <xdr:to>
      <xdr:col>69</xdr:col>
      <xdr:colOff>92075</xdr:colOff>
      <xdr:row>80</xdr:row>
      <xdr:rowOff>54611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526770"/>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41911</xdr:rowOff>
    </xdr:from>
    <xdr:to>
      <xdr:col>82</xdr:col>
      <xdr:colOff>158750</xdr:colOff>
      <xdr:row>80</xdr:row>
      <xdr:rowOff>143511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121938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66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99061</xdr:rowOff>
    </xdr:from>
    <xdr:to>
      <xdr:col>74</xdr:col>
      <xdr:colOff>31750</xdr:colOff>
      <xdr:row>81</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13988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3811</xdr:rowOff>
    </xdr:from>
    <xdr:to>
      <xdr:col>69</xdr:col>
      <xdr:colOff>142875</xdr:colOff>
      <xdr:row>80</xdr:row>
      <xdr:rowOff>105411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90188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102870</xdr:rowOff>
    </xdr:from>
    <xdr:to>
      <xdr:col>65</xdr:col>
      <xdr:colOff>53975</xdr:colOff>
      <xdr:row>79</xdr:row>
      <xdr:rowOff>33020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17797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143274</xdr:rowOff>
    </xdr:from>
    <xdr:to>
      <xdr:col>29</xdr:col>
      <xdr:colOff>127000</xdr:colOff>
      <xdr:row>17</xdr:row>
      <xdr:rowOff>146409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05549"/>
          <a:ext cx="647700" cy="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143274</xdr:rowOff>
    </xdr:from>
    <xdr:to>
      <xdr:col>26</xdr:col>
      <xdr:colOff>50800</xdr:colOff>
      <xdr:row>17</xdr:row>
      <xdr:rowOff>161742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05549"/>
          <a:ext cx="698500" cy="1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161742</xdr:rowOff>
    </xdr:from>
    <xdr:to>
      <xdr:col>22</xdr:col>
      <xdr:colOff>114300</xdr:colOff>
      <xdr:row>18</xdr:row>
      <xdr:rowOff>10866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24017"/>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10866</xdr:rowOff>
    </xdr:from>
    <xdr:to>
      <xdr:col>18</xdr:col>
      <xdr:colOff>177800</xdr:colOff>
      <xdr:row>18</xdr:row>
      <xdr:rowOff>33513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44591"/>
          <a:ext cx="698500" cy="22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95609</xdr:rowOff>
    </xdr:from>
    <xdr:to>
      <xdr:col>29</xdr:col>
      <xdr:colOff>177800</xdr:colOff>
      <xdr:row>18</xdr:row>
      <xdr:rowOff>25759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67686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2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92474</xdr:rowOff>
    </xdr:from>
    <xdr:to>
      <xdr:col>26</xdr:col>
      <xdr:colOff>101600</xdr:colOff>
      <xdr:row>18</xdr:row>
      <xdr:rowOff>22624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5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7401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41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110942</xdr:rowOff>
    </xdr:from>
    <xdr:to>
      <xdr:col>22</xdr:col>
      <xdr:colOff>165100</xdr:colOff>
      <xdr:row>18</xdr:row>
      <xdr:rowOff>41092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7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5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131516</xdr:rowOff>
    </xdr:from>
    <xdr:to>
      <xdr:col>19</xdr:col>
      <xdr:colOff>38100</xdr:colOff>
      <xdr:row>18</xdr:row>
      <xdr:rowOff>61666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46443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8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154163</xdr:rowOff>
    </xdr:from>
    <xdr:to>
      <xdr:col>15</xdr:col>
      <xdr:colOff>101600</xdr:colOff>
      <xdr:row>18</xdr:row>
      <xdr:rowOff>84313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16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69090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0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80431</xdr:rowOff>
    </xdr:from>
    <xdr:to>
      <xdr:col>29</xdr:col>
      <xdr:colOff>127000</xdr:colOff>
      <xdr:row>37</xdr:row>
      <xdr:rowOff>84448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205131"/>
          <a:ext cx="647700" cy="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14463</xdr:rowOff>
    </xdr:from>
    <xdr:to>
      <xdr:col>26</xdr:col>
      <xdr:colOff>50800</xdr:colOff>
      <xdr:row>37</xdr:row>
      <xdr:rowOff>80431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139163"/>
          <a:ext cx="698500" cy="65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14463</xdr:rowOff>
    </xdr:from>
    <xdr:to>
      <xdr:col>22</xdr:col>
      <xdr:colOff>114300</xdr:colOff>
      <xdr:row>37</xdr:row>
      <xdr:rowOff>20048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139163"/>
          <a:ext cx="6985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20048</xdr:rowOff>
    </xdr:from>
    <xdr:to>
      <xdr:col>18</xdr:col>
      <xdr:colOff>177800</xdr:colOff>
      <xdr:row>37</xdr:row>
      <xdr:rowOff>64560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44748"/>
          <a:ext cx="698500" cy="44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33648</xdr:rowOff>
    </xdr:from>
    <xdr:to>
      <xdr:col>29</xdr:col>
      <xdr:colOff>177800</xdr:colOff>
      <xdr:row>37</xdr:row>
      <xdr:rowOff>135248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58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5725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3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29631</xdr:rowOff>
    </xdr:from>
    <xdr:to>
      <xdr:col>26</xdr:col>
      <xdr:colOff>101600</xdr:colOff>
      <xdr:row>37</xdr:row>
      <xdr:rowOff>131231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5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116008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4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135113</xdr:rowOff>
    </xdr:from>
    <xdr:to>
      <xdr:col>22</xdr:col>
      <xdr:colOff>165100</xdr:colOff>
      <xdr:row>37</xdr:row>
      <xdr:rowOff>65263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8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50040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7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140698</xdr:rowOff>
    </xdr:from>
    <xdr:to>
      <xdr:col>19</xdr:col>
      <xdr:colOff>38100</xdr:colOff>
      <xdr:row>37</xdr:row>
      <xdr:rowOff>70848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9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55625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8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13760</xdr:rowOff>
    </xdr:from>
    <xdr:to>
      <xdr:col>15</xdr:col>
      <xdr:colOff>101600</xdr:colOff>
      <xdr:row>37</xdr:row>
      <xdr:rowOff>115360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3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100137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2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53,910
9.90
23,200,272
22,486,389
701,039
11,267,181
10,247,850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149781</xdr:rowOff>
    </xdr:from>
    <xdr:to>
      <xdr:col>24</xdr:col>
      <xdr:colOff>63500</xdr:colOff>
      <xdr:row>35</xdr:row>
      <xdr:rowOff>163566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150531"/>
          <a:ext cx="8382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149781</xdr:rowOff>
    </xdr:from>
    <xdr:to>
      <xdr:col>19</xdr:col>
      <xdr:colOff>177800</xdr:colOff>
      <xdr:row>36</xdr:row>
      <xdr:rowOff>21880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50531"/>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12713</xdr:rowOff>
    </xdr:from>
    <xdr:to>
      <xdr:col>15</xdr:col>
      <xdr:colOff>50800</xdr:colOff>
      <xdr:row>36</xdr:row>
      <xdr:rowOff>21880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184913"/>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12713</xdr:rowOff>
    </xdr:from>
    <xdr:to>
      <xdr:col>10</xdr:col>
      <xdr:colOff>114300</xdr:colOff>
      <xdr:row>36</xdr:row>
      <xdr:rowOff>14770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8491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112766</xdr:rowOff>
    </xdr:from>
    <xdr:to>
      <xdr:col>24</xdr:col>
      <xdr:colOff>114300</xdr:colOff>
      <xdr:row>36</xdr:row>
      <xdr:rowOff>42916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91193</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9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98981</xdr:rowOff>
    </xdr:from>
    <xdr:to>
      <xdr:col>20</xdr:col>
      <xdr:colOff>38100</xdr:colOff>
      <xdr:row>36</xdr:row>
      <xdr:rowOff>29131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20258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19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142530</xdr:rowOff>
    </xdr:from>
    <xdr:to>
      <xdr:col>15</xdr:col>
      <xdr:colOff>101600</xdr:colOff>
      <xdr:row>36</xdr:row>
      <xdr:rowOff>72680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63807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133363</xdr:rowOff>
    </xdr:from>
    <xdr:to>
      <xdr:col>10</xdr:col>
      <xdr:colOff>165100</xdr:colOff>
      <xdr:row>36</xdr:row>
      <xdr:rowOff>63513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54640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2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135420</xdr:rowOff>
    </xdr:from>
    <xdr:to>
      <xdr:col>6</xdr:col>
      <xdr:colOff>38100</xdr:colOff>
      <xdr:row>36</xdr:row>
      <xdr:rowOff>65570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56697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2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103516</xdr:rowOff>
    </xdr:from>
    <xdr:to>
      <xdr:col>24</xdr:col>
      <xdr:colOff>63500</xdr:colOff>
      <xdr:row>57</xdr:row>
      <xdr:rowOff>112420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76166"/>
          <a:ext cx="8382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103516</xdr:rowOff>
    </xdr:from>
    <xdr:to>
      <xdr:col>19</xdr:col>
      <xdr:colOff>177800</xdr:colOff>
      <xdr:row>57</xdr:row>
      <xdr:rowOff>119910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6166"/>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119910</xdr:rowOff>
    </xdr:from>
    <xdr:to>
      <xdr:col>15</xdr:col>
      <xdr:colOff>50800</xdr:colOff>
      <xdr:row>57</xdr:row>
      <xdr:rowOff>137915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92560"/>
          <a:ext cx="8890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137915</xdr:rowOff>
    </xdr:from>
    <xdr:to>
      <xdr:col>10</xdr:col>
      <xdr:colOff>114300</xdr:colOff>
      <xdr:row>57</xdr:row>
      <xdr:rowOff>161297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0565"/>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61620</xdr:rowOff>
    </xdr:from>
    <xdr:to>
      <xdr:col>24</xdr:col>
      <xdr:colOff>114300</xdr:colOff>
      <xdr:row>57</xdr:row>
      <xdr:rowOff>163220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40047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52716</xdr:rowOff>
    </xdr:from>
    <xdr:to>
      <xdr:col>20</xdr:col>
      <xdr:colOff>38100</xdr:colOff>
      <xdr:row>57</xdr:row>
      <xdr:rowOff>154316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145443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69110</xdr:rowOff>
    </xdr:from>
    <xdr:to>
      <xdr:col>15</xdr:col>
      <xdr:colOff>101600</xdr:colOff>
      <xdr:row>57</xdr:row>
      <xdr:rowOff>170710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161837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3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87115</xdr:rowOff>
    </xdr:from>
    <xdr:to>
      <xdr:col>10</xdr:col>
      <xdr:colOff>165100</xdr:colOff>
      <xdr:row>58</xdr:row>
      <xdr:rowOff>17265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110497</xdr:rowOff>
    </xdr:from>
    <xdr:to>
      <xdr:col>6</xdr:col>
      <xdr:colOff>38100</xdr:colOff>
      <xdr:row>58</xdr:row>
      <xdr:rowOff>40647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31774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7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112376</xdr:rowOff>
    </xdr:from>
    <xdr:to>
      <xdr:col>24</xdr:col>
      <xdr:colOff>63500</xdr:colOff>
      <xdr:row>77</xdr:row>
      <xdr:rowOff>125005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14026"/>
          <a:ext cx="838200" cy="1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93762</xdr:rowOff>
    </xdr:from>
    <xdr:to>
      <xdr:col>19</xdr:col>
      <xdr:colOff>177800</xdr:colOff>
      <xdr:row>77</xdr:row>
      <xdr:rowOff>112376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95412"/>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93762</xdr:rowOff>
    </xdr:from>
    <xdr:to>
      <xdr:col>15</xdr:col>
      <xdr:colOff>50800</xdr:colOff>
      <xdr:row>77</xdr:row>
      <xdr:rowOff>94524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9541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94524</xdr:rowOff>
    </xdr:from>
    <xdr:to>
      <xdr:col>10</xdr:col>
      <xdr:colOff>114300</xdr:colOff>
      <xdr:row>77</xdr:row>
      <xdr:rowOff>97789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961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74205</xdr:rowOff>
    </xdr:from>
    <xdr:to>
      <xdr:col>24</xdr:col>
      <xdr:colOff>114300</xdr:colOff>
      <xdr:row>78</xdr:row>
      <xdr:rowOff>4355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7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52632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5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61576</xdr:rowOff>
    </xdr:from>
    <xdr:to>
      <xdr:col>20</xdr:col>
      <xdr:colOff>38100</xdr:colOff>
      <xdr:row>77</xdr:row>
      <xdr:rowOff>163176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154303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5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42962</xdr:rowOff>
    </xdr:from>
    <xdr:to>
      <xdr:col>15</xdr:col>
      <xdr:colOff>101600</xdr:colOff>
      <xdr:row>77</xdr:row>
      <xdr:rowOff>144562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135689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3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43724</xdr:rowOff>
    </xdr:from>
    <xdr:to>
      <xdr:col>10</xdr:col>
      <xdr:colOff>165100</xdr:colOff>
      <xdr:row>77</xdr:row>
      <xdr:rowOff>145324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4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136451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3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46989</xdr:rowOff>
    </xdr:from>
    <xdr:to>
      <xdr:col>6</xdr:col>
      <xdr:colOff>38100</xdr:colOff>
      <xdr:row>77</xdr:row>
      <xdr:rowOff>148589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4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139716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156502</xdr:rowOff>
    </xdr:from>
    <xdr:to>
      <xdr:col>24</xdr:col>
      <xdr:colOff>63500</xdr:colOff>
      <xdr:row>94</xdr:row>
      <xdr:rowOff>72682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01352"/>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72682</xdr:rowOff>
    </xdr:from>
    <xdr:to>
      <xdr:col>19</xdr:col>
      <xdr:colOff>177800</xdr:colOff>
      <xdr:row>94</xdr:row>
      <xdr:rowOff>84773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88982"/>
          <a:ext cx="889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84773</xdr:rowOff>
    </xdr:from>
    <xdr:to>
      <xdr:col>15</xdr:col>
      <xdr:colOff>50800</xdr:colOff>
      <xdr:row>95</xdr:row>
      <xdr:rowOff>2806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201073"/>
          <a:ext cx="889000" cy="8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2806</xdr:rowOff>
    </xdr:from>
    <xdr:to>
      <xdr:col>10</xdr:col>
      <xdr:colOff>114300</xdr:colOff>
      <xdr:row>95</xdr:row>
      <xdr:rowOff>52057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90556"/>
          <a:ext cx="889000" cy="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105702</xdr:rowOff>
    </xdr:from>
    <xdr:to>
      <xdr:col>24</xdr:col>
      <xdr:colOff>114300</xdr:colOff>
      <xdr:row>94</xdr:row>
      <xdr:rowOff>35852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128579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21882</xdr:rowOff>
    </xdr:from>
    <xdr:to>
      <xdr:col>20</xdr:col>
      <xdr:colOff>38100</xdr:colOff>
      <xdr:row>94</xdr:row>
      <xdr:rowOff>123482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3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140009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91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33973</xdr:rowOff>
    </xdr:from>
    <xdr:to>
      <xdr:col>15</xdr:col>
      <xdr:colOff>101600</xdr:colOff>
      <xdr:row>94</xdr:row>
      <xdr:rowOff>135573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5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152100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92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123456</xdr:rowOff>
    </xdr:from>
    <xdr:to>
      <xdr:col>10</xdr:col>
      <xdr:colOff>165100</xdr:colOff>
      <xdr:row>95</xdr:row>
      <xdr:rowOff>53606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70133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01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1257</xdr:rowOff>
    </xdr:from>
    <xdr:to>
      <xdr:col>6</xdr:col>
      <xdr:colOff>38100</xdr:colOff>
      <xdr:row>95</xdr:row>
      <xdr:rowOff>102857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119384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06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13687</xdr:rowOff>
    </xdr:from>
    <xdr:to>
      <xdr:col>55</xdr:col>
      <xdr:colOff>0</xdr:colOff>
      <xdr:row>36</xdr:row>
      <xdr:rowOff>26979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85887"/>
          <a:ext cx="8382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26979</xdr:rowOff>
    </xdr:from>
    <xdr:to>
      <xdr:col>50</xdr:col>
      <xdr:colOff>114300</xdr:colOff>
      <xdr:row>36</xdr:row>
      <xdr:rowOff>30081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99179"/>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30081</xdr:rowOff>
    </xdr:from>
    <xdr:to>
      <xdr:col>45</xdr:col>
      <xdr:colOff>177800</xdr:colOff>
      <xdr:row>36</xdr:row>
      <xdr:rowOff>45854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02281"/>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42186</xdr:rowOff>
    </xdr:from>
    <xdr:to>
      <xdr:col>41</xdr:col>
      <xdr:colOff>50800</xdr:colOff>
      <xdr:row>36</xdr:row>
      <xdr:rowOff>45854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14386"/>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134337</xdr:rowOff>
    </xdr:from>
    <xdr:to>
      <xdr:col>55</xdr:col>
      <xdr:colOff>50800</xdr:colOff>
      <xdr:row>36</xdr:row>
      <xdr:rowOff>64487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157214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8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147629</xdr:rowOff>
    </xdr:from>
    <xdr:to>
      <xdr:col>50</xdr:col>
      <xdr:colOff>165100</xdr:colOff>
      <xdr:row>36</xdr:row>
      <xdr:rowOff>77779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94306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2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150731</xdr:rowOff>
    </xdr:from>
    <xdr:to>
      <xdr:col>46</xdr:col>
      <xdr:colOff>38100</xdr:colOff>
      <xdr:row>36</xdr:row>
      <xdr:rowOff>80881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97408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2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166504</xdr:rowOff>
    </xdr:from>
    <xdr:to>
      <xdr:col>41</xdr:col>
      <xdr:colOff>101600</xdr:colOff>
      <xdr:row>36</xdr:row>
      <xdr:rowOff>96654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113181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162836</xdr:rowOff>
    </xdr:from>
    <xdr:to>
      <xdr:col>36</xdr:col>
      <xdr:colOff>165100</xdr:colOff>
      <xdr:row>36</xdr:row>
      <xdr:rowOff>92986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109513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3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87507</xdr:rowOff>
    </xdr:from>
    <xdr:to>
      <xdr:col>55</xdr:col>
      <xdr:colOff>0</xdr:colOff>
      <xdr:row>58</xdr:row>
      <xdr:rowOff>114718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10031607"/>
          <a:ext cx="838200" cy="2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87507</xdr:rowOff>
    </xdr:from>
    <xdr:to>
      <xdr:col>50</xdr:col>
      <xdr:colOff>114300</xdr:colOff>
      <xdr:row>58</xdr:row>
      <xdr:rowOff>93378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10031607"/>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63580</xdr:rowOff>
    </xdr:from>
    <xdr:to>
      <xdr:col>45</xdr:col>
      <xdr:colOff>177800</xdr:colOff>
      <xdr:row>58</xdr:row>
      <xdr:rowOff>93378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10007680"/>
          <a:ext cx="889000" cy="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63580</xdr:rowOff>
    </xdr:from>
    <xdr:to>
      <xdr:col>41</xdr:col>
      <xdr:colOff>50800</xdr:colOff>
      <xdr:row>58</xdr:row>
      <xdr:rowOff>120147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10007680"/>
          <a:ext cx="889000" cy="5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63918</xdr:rowOff>
    </xdr:from>
    <xdr:to>
      <xdr:col>55</xdr:col>
      <xdr:colOff>50800</xdr:colOff>
      <xdr:row>58</xdr:row>
      <xdr:rowOff>165518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0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150295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2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36707</xdr:rowOff>
    </xdr:from>
    <xdr:to>
      <xdr:col>50</xdr:col>
      <xdr:colOff>165100</xdr:colOff>
      <xdr:row>58</xdr:row>
      <xdr:rowOff>138307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129434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7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42578</xdr:rowOff>
    </xdr:from>
    <xdr:to>
      <xdr:col>46</xdr:col>
      <xdr:colOff>38100</xdr:colOff>
      <xdr:row>58</xdr:row>
      <xdr:rowOff>144178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135305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12780</xdr:rowOff>
    </xdr:from>
    <xdr:to>
      <xdr:col>41</xdr:col>
      <xdr:colOff>101600</xdr:colOff>
      <xdr:row>58</xdr:row>
      <xdr:rowOff>114380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105507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4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69347</xdr:rowOff>
    </xdr:from>
    <xdr:to>
      <xdr:col>36</xdr:col>
      <xdr:colOff>165100</xdr:colOff>
      <xdr:row>58</xdr:row>
      <xdr:rowOff>170947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1001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162074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10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101381</xdr:rowOff>
    </xdr:from>
    <xdr:to>
      <xdr:col>55</xdr:col>
      <xdr:colOff>0</xdr:colOff>
      <xdr:row>78</xdr:row>
      <xdr:rowOff>114320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74481"/>
          <a:ext cx="8382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101381</xdr:rowOff>
    </xdr:from>
    <xdr:to>
      <xdr:col>50</xdr:col>
      <xdr:colOff>114300</xdr:colOff>
      <xdr:row>78</xdr:row>
      <xdr:rowOff>121408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74481"/>
          <a:ext cx="889000" cy="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121408</xdr:rowOff>
    </xdr:from>
    <xdr:to>
      <xdr:col>45</xdr:col>
      <xdr:colOff>177800</xdr:colOff>
      <xdr:row>78</xdr:row>
      <xdr:rowOff>131563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94508"/>
          <a:ext cx="889000" cy="1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116588</xdr:rowOff>
    </xdr:from>
    <xdr:to>
      <xdr:col>41</xdr:col>
      <xdr:colOff>50800</xdr:colOff>
      <xdr:row>78</xdr:row>
      <xdr:rowOff>131563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89688"/>
          <a:ext cx="889000" cy="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63520</xdr:rowOff>
    </xdr:from>
    <xdr:to>
      <xdr:col>55</xdr:col>
      <xdr:colOff>50800</xdr:colOff>
      <xdr:row>78</xdr:row>
      <xdr:rowOff>165120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159219</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50581</xdr:rowOff>
    </xdr:from>
    <xdr:to>
      <xdr:col>50</xdr:col>
      <xdr:colOff>165100</xdr:colOff>
      <xdr:row>78</xdr:row>
      <xdr:rowOff>152181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143308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1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70608</xdr:rowOff>
    </xdr:from>
    <xdr:to>
      <xdr:col>46</xdr:col>
      <xdr:colOff>38100</xdr:colOff>
      <xdr:row>79</xdr:row>
      <xdr:rowOff>758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163335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3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80763</xdr:rowOff>
    </xdr:from>
    <xdr:to>
      <xdr:col>41</xdr:col>
      <xdr:colOff>101600</xdr:colOff>
      <xdr:row>79</xdr:row>
      <xdr:rowOff>10913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2040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4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65788</xdr:rowOff>
    </xdr:from>
    <xdr:to>
      <xdr:col>36</xdr:col>
      <xdr:colOff>165100</xdr:colOff>
      <xdr:row>78</xdr:row>
      <xdr:rowOff>167388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158515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3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42735</xdr:rowOff>
    </xdr:from>
    <xdr:to>
      <xdr:col>55</xdr:col>
      <xdr:colOff>0</xdr:colOff>
      <xdr:row>98</xdr:row>
      <xdr:rowOff>83134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844835"/>
          <a:ext cx="838200" cy="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83134</xdr:rowOff>
    </xdr:from>
    <xdr:to>
      <xdr:col>50</xdr:col>
      <xdr:colOff>114300</xdr:colOff>
      <xdr:row>98</xdr:row>
      <xdr:rowOff>90742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885234"/>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127000</xdr:rowOff>
    </xdr:from>
    <xdr:to>
      <xdr:col>45</xdr:col>
      <xdr:colOff>177800</xdr:colOff>
      <xdr:row>98</xdr:row>
      <xdr:rowOff>90742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757650"/>
          <a:ext cx="889000" cy="13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127000</xdr:rowOff>
    </xdr:from>
    <xdr:to>
      <xdr:col>41</xdr:col>
      <xdr:colOff>50800</xdr:colOff>
      <xdr:row>98</xdr:row>
      <xdr:rowOff>125540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757650"/>
          <a:ext cx="889000" cy="16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163385</xdr:rowOff>
    </xdr:from>
    <xdr:to>
      <xdr:col>55</xdr:col>
      <xdr:colOff>50800</xdr:colOff>
      <xdr:row>98</xdr:row>
      <xdr:rowOff>93535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9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78312</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0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32334</xdr:rowOff>
    </xdr:from>
    <xdr:to>
      <xdr:col>50</xdr:col>
      <xdr:colOff>165100</xdr:colOff>
      <xdr:row>98</xdr:row>
      <xdr:rowOff>133934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3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125061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92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39942</xdr:rowOff>
    </xdr:from>
    <xdr:to>
      <xdr:col>46</xdr:col>
      <xdr:colOff>38100</xdr:colOff>
      <xdr:row>98</xdr:row>
      <xdr:rowOff>141542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132669</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428" y="1693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76200</xdr:rowOff>
    </xdr:from>
    <xdr:to>
      <xdr:col>41</xdr:col>
      <xdr:colOff>101600</xdr:colOff>
      <xdr:row>98</xdr:row>
      <xdr:rowOff>6350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168927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9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74740</xdr:rowOff>
    </xdr:from>
    <xdr:to>
      <xdr:col>36</xdr:col>
      <xdr:colOff>165100</xdr:colOff>
      <xdr:row>99</xdr:row>
      <xdr:rowOff>4890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167467</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37428" y="169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38735</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7252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159385</xdr:rowOff>
    </xdr:from>
    <xdr:to>
      <xdr:col>85</xdr:col>
      <xdr:colOff>177800</xdr:colOff>
      <xdr:row>39</xdr:row>
      <xdr:rowOff>89535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111892</xdr:rowOff>
    </xdr:from>
    <xdr:to>
      <xdr:col>85</xdr:col>
      <xdr:colOff>127000</xdr:colOff>
      <xdr:row>77</xdr:row>
      <xdr:rowOff>147374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313542"/>
          <a:ext cx="838200" cy="3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102584</xdr:rowOff>
    </xdr:from>
    <xdr:to>
      <xdr:col>81</xdr:col>
      <xdr:colOff>50800</xdr:colOff>
      <xdr:row>77</xdr:row>
      <xdr:rowOff>111892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304234"/>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95465</xdr:rowOff>
    </xdr:from>
    <xdr:to>
      <xdr:col>76</xdr:col>
      <xdr:colOff>114300</xdr:colOff>
      <xdr:row>77</xdr:row>
      <xdr:rowOff>102584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297115"/>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92413</xdr:rowOff>
    </xdr:from>
    <xdr:to>
      <xdr:col>71</xdr:col>
      <xdr:colOff>177800</xdr:colOff>
      <xdr:row>77</xdr:row>
      <xdr:rowOff>95465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294063"/>
          <a:ext cx="889000" cy="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96574</xdr:rowOff>
    </xdr:from>
    <xdr:to>
      <xdr:col>85</xdr:col>
      <xdr:colOff>177800</xdr:colOff>
      <xdr:row>78</xdr:row>
      <xdr:rowOff>26724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75001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61092</xdr:rowOff>
    </xdr:from>
    <xdr:to>
      <xdr:col>81</xdr:col>
      <xdr:colOff>101600</xdr:colOff>
      <xdr:row>77</xdr:row>
      <xdr:rowOff>162692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153819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3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51784</xdr:rowOff>
    </xdr:from>
    <xdr:to>
      <xdr:col>76</xdr:col>
      <xdr:colOff>165100</xdr:colOff>
      <xdr:row>77</xdr:row>
      <xdr:rowOff>153384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144511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44665</xdr:rowOff>
    </xdr:from>
    <xdr:to>
      <xdr:col>72</xdr:col>
      <xdr:colOff>38100</xdr:colOff>
      <xdr:row>77</xdr:row>
      <xdr:rowOff>146265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4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137392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3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41613</xdr:rowOff>
    </xdr:from>
    <xdr:to>
      <xdr:col>67</xdr:col>
      <xdr:colOff>101600</xdr:colOff>
      <xdr:row>77</xdr:row>
      <xdr:rowOff>143213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134340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3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34151</xdr:rowOff>
    </xdr:from>
    <xdr:to>
      <xdr:col>85</xdr:col>
      <xdr:colOff>127000</xdr:colOff>
      <xdr:row>98</xdr:row>
      <xdr:rowOff>66511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36251"/>
          <a:ext cx="838200" cy="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34151</xdr:rowOff>
    </xdr:from>
    <xdr:to>
      <xdr:col>81</xdr:col>
      <xdr:colOff>50800</xdr:colOff>
      <xdr:row>98</xdr:row>
      <xdr:rowOff>40743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36251"/>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144199</xdr:rowOff>
    </xdr:from>
    <xdr:to>
      <xdr:col>76</xdr:col>
      <xdr:colOff>114300</xdr:colOff>
      <xdr:row>98</xdr:row>
      <xdr:rowOff>40743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74849"/>
          <a:ext cx="889000" cy="6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144199</xdr:rowOff>
    </xdr:from>
    <xdr:to>
      <xdr:col>71</xdr:col>
      <xdr:colOff>177800</xdr:colOff>
      <xdr:row>97</xdr:row>
      <xdr:rowOff>164316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74849"/>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15711</xdr:rowOff>
    </xdr:from>
    <xdr:to>
      <xdr:col>85</xdr:col>
      <xdr:colOff>177800</xdr:colOff>
      <xdr:row>98</xdr:row>
      <xdr:rowOff>117311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1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154801</xdr:rowOff>
    </xdr:from>
    <xdr:to>
      <xdr:col>81</xdr:col>
      <xdr:colOff>101600</xdr:colOff>
      <xdr:row>98</xdr:row>
      <xdr:rowOff>84951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76078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161393</xdr:rowOff>
    </xdr:from>
    <xdr:to>
      <xdr:col>76</xdr:col>
      <xdr:colOff>165100</xdr:colOff>
      <xdr:row>98</xdr:row>
      <xdr:rowOff>91543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82670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93399</xdr:rowOff>
    </xdr:from>
    <xdr:to>
      <xdr:col>72</xdr:col>
      <xdr:colOff>38100</xdr:colOff>
      <xdr:row>98</xdr:row>
      <xdr:rowOff>23549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40076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49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113516</xdr:rowOff>
    </xdr:from>
    <xdr:to>
      <xdr:col>67</xdr:col>
      <xdr:colOff>101600</xdr:colOff>
      <xdr:row>98</xdr:row>
      <xdr:rowOff>43666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4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60193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5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110113</xdr:rowOff>
    </xdr:from>
    <xdr:to>
      <xdr:col>116</xdr:col>
      <xdr:colOff>63500</xdr:colOff>
      <xdr:row>75</xdr:row>
      <xdr:rowOff>114472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68863"/>
          <a:ext cx="8382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52636</xdr:rowOff>
    </xdr:from>
    <xdr:to>
      <xdr:col>111</xdr:col>
      <xdr:colOff>177800</xdr:colOff>
      <xdr:row>75</xdr:row>
      <xdr:rowOff>114472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911386"/>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52636</xdr:rowOff>
    </xdr:from>
    <xdr:to>
      <xdr:col>107</xdr:col>
      <xdr:colOff>50800</xdr:colOff>
      <xdr:row>75</xdr:row>
      <xdr:rowOff>78141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911386"/>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75202</xdr:rowOff>
    </xdr:from>
    <xdr:to>
      <xdr:col>102</xdr:col>
      <xdr:colOff>114300</xdr:colOff>
      <xdr:row>75</xdr:row>
      <xdr:rowOff>78141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93395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59313</xdr:rowOff>
    </xdr:from>
    <xdr:to>
      <xdr:col>116</xdr:col>
      <xdr:colOff>114300</xdr:colOff>
      <xdr:row>75</xdr:row>
      <xdr:rowOff>160913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1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82190</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76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63672</xdr:rowOff>
    </xdr:from>
    <xdr:to>
      <xdr:col>112</xdr:col>
      <xdr:colOff>38100</xdr:colOff>
      <xdr:row>75</xdr:row>
      <xdr:rowOff>165272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2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156399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1836</xdr:rowOff>
    </xdr:from>
    <xdr:to>
      <xdr:col>107</xdr:col>
      <xdr:colOff>101600</xdr:colOff>
      <xdr:row>75</xdr:row>
      <xdr:rowOff>103436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6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119963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63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27341</xdr:rowOff>
    </xdr:from>
    <xdr:to>
      <xdr:col>102</xdr:col>
      <xdr:colOff>165100</xdr:colOff>
      <xdr:row>75</xdr:row>
      <xdr:rowOff>128941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8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145468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66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24402</xdr:rowOff>
    </xdr:from>
    <xdr:to>
      <xdr:col>98</xdr:col>
      <xdr:colOff>38100</xdr:colOff>
      <xdr:row>75</xdr:row>
      <xdr:rowOff>126002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142529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6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住民一人当たりのコスト（性質別）のうち扶助費は、前年度比で</a:t>
          </a:r>
          <a:r>
            <a:rPr kumimoji="1" lang="en-US" altLang="ja-JP" sz="1100">
              <a:latin typeface="ＭＳ Ｐゴシック" panose="020B0600070205080204" pitchFamily="50" charset="-128"/>
              <a:ea typeface="ＭＳ Ｐゴシック" panose="020B0600070205080204" pitchFamily="50" charset="-128"/>
            </a:rPr>
            <a:t>6,900</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132,177</a:t>
          </a:r>
          <a:r>
            <a:rPr kumimoji="1" lang="ja-JP" altLang="en-US" sz="1100">
              <a:latin typeface="ＭＳ Ｐゴシック" panose="020B0600070205080204" pitchFamily="50" charset="-128"/>
              <a:ea typeface="ＭＳ Ｐゴシック" panose="020B0600070205080204" pitchFamily="50" charset="-128"/>
            </a:rPr>
            <a:t>円となった。類似団体内順位は</a:t>
          </a:r>
          <a:r>
            <a:rPr kumimoji="1" lang="en-US" altLang="ja-JP" sz="1100">
              <a:latin typeface="ＭＳ Ｐゴシック" panose="020B0600070205080204" pitchFamily="50" charset="-128"/>
              <a:ea typeface="ＭＳ Ｐゴシック" panose="020B0600070205080204" pitchFamily="50" charset="-128"/>
            </a:rPr>
            <a:t>93</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位となっており高い水準にある。扶助費については、市独自の施策が他自治体よりも充実していることや少子高齢化などを背景とした給付費等の増により、今後も引き続き伸びていくことが見込まれている。</a:t>
          </a:r>
        </a:p>
        <a:p>
          <a:r>
            <a:rPr kumimoji="1" lang="ja-JP" altLang="en-US" sz="1100">
              <a:latin typeface="ＭＳ Ｐゴシック" panose="020B0600070205080204" pitchFamily="50" charset="-128"/>
              <a:ea typeface="ＭＳ Ｐゴシック" panose="020B0600070205080204" pitchFamily="50" charset="-128"/>
            </a:rPr>
            <a:t>　補助費等は、前年度比で</a:t>
          </a:r>
          <a:r>
            <a:rPr kumimoji="1" lang="en-US" altLang="ja-JP" sz="1100">
              <a:latin typeface="ＭＳ Ｐゴシック" panose="020B0600070205080204" pitchFamily="50" charset="-128"/>
              <a:ea typeface="ＭＳ Ｐゴシック" panose="020B0600070205080204" pitchFamily="50" charset="-128"/>
            </a:rPr>
            <a:t>1,221</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55,076</a:t>
          </a:r>
          <a:r>
            <a:rPr kumimoji="1" lang="ja-JP" altLang="en-US" sz="1100">
              <a:latin typeface="ＭＳ Ｐゴシック" panose="020B0600070205080204" pitchFamily="50" charset="-128"/>
              <a:ea typeface="ＭＳ Ｐゴシック" panose="020B0600070205080204" pitchFamily="50" charset="-128"/>
            </a:rPr>
            <a:t>円となった。類似団体内順位は</a:t>
          </a:r>
          <a:r>
            <a:rPr kumimoji="1" lang="en-US" altLang="ja-JP" sz="1100">
              <a:latin typeface="ＭＳ Ｐゴシック" panose="020B0600070205080204" pitchFamily="50" charset="-128"/>
              <a:ea typeface="ＭＳ Ｐゴシック" panose="020B0600070205080204" pitchFamily="50" charset="-128"/>
            </a:rPr>
            <a:t>93</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位となっており、性質別歳出の中では扶助費の次に高い水準にある。補助費等については、市民等に対する補助交付金が充実していることや一部事務組合における事務処理が多いため他自治体よりも高い水準にあると分析している。</a:t>
          </a:r>
        </a:p>
        <a:p>
          <a:r>
            <a:rPr kumimoji="1" lang="ja-JP" altLang="en-US" sz="1100">
              <a:latin typeface="ＭＳ Ｐゴシック" panose="020B0600070205080204" pitchFamily="50" charset="-128"/>
              <a:ea typeface="ＭＳ Ｐゴシック" panose="020B0600070205080204" pitchFamily="50" charset="-128"/>
            </a:rPr>
            <a:t>　繰出金は、前年度比で</a:t>
          </a:r>
          <a:r>
            <a:rPr kumimoji="1" lang="en-US" altLang="ja-JP" sz="1100">
              <a:latin typeface="ＭＳ Ｐゴシック" panose="020B0600070205080204" pitchFamily="50" charset="-128"/>
              <a:ea typeface="ＭＳ Ｐゴシック" panose="020B0600070205080204" pitchFamily="50" charset="-128"/>
            </a:rPr>
            <a:t>267</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41,312</a:t>
          </a:r>
          <a:r>
            <a:rPr kumimoji="1" lang="ja-JP" altLang="en-US" sz="1100">
              <a:latin typeface="ＭＳ Ｐゴシック" panose="020B0600070205080204" pitchFamily="50" charset="-128"/>
              <a:ea typeface="ＭＳ Ｐゴシック" panose="020B0600070205080204" pitchFamily="50" charset="-128"/>
            </a:rPr>
            <a:t>円となった。今後の繰出金の推移見込みは、国民健康保険事業会計において、「国保財政健全化計画」に基づき法定外繰出金の解消・削減に向けた取組みを進めていることから減が見込まれる一方で、高齢化の進展により後期高齢者医療会計、介護保険事業会計への繰出金の増が見込まれている。</a:t>
          </a:r>
        </a:p>
        <a:p>
          <a:r>
            <a:rPr kumimoji="1" lang="ja-JP" altLang="en-US" sz="1100">
              <a:latin typeface="ＭＳ Ｐゴシック" panose="020B0600070205080204" pitchFamily="50" charset="-128"/>
              <a:ea typeface="ＭＳ Ｐゴシック" panose="020B0600070205080204" pitchFamily="50" charset="-128"/>
            </a:rPr>
            <a:t>　普通建設事業費は、前年度比で</a:t>
          </a:r>
          <a:r>
            <a:rPr kumimoji="1" lang="en-US" altLang="ja-JP" sz="1100">
              <a:latin typeface="ＭＳ Ｐゴシック" panose="020B0600070205080204" pitchFamily="50" charset="-128"/>
              <a:ea typeface="ＭＳ Ｐゴシック" panose="020B0600070205080204" pitchFamily="50" charset="-128"/>
            </a:rPr>
            <a:t>7,142</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21.2</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26,557</a:t>
          </a:r>
          <a:r>
            <a:rPr kumimoji="1" lang="ja-JP" altLang="en-US" sz="1100">
              <a:latin typeface="ＭＳ Ｐゴシック" panose="020B0600070205080204" pitchFamily="50" charset="-128"/>
              <a:ea typeface="ＭＳ Ｐゴシック" panose="020B0600070205080204" pitchFamily="50" charset="-128"/>
            </a:rPr>
            <a:t>円となった。類似団体と比較すると低い水準にはあるが、羽村駅西口土地区画整理事業の進展や公共施設等の老朽化対応などにより増が見込まれている。</a:t>
          </a:r>
        </a:p>
        <a:p>
          <a:r>
            <a:rPr kumimoji="1" lang="ja-JP" altLang="en-US" sz="1100">
              <a:latin typeface="ＭＳ Ｐゴシック" panose="020B0600070205080204" pitchFamily="50" charset="-128"/>
              <a:ea typeface="ＭＳ Ｐゴシック" panose="020B0600070205080204" pitchFamily="50" charset="-128"/>
            </a:rPr>
            <a:t>　扶助費など今後増加が見込まれる経費が多くあることから、市税収納率向上に向けた取組みや国都支出金の獲得など財源の確保に努めるとともに、経常経費の削減など行財政改革の取組みを推進し、健全で安定的な財政運営ができるよう取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東京都羽村市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53,910
9.90
23,200,272
22,486,389
701,039
11,267,181
10,247,850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130175</xdr:rowOff>
    </xdr:from>
    <xdr:to>
      <xdr:col>24</xdr:col>
      <xdr:colOff>63500</xdr:colOff>
      <xdr:row>33</xdr:row>
      <xdr:rowOff>143510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880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109601</xdr:rowOff>
    </xdr:from>
    <xdr:to>
      <xdr:col>19</xdr:col>
      <xdr:colOff>177800</xdr:colOff>
      <xdr:row>33</xdr:row>
      <xdr:rowOff>130175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6745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109601</xdr:rowOff>
    </xdr:from>
    <xdr:to>
      <xdr:col>15</xdr:col>
      <xdr:colOff>50800</xdr:colOff>
      <xdr:row>33</xdr:row>
      <xdr:rowOff>124460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6745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2540</xdr:rowOff>
    </xdr:from>
    <xdr:to>
      <xdr:col>10</xdr:col>
      <xdr:colOff>114300</xdr:colOff>
      <xdr:row>33</xdr:row>
      <xdr:rowOff>124460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6039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92710</xdr:rowOff>
    </xdr:from>
    <xdr:to>
      <xdr:col>24</xdr:col>
      <xdr:colOff>114300</xdr:colOff>
      <xdr:row>34</xdr:row>
      <xdr:rowOff>22860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115587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79375</xdr:rowOff>
    </xdr:from>
    <xdr:to>
      <xdr:col>20</xdr:col>
      <xdr:colOff>38100</xdr:colOff>
      <xdr:row>34</xdr:row>
      <xdr:rowOff>9525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26052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58801</xdr:rowOff>
    </xdr:from>
    <xdr:to>
      <xdr:col>15</xdr:col>
      <xdr:colOff>101600</xdr:colOff>
      <xdr:row>33</xdr:row>
      <xdr:rowOff>160401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5478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9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73660</xdr:rowOff>
    </xdr:from>
    <xdr:to>
      <xdr:col>10</xdr:col>
      <xdr:colOff>165100</xdr:colOff>
      <xdr:row>34</xdr:row>
      <xdr:rowOff>3810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20337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123190</xdr:rowOff>
    </xdr:from>
    <xdr:to>
      <xdr:col>6</xdr:col>
      <xdr:colOff>38100</xdr:colOff>
      <xdr:row>33</xdr:row>
      <xdr:rowOff>53340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69867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91420</xdr:rowOff>
    </xdr:from>
    <xdr:to>
      <xdr:col>24</xdr:col>
      <xdr:colOff>63500</xdr:colOff>
      <xdr:row>57</xdr:row>
      <xdr:rowOff>93984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64070"/>
          <a:ext cx="8382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86002</xdr:rowOff>
    </xdr:from>
    <xdr:to>
      <xdr:col>19</xdr:col>
      <xdr:colOff>177800</xdr:colOff>
      <xdr:row>57</xdr:row>
      <xdr:rowOff>91420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58652"/>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73676</xdr:rowOff>
    </xdr:from>
    <xdr:to>
      <xdr:col>15</xdr:col>
      <xdr:colOff>50800</xdr:colOff>
      <xdr:row>57</xdr:row>
      <xdr:rowOff>86002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46326"/>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73676</xdr:rowOff>
    </xdr:from>
    <xdr:to>
      <xdr:col>10</xdr:col>
      <xdr:colOff>114300</xdr:colOff>
      <xdr:row>57</xdr:row>
      <xdr:rowOff>75107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6326"/>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43184</xdr:rowOff>
    </xdr:from>
    <xdr:to>
      <xdr:col>24</xdr:col>
      <xdr:colOff>114300</xdr:colOff>
      <xdr:row>57</xdr:row>
      <xdr:rowOff>144784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40620</xdr:rowOff>
    </xdr:from>
    <xdr:to>
      <xdr:col>20</xdr:col>
      <xdr:colOff>38100</xdr:colOff>
      <xdr:row>57</xdr:row>
      <xdr:rowOff>142220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133347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35202</xdr:rowOff>
    </xdr:from>
    <xdr:to>
      <xdr:col>15</xdr:col>
      <xdr:colOff>101600</xdr:colOff>
      <xdr:row>57</xdr:row>
      <xdr:rowOff>136802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127929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0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22876</xdr:rowOff>
    </xdr:from>
    <xdr:to>
      <xdr:col>10</xdr:col>
      <xdr:colOff>165100</xdr:colOff>
      <xdr:row>57</xdr:row>
      <xdr:rowOff>124476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115603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24307</xdr:rowOff>
    </xdr:from>
    <xdr:to>
      <xdr:col>6</xdr:col>
      <xdr:colOff>38100</xdr:colOff>
      <xdr:row>57</xdr:row>
      <xdr:rowOff>125907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117034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19827</xdr:rowOff>
    </xdr:from>
    <xdr:to>
      <xdr:col>24</xdr:col>
      <xdr:colOff>63500</xdr:colOff>
      <xdr:row>73</xdr:row>
      <xdr:rowOff>37668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35677"/>
          <a:ext cx="838200" cy="1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170278</xdr:rowOff>
    </xdr:from>
    <xdr:to>
      <xdr:col>19</xdr:col>
      <xdr:colOff>177800</xdr:colOff>
      <xdr:row>73</xdr:row>
      <xdr:rowOff>37668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514678"/>
          <a:ext cx="889000" cy="3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170278</xdr:rowOff>
    </xdr:from>
    <xdr:to>
      <xdr:col>15</xdr:col>
      <xdr:colOff>50800</xdr:colOff>
      <xdr:row>73</xdr:row>
      <xdr:rowOff>149573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514678"/>
          <a:ext cx="889000" cy="15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131231</xdr:rowOff>
    </xdr:from>
    <xdr:to>
      <xdr:col>10</xdr:col>
      <xdr:colOff>114300</xdr:colOff>
      <xdr:row>73</xdr:row>
      <xdr:rowOff>149573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647081"/>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140477</xdr:rowOff>
    </xdr:from>
    <xdr:to>
      <xdr:col>24</xdr:col>
      <xdr:colOff>114300</xdr:colOff>
      <xdr:row>73</xdr:row>
      <xdr:rowOff>70627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8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163354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3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158318</xdr:rowOff>
    </xdr:from>
    <xdr:to>
      <xdr:col>20</xdr:col>
      <xdr:colOff>38100</xdr:colOff>
      <xdr:row>73</xdr:row>
      <xdr:rowOff>88468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104995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7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119478</xdr:rowOff>
    </xdr:from>
    <xdr:to>
      <xdr:col>15</xdr:col>
      <xdr:colOff>101600</xdr:colOff>
      <xdr:row>73</xdr:row>
      <xdr:rowOff>49628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66155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23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98773</xdr:rowOff>
    </xdr:from>
    <xdr:to>
      <xdr:col>10</xdr:col>
      <xdr:colOff>165100</xdr:colOff>
      <xdr:row>74</xdr:row>
      <xdr:rowOff>28923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45450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38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80431</xdr:rowOff>
    </xdr:from>
    <xdr:to>
      <xdr:col>6</xdr:col>
      <xdr:colOff>38100</xdr:colOff>
      <xdr:row>74</xdr:row>
      <xdr:rowOff>10581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59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27108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37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131950</xdr:rowOff>
    </xdr:from>
    <xdr:to>
      <xdr:col>24</xdr:col>
      <xdr:colOff>63500</xdr:colOff>
      <xdr:row>96</xdr:row>
      <xdr:rowOff>136203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91150"/>
          <a:ext cx="8382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136203</xdr:rowOff>
    </xdr:from>
    <xdr:to>
      <xdr:col>19</xdr:col>
      <xdr:colOff>177800</xdr:colOff>
      <xdr:row>96</xdr:row>
      <xdr:rowOff>159772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95403"/>
          <a:ext cx="889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149667</xdr:rowOff>
    </xdr:from>
    <xdr:to>
      <xdr:col>15</xdr:col>
      <xdr:colOff>50800</xdr:colOff>
      <xdr:row>96</xdr:row>
      <xdr:rowOff>159772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08867"/>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149667</xdr:rowOff>
    </xdr:from>
    <xdr:to>
      <xdr:col>10</xdr:col>
      <xdr:colOff>114300</xdr:colOff>
      <xdr:row>96</xdr:row>
      <xdr:rowOff>151426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08867"/>
          <a:ext cx="8890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81150</xdr:rowOff>
    </xdr:from>
    <xdr:to>
      <xdr:col>24</xdr:col>
      <xdr:colOff>114300</xdr:colOff>
      <xdr:row>97</xdr:row>
      <xdr:rowOff>11300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59577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1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85403</xdr:rowOff>
    </xdr:from>
    <xdr:to>
      <xdr:col>20</xdr:col>
      <xdr:colOff>38100</xdr:colOff>
      <xdr:row>97</xdr:row>
      <xdr:rowOff>15553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6680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3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108972</xdr:rowOff>
    </xdr:from>
    <xdr:to>
      <xdr:col>15</xdr:col>
      <xdr:colOff>101600</xdr:colOff>
      <xdr:row>97</xdr:row>
      <xdr:rowOff>39122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30249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6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98867</xdr:rowOff>
    </xdr:from>
    <xdr:to>
      <xdr:col>10</xdr:col>
      <xdr:colOff>165100</xdr:colOff>
      <xdr:row>97</xdr:row>
      <xdr:rowOff>29017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5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20144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65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100626</xdr:rowOff>
    </xdr:from>
    <xdr:to>
      <xdr:col>6</xdr:col>
      <xdr:colOff>38100</xdr:colOff>
      <xdr:row>97</xdr:row>
      <xdr:rowOff>30776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5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44545</xdr:rowOff>
    </xdr:from>
    <xdr:to>
      <xdr:col>55</xdr:col>
      <xdr:colOff>0</xdr:colOff>
      <xdr:row>37</xdr:row>
      <xdr:rowOff>52318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388195"/>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44545</xdr:rowOff>
    </xdr:from>
    <xdr:to>
      <xdr:col>50</xdr:col>
      <xdr:colOff>114300</xdr:colOff>
      <xdr:row>37</xdr:row>
      <xdr:rowOff>58890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388195"/>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56661</xdr:rowOff>
    </xdr:from>
    <xdr:to>
      <xdr:col>45</xdr:col>
      <xdr:colOff>177800</xdr:colOff>
      <xdr:row>37</xdr:row>
      <xdr:rowOff>58890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400311"/>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49631</xdr:rowOff>
    </xdr:from>
    <xdr:to>
      <xdr:col>41</xdr:col>
      <xdr:colOff>50800</xdr:colOff>
      <xdr:row>37</xdr:row>
      <xdr:rowOff>56661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393281"/>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xdr:rowOff>
    </xdr:from>
    <xdr:to>
      <xdr:col>55</xdr:col>
      <xdr:colOff>50800</xdr:colOff>
      <xdr:row>37</xdr:row>
      <xdr:rowOff>103118</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3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24395</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19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165195</xdr:rowOff>
    </xdr:from>
    <xdr:to>
      <xdr:col>50</xdr:col>
      <xdr:colOff>165100</xdr:colOff>
      <xdr:row>37</xdr:row>
      <xdr:rowOff>95345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3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111872</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04428" y="611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8090</xdr:rowOff>
    </xdr:from>
    <xdr:to>
      <xdr:col>46</xdr:col>
      <xdr:colOff>38100</xdr:colOff>
      <xdr:row>37</xdr:row>
      <xdr:rowOff>109690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3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126217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12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5861</xdr:rowOff>
    </xdr:from>
    <xdr:to>
      <xdr:col>41</xdr:col>
      <xdr:colOff>101600</xdr:colOff>
      <xdr:row>37</xdr:row>
      <xdr:rowOff>107461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34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123988</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12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170281</xdr:rowOff>
    </xdr:from>
    <xdr:to>
      <xdr:col>36</xdr:col>
      <xdr:colOff>165100</xdr:colOff>
      <xdr:row>37</xdr:row>
      <xdr:rowOff>100431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116958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1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90453</xdr:rowOff>
    </xdr:from>
    <xdr:to>
      <xdr:col>55</xdr:col>
      <xdr:colOff>0</xdr:colOff>
      <xdr:row>59</xdr:row>
      <xdr:rowOff>91944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206003"/>
          <a:ext cx="8382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90453</xdr:rowOff>
    </xdr:from>
    <xdr:to>
      <xdr:col>50</xdr:col>
      <xdr:colOff>114300</xdr:colOff>
      <xdr:row>59</xdr:row>
      <xdr:rowOff>91727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206003"/>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91727</xdr:rowOff>
    </xdr:from>
    <xdr:to>
      <xdr:col>45</xdr:col>
      <xdr:colOff>177800</xdr:colOff>
      <xdr:row>59</xdr:row>
      <xdr:rowOff>92794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20727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88842</xdr:rowOff>
    </xdr:from>
    <xdr:to>
      <xdr:col>41</xdr:col>
      <xdr:colOff>50800</xdr:colOff>
      <xdr:row>59</xdr:row>
      <xdr:rowOff>92794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204392"/>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41144</xdr:rowOff>
    </xdr:from>
    <xdr:to>
      <xdr:col>55</xdr:col>
      <xdr:colOff>50800</xdr:colOff>
      <xdr:row>59</xdr:row>
      <xdr:rowOff>142744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15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127521</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7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39653</xdr:rowOff>
    </xdr:from>
    <xdr:to>
      <xdr:col>50</xdr:col>
      <xdr:colOff>165100</xdr:colOff>
      <xdr:row>59</xdr:row>
      <xdr:rowOff>141253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15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132380</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10247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40927</xdr:rowOff>
    </xdr:from>
    <xdr:to>
      <xdr:col>46</xdr:col>
      <xdr:colOff>38100</xdr:colOff>
      <xdr:row>59</xdr:row>
      <xdr:rowOff>142527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15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133654</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24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41994</xdr:rowOff>
    </xdr:from>
    <xdr:to>
      <xdr:col>41</xdr:col>
      <xdr:colOff>101600</xdr:colOff>
      <xdr:row>59</xdr:row>
      <xdr:rowOff>143594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1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134721</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250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38042</xdr:rowOff>
    </xdr:from>
    <xdr:to>
      <xdr:col>36</xdr:col>
      <xdr:colOff>165100</xdr:colOff>
      <xdr:row>59</xdr:row>
      <xdr:rowOff>139642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1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130769</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24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5215</xdr:rowOff>
    </xdr:from>
    <xdr:to>
      <xdr:col>55</xdr:col>
      <xdr:colOff>0</xdr:colOff>
      <xdr:row>78</xdr:row>
      <xdr:rowOff>5260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378315"/>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4758</xdr:rowOff>
    </xdr:from>
    <xdr:to>
      <xdr:col>50</xdr:col>
      <xdr:colOff>114300</xdr:colOff>
      <xdr:row>78</xdr:row>
      <xdr:rowOff>5215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37785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4758</xdr:rowOff>
    </xdr:from>
    <xdr:to>
      <xdr:col>45</xdr:col>
      <xdr:colOff>177800</xdr:colOff>
      <xdr:row>78</xdr:row>
      <xdr:rowOff>10678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377858"/>
          <a:ext cx="8890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4711</xdr:rowOff>
    </xdr:from>
    <xdr:to>
      <xdr:col>41</xdr:col>
      <xdr:colOff>50800</xdr:colOff>
      <xdr:row>78</xdr:row>
      <xdr:rowOff>10678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377811"/>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125910</xdr:rowOff>
    </xdr:from>
    <xdr:to>
      <xdr:col>55</xdr:col>
      <xdr:colOff>50800</xdr:colOff>
      <xdr:row>78</xdr:row>
      <xdr:rowOff>56060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2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40837</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4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125865</xdr:rowOff>
    </xdr:from>
    <xdr:to>
      <xdr:col>50</xdr:col>
      <xdr:colOff>165100</xdr:colOff>
      <xdr:row>78</xdr:row>
      <xdr:rowOff>56015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47142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2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125408</xdr:rowOff>
    </xdr:from>
    <xdr:to>
      <xdr:col>46</xdr:col>
      <xdr:colOff>38100</xdr:colOff>
      <xdr:row>78</xdr:row>
      <xdr:rowOff>55558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46685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41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131328</xdr:rowOff>
    </xdr:from>
    <xdr:to>
      <xdr:col>41</xdr:col>
      <xdr:colOff>101600</xdr:colOff>
      <xdr:row>78</xdr:row>
      <xdr:rowOff>61478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3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52605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4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125361</xdr:rowOff>
    </xdr:from>
    <xdr:to>
      <xdr:col>36</xdr:col>
      <xdr:colOff>165100</xdr:colOff>
      <xdr:row>78</xdr:row>
      <xdr:rowOff>55511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46638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41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25750</xdr:rowOff>
    </xdr:from>
    <xdr:to>
      <xdr:col>55</xdr:col>
      <xdr:colOff>0</xdr:colOff>
      <xdr:row>98</xdr:row>
      <xdr:rowOff>59294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827850"/>
          <a:ext cx="838200" cy="3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25750</xdr:rowOff>
    </xdr:from>
    <xdr:to>
      <xdr:col>50</xdr:col>
      <xdr:colOff>114300</xdr:colOff>
      <xdr:row>98</xdr:row>
      <xdr:rowOff>33027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827850"/>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31641</xdr:rowOff>
    </xdr:from>
    <xdr:to>
      <xdr:col>45</xdr:col>
      <xdr:colOff>177800</xdr:colOff>
      <xdr:row>98</xdr:row>
      <xdr:rowOff>33027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833741"/>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31641</xdr:rowOff>
    </xdr:from>
    <xdr:to>
      <xdr:col>41</xdr:col>
      <xdr:colOff>50800</xdr:colOff>
      <xdr:row>98</xdr:row>
      <xdr:rowOff>97303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833741"/>
          <a:ext cx="889000" cy="6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8494</xdr:rowOff>
    </xdr:from>
    <xdr:to>
      <xdr:col>55</xdr:col>
      <xdr:colOff>50800</xdr:colOff>
      <xdr:row>98</xdr:row>
      <xdr:rowOff>110094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1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146400</xdr:rowOff>
    </xdr:from>
    <xdr:to>
      <xdr:col>50</xdr:col>
      <xdr:colOff>165100</xdr:colOff>
      <xdr:row>98</xdr:row>
      <xdr:rowOff>76550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93077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153677</xdr:rowOff>
    </xdr:from>
    <xdr:to>
      <xdr:col>46</xdr:col>
      <xdr:colOff>38100</xdr:colOff>
      <xdr:row>98</xdr:row>
      <xdr:rowOff>83827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100354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55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152291</xdr:rowOff>
    </xdr:from>
    <xdr:to>
      <xdr:col>41</xdr:col>
      <xdr:colOff>101600</xdr:colOff>
      <xdr:row>98</xdr:row>
      <xdr:rowOff>82441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98968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55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46503</xdr:rowOff>
    </xdr:from>
    <xdr:to>
      <xdr:col>36</xdr:col>
      <xdr:colOff>165100</xdr:colOff>
      <xdr:row>98</xdr:row>
      <xdr:rowOff>148103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139230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4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65039</xdr:rowOff>
    </xdr:from>
    <xdr:to>
      <xdr:col>85</xdr:col>
      <xdr:colOff>127000</xdr:colOff>
      <xdr:row>37</xdr:row>
      <xdr:rowOff>131379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08689"/>
          <a:ext cx="838200" cy="6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116337</xdr:rowOff>
    </xdr:from>
    <xdr:to>
      <xdr:col>81</xdr:col>
      <xdr:colOff>50800</xdr:colOff>
      <xdr:row>37</xdr:row>
      <xdr:rowOff>131379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459987"/>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116337</xdr:rowOff>
    </xdr:from>
    <xdr:to>
      <xdr:col>76</xdr:col>
      <xdr:colOff>114300</xdr:colOff>
      <xdr:row>37</xdr:row>
      <xdr:rowOff>153690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59987"/>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40213</xdr:rowOff>
    </xdr:from>
    <xdr:to>
      <xdr:col>71</xdr:col>
      <xdr:colOff>177800</xdr:colOff>
      <xdr:row>37</xdr:row>
      <xdr:rowOff>153690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383863"/>
          <a:ext cx="889000" cy="11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14239</xdr:rowOff>
    </xdr:from>
    <xdr:to>
      <xdr:col>85</xdr:col>
      <xdr:colOff>177800</xdr:colOff>
      <xdr:row>37</xdr:row>
      <xdr:rowOff>115839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5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164116</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80579</xdr:rowOff>
    </xdr:from>
    <xdr:to>
      <xdr:col>81</xdr:col>
      <xdr:colOff>101600</xdr:colOff>
      <xdr:row>38</xdr:row>
      <xdr:rowOff>10729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1856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1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65537</xdr:rowOff>
    </xdr:from>
    <xdr:to>
      <xdr:col>76</xdr:col>
      <xdr:colOff>165100</xdr:colOff>
      <xdr:row>37</xdr:row>
      <xdr:rowOff>167137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158264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0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102890</xdr:rowOff>
    </xdr:from>
    <xdr:to>
      <xdr:col>72</xdr:col>
      <xdr:colOff>38100</xdr:colOff>
      <xdr:row>38</xdr:row>
      <xdr:rowOff>33040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24168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160863</xdr:rowOff>
    </xdr:from>
    <xdr:to>
      <xdr:col>67</xdr:col>
      <xdr:colOff>101600</xdr:colOff>
      <xdr:row>37</xdr:row>
      <xdr:rowOff>91013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82140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63397</xdr:rowOff>
    </xdr:from>
    <xdr:to>
      <xdr:col>85</xdr:col>
      <xdr:colOff>127000</xdr:colOff>
      <xdr:row>57</xdr:row>
      <xdr:rowOff>105312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36047"/>
          <a:ext cx="838200" cy="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105312</xdr:rowOff>
    </xdr:from>
    <xdr:to>
      <xdr:col>81</xdr:col>
      <xdr:colOff>50800</xdr:colOff>
      <xdr:row>58</xdr:row>
      <xdr:rowOff>12239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7796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102699</xdr:rowOff>
    </xdr:from>
    <xdr:to>
      <xdr:col>76</xdr:col>
      <xdr:colOff>114300</xdr:colOff>
      <xdr:row>58</xdr:row>
      <xdr:rowOff>12239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03899"/>
          <a:ext cx="889000" cy="25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102699</xdr:rowOff>
    </xdr:from>
    <xdr:to>
      <xdr:col>71</xdr:col>
      <xdr:colOff>177800</xdr:colOff>
      <xdr:row>57</xdr:row>
      <xdr:rowOff>99271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03899"/>
          <a:ext cx="889000" cy="16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12597</xdr:rowOff>
    </xdr:from>
    <xdr:to>
      <xdr:col>85</xdr:col>
      <xdr:colOff>177800</xdr:colOff>
      <xdr:row>57</xdr:row>
      <xdr:rowOff>114197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162474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54512</xdr:rowOff>
    </xdr:from>
    <xdr:to>
      <xdr:col>81</xdr:col>
      <xdr:colOff>101600</xdr:colOff>
      <xdr:row>57</xdr:row>
      <xdr:rowOff>156112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147239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1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132889</xdr:rowOff>
    </xdr:from>
    <xdr:to>
      <xdr:col>76</xdr:col>
      <xdr:colOff>165100</xdr:colOff>
      <xdr:row>58</xdr:row>
      <xdr:rowOff>63039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0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54166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51899</xdr:rowOff>
    </xdr:from>
    <xdr:to>
      <xdr:col>72</xdr:col>
      <xdr:colOff>38100</xdr:colOff>
      <xdr:row>56</xdr:row>
      <xdr:rowOff>153499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170026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48471</xdr:rowOff>
    </xdr:from>
    <xdr:to>
      <xdr:col>67</xdr:col>
      <xdr:colOff>101600</xdr:colOff>
      <xdr:row>57</xdr:row>
      <xdr:rowOff>150071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2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141198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1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38736</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832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159386</xdr:rowOff>
    </xdr:from>
    <xdr:to>
      <xdr:col>85</xdr:col>
      <xdr:colOff>177800</xdr:colOff>
      <xdr:row>79</xdr:row>
      <xdr:rowOff>89536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101186</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111892</xdr:rowOff>
    </xdr:from>
    <xdr:to>
      <xdr:col>85</xdr:col>
      <xdr:colOff>127000</xdr:colOff>
      <xdr:row>97</xdr:row>
      <xdr:rowOff>147374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742542"/>
          <a:ext cx="838200" cy="3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102584</xdr:rowOff>
    </xdr:from>
    <xdr:to>
      <xdr:col>81</xdr:col>
      <xdr:colOff>50800</xdr:colOff>
      <xdr:row>97</xdr:row>
      <xdr:rowOff>111892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33234"/>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95465</xdr:rowOff>
    </xdr:from>
    <xdr:to>
      <xdr:col>76</xdr:col>
      <xdr:colOff>114300</xdr:colOff>
      <xdr:row>97</xdr:row>
      <xdr:rowOff>102584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26115"/>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92413</xdr:rowOff>
    </xdr:from>
    <xdr:to>
      <xdr:col>71</xdr:col>
      <xdr:colOff>177800</xdr:colOff>
      <xdr:row>97</xdr:row>
      <xdr:rowOff>95465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23063"/>
          <a:ext cx="889000" cy="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96574</xdr:rowOff>
    </xdr:from>
    <xdr:to>
      <xdr:col>85</xdr:col>
      <xdr:colOff>177800</xdr:colOff>
      <xdr:row>98</xdr:row>
      <xdr:rowOff>26724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75001</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0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61092</xdr:rowOff>
    </xdr:from>
    <xdr:to>
      <xdr:col>81</xdr:col>
      <xdr:colOff>101600</xdr:colOff>
      <xdr:row>97</xdr:row>
      <xdr:rowOff>162692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153819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8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51784</xdr:rowOff>
    </xdr:from>
    <xdr:to>
      <xdr:col>76</xdr:col>
      <xdr:colOff>165100</xdr:colOff>
      <xdr:row>97</xdr:row>
      <xdr:rowOff>153384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144511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7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44665</xdr:rowOff>
    </xdr:from>
    <xdr:to>
      <xdr:col>72</xdr:col>
      <xdr:colOff>38100</xdr:colOff>
      <xdr:row>97</xdr:row>
      <xdr:rowOff>146265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137392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41613</xdr:rowOff>
    </xdr:from>
    <xdr:to>
      <xdr:col>67</xdr:col>
      <xdr:colOff>101600</xdr:colOff>
      <xdr:row>97</xdr:row>
      <xdr:rowOff>143213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134340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住民一人当たりのコスト（目的別）のうち民生費は、前年度比で</a:t>
          </a:r>
          <a:r>
            <a:rPr kumimoji="1" lang="en-US" altLang="ja-JP" sz="1300">
              <a:latin typeface="ＭＳ Ｐゴシック" panose="020B0600070205080204" pitchFamily="50" charset="-128"/>
              <a:ea typeface="ＭＳ Ｐゴシック" panose="020B0600070205080204" pitchFamily="50" charset="-128"/>
            </a:rPr>
            <a:t>1,639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191,762</a:t>
          </a:r>
          <a:r>
            <a:rPr kumimoji="1" lang="ja-JP" altLang="en-US" sz="1300">
              <a:latin typeface="ＭＳ Ｐゴシック" panose="020B0600070205080204" pitchFamily="50" charset="-128"/>
              <a:ea typeface="ＭＳ Ｐゴシック" panose="020B0600070205080204" pitchFamily="50" charset="-128"/>
            </a:rPr>
            <a:t>円となった。障害福祉サービス費や生活保護費などの増により一人当たりコストが増となっている。また、類似団体内順位は全</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位となっており、高い水準にある。</a:t>
          </a:r>
        </a:p>
        <a:p>
          <a:r>
            <a:rPr kumimoji="1" lang="ja-JP" altLang="en-US" sz="1300">
              <a:latin typeface="ＭＳ Ｐゴシック" panose="020B0600070205080204" pitchFamily="50" charset="-128"/>
              <a:ea typeface="ＭＳ Ｐゴシック" panose="020B0600070205080204" pitchFamily="50" charset="-128"/>
            </a:rPr>
            <a:t>　土木費は、前年度比で</a:t>
          </a:r>
          <a:r>
            <a:rPr kumimoji="1" lang="en-US" altLang="ja-JP" sz="1300">
              <a:latin typeface="ＭＳ Ｐゴシック" panose="020B0600070205080204" pitchFamily="50" charset="-128"/>
              <a:ea typeface="ＭＳ Ｐゴシック" panose="020B0600070205080204" pitchFamily="50" charset="-128"/>
            </a:rPr>
            <a:t>8,804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41,104</a:t>
          </a:r>
          <a:r>
            <a:rPr kumimoji="1" lang="ja-JP" altLang="en-US" sz="1300">
              <a:latin typeface="ＭＳ Ｐゴシック" panose="020B0600070205080204" pitchFamily="50" charset="-128"/>
              <a:ea typeface="ＭＳ Ｐゴシック" panose="020B0600070205080204" pitchFamily="50" charset="-128"/>
            </a:rPr>
            <a:t>円となった。羽村駅西口土地区画整理事業委託料や動物公園改修工事費の減などにより一人当たりコストは減となり、類似団体内平均値を下回った。</a:t>
          </a:r>
        </a:p>
        <a:p>
          <a:r>
            <a:rPr kumimoji="1" lang="ja-JP" altLang="en-US" sz="1300">
              <a:latin typeface="ＭＳ Ｐゴシック" panose="020B0600070205080204" pitchFamily="50" charset="-128"/>
              <a:ea typeface="ＭＳ Ｐゴシック" panose="020B0600070205080204" pitchFamily="50" charset="-128"/>
            </a:rPr>
            <a:t>　教育費は、前年度比で</a:t>
          </a:r>
          <a:r>
            <a:rPr kumimoji="1" lang="en-US" altLang="ja-JP" sz="1300">
              <a:latin typeface="ＭＳ Ｐゴシック" panose="020B0600070205080204" pitchFamily="50" charset="-128"/>
              <a:ea typeface="ＭＳ Ｐゴシック" panose="020B0600070205080204" pitchFamily="50" charset="-128"/>
            </a:rPr>
            <a:t>2,567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43,173</a:t>
          </a:r>
          <a:r>
            <a:rPr kumimoji="1" lang="ja-JP" altLang="en-US" sz="1300">
              <a:latin typeface="ＭＳ Ｐゴシック" panose="020B0600070205080204" pitchFamily="50" charset="-128"/>
              <a:ea typeface="ＭＳ Ｐゴシック" panose="020B0600070205080204" pitchFamily="50" charset="-128"/>
            </a:rPr>
            <a:t>円となった。スポーツセンター駐車場用地購入費や郷土博物館空調設備等改修工事費などの投資的経費の増や幼稚園に係る施設等利用費が増となったことにより一人当たりコストが増となったものの、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少子高齢社会の進展に伴い、子育て支援、高齢者福祉、障害者福祉の各分野における財政需要が拡大し、民生費の増加が見込まれること、また、羽村駅西口土地区画整理事業の進展により土木費の増加が見込まれることから、経常経費の削減など行財政改革の取組みを推進し、健全で安定的な財政運営ができるよう取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標準財政規模に対する財政調整基金残高の割合は、前年度比で</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減となる</a:t>
          </a:r>
          <a:r>
            <a:rPr kumimoji="1" lang="en-US" altLang="ja-JP" sz="1050">
              <a:latin typeface="ＭＳ ゴシック" pitchFamily="49" charset="-128"/>
              <a:ea typeface="ＭＳ ゴシック" pitchFamily="49" charset="-128"/>
            </a:rPr>
            <a:t>8.4%</a:t>
          </a:r>
          <a:r>
            <a:rPr kumimoji="1" lang="ja-JP" altLang="en-US" sz="1050">
              <a:latin typeface="ＭＳ ゴシック" pitchFamily="49" charset="-128"/>
              <a:ea typeface="ＭＳ ゴシック" pitchFamily="49" charset="-128"/>
            </a:rPr>
            <a:t>となった。歳出に対する歳入不足を補うため基金を取り崩したことにより、財政調整基金残高の目標額である標準財政規模の</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割を下回ることとなった。</a:t>
          </a:r>
        </a:p>
        <a:p>
          <a:r>
            <a:rPr kumimoji="1" lang="ja-JP" altLang="en-US" sz="1050">
              <a:latin typeface="ＭＳ ゴシック" pitchFamily="49" charset="-128"/>
              <a:ea typeface="ＭＳ ゴシック" pitchFamily="49" charset="-128"/>
            </a:rPr>
            <a:t>　実質収支比率は、前年度比で</a:t>
          </a:r>
          <a:r>
            <a:rPr kumimoji="1" lang="en-US" altLang="ja-JP" sz="1050">
              <a:latin typeface="ＭＳ ゴシック" pitchFamily="49" charset="-128"/>
              <a:ea typeface="ＭＳ ゴシック" pitchFamily="49" charset="-128"/>
            </a:rPr>
            <a:t>1.1</a:t>
          </a:r>
          <a:r>
            <a:rPr kumimoji="1" lang="ja-JP" altLang="en-US" sz="1050">
              <a:latin typeface="ＭＳ ゴシック" pitchFamily="49" charset="-128"/>
              <a:ea typeface="ＭＳ ゴシック" pitchFamily="49" charset="-128"/>
            </a:rPr>
            <a:t>％増となる</a:t>
          </a:r>
          <a:r>
            <a:rPr kumimoji="1" lang="en-US" altLang="ja-JP" sz="1050">
              <a:latin typeface="ＭＳ ゴシック" pitchFamily="49" charset="-128"/>
              <a:ea typeface="ＭＳ ゴシック" pitchFamily="49" charset="-128"/>
            </a:rPr>
            <a:t>6.2%</a:t>
          </a:r>
          <a:r>
            <a:rPr kumimoji="1" lang="ja-JP" altLang="en-US" sz="1050">
              <a:latin typeface="ＭＳ ゴシック" pitchFamily="49" charset="-128"/>
              <a:ea typeface="ＭＳ ゴシック" pitchFamily="49" charset="-128"/>
            </a:rPr>
            <a:t>となり、望ましいとされる</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％程度に近い水準の数値で推移している。</a:t>
          </a:r>
        </a:p>
        <a:p>
          <a:r>
            <a:rPr kumimoji="1" lang="ja-JP" altLang="en-US" sz="1050">
              <a:latin typeface="ＭＳ ゴシック" pitchFamily="49" charset="-128"/>
              <a:ea typeface="ＭＳ ゴシック" pitchFamily="49" charset="-128"/>
            </a:rPr>
            <a:t>　実質単年度収支は、市税や地方消費税交付金、地方交付税や臨時財政対策債などの歳入減を財政調整基金の取り崩しにより補ったことから、</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年ぶりに赤字となった。</a:t>
          </a:r>
        </a:p>
        <a:p>
          <a:r>
            <a:rPr kumimoji="1" lang="ja-JP" altLang="en-US" sz="1050">
              <a:latin typeface="ＭＳ ゴシック" pitchFamily="49" charset="-128"/>
              <a:ea typeface="ＭＳ ゴシック" pitchFamily="49" charset="-128"/>
            </a:rPr>
            <a:t>　今後の取組みとして、経常経費の削減など行財政改革を推進し、基金の取り崩しに頼らずに安定的な財政運営ができるよう取組んでいく。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一般会計、特別会計、公営企業会計いずれの会計も黒字となった。</a:t>
          </a:r>
        </a:p>
        <a:p>
          <a:r>
            <a:rPr kumimoji="1" lang="ja-JP" altLang="en-US" sz="1400">
              <a:latin typeface="ＭＳ ゴシック" pitchFamily="49" charset="-128"/>
              <a:ea typeface="ＭＳ ゴシック" pitchFamily="49" charset="-128"/>
            </a:rPr>
            <a:t>　標準財政規模に対する連結実質収支額（黒字）割合は</a:t>
          </a:r>
          <a:r>
            <a:rPr kumimoji="1" lang="en-US" altLang="ja-JP" sz="1400">
              <a:latin typeface="ＭＳ ゴシック" pitchFamily="49" charset="-128"/>
              <a:ea typeface="ＭＳ ゴシック" pitchFamily="49" charset="-128"/>
            </a:rPr>
            <a:t>12.85%</a:t>
          </a:r>
          <a:r>
            <a:rPr kumimoji="1" lang="ja-JP" altLang="en-US" sz="1400">
              <a:latin typeface="ＭＳ ゴシック" pitchFamily="49" charset="-128"/>
              <a:ea typeface="ＭＳ ゴシック" pitchFamily="49" charset="-128"/>
            </a:rPr>
            <a:t>で、前年度と比較して</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の増となった。</a:t>
          </a:r>
        </a:p>
        <a:p>
          <a:r>
            <a:rPr kumimoji="1" lang="ja-JP" altLang="en-US" sz="1400">
              <a:latin typeface="ＭＳ ゴシック" pitchFamily="49" charset="-128"/>
              <a:ea typeface="ＭＳ ゴシック" pitchFamily="49" charset="-128"/>
            </a:rPr>
            <a:t>　いずれの会計においても黒字となってはいるが、経常経費の削減など行財政改革を推進し、健全で安定的な財政運営ができるよう引き続き取組んでいく。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2" t="s">
        <v>
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87"/>
      <c r="DK1" s="187"/>
      <c r="DL1" s="187"/>
      <c r="DM1" s="187"/>
      <c r="DN1" s="187"/>
      <c r="DO1" s="187"/>
    </row>
    <row r="2" spans="1:119" ht="24.75" thickBot="1" x14ac:dyDescent="0.2">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3" t="s">
        <v>
82</v>
      </c>
      <c r="C3" s="404"/>
      <c r="D3" s="404"/>
      <c r="E3" s="405"/>
      <c r="F3" s="405"/>
      <c r="G3" s="405"/>
      <c r="H3" s="405"/>
      <c r="I3" s="405"/>
      <c r="J3" s="405"/>
      <c r="K3" s="405"/>
      <c r="L3" s="405" t="s">
        <v>
83</v>
      </c>
      <c r="M3" s="405"/>
      <c r="N3" s="405"/>
      <c r="O3" s="405"/>
      <c r="P3" s="405"/>
      <c r="Q3" s="405"/>
      <c r="R3" s="412"/>
      <c r="S3" s="412"/>
      <c r="T3" s="412"/>
      <c r="U3" s="412"/>
      <c r="V3" s="413"/>
      <c r="W3" s="387" t="s">
        <v>
84</v>
      </c>
      <c r="X3" s="388"/>
      <c r="Y3" s="388"/>
      <c r="Z3" s="388"/>
      <c r="AA3" s="388"/>
      <c r="AB3" s="404"/>
      <c r="AC3" s="412" t="s">
        <v>
85</v>
      </c>
      <c r="AD3" s="388"/>
      <c r="AE3" s="388"/>
      <c r="AF3" s="388"/>
      <c r="AG3" s="388"/>
      <c r="AH3" s="388"/>
      <c r="AI3" s="388"/>
      <c r="AJ3" s="388"/>
      <c r="AK3" s="388"/>
      <c r="AL3" s="389"/>
      <c r="AM3" s="387" t="s">
        <v>
86</v>
      </c>
      <c r="AN3" s="388"/>
      <c r="AO3" s="388"/>
      <c r="AP3" s="388"/>
      <c r="AQ3" s="388"/>
      <c r="AR3" s="388"/>
      <c r="AS3" s="388"/>
      <c r="AT3" s="388"/>
      <c r="AU3" s="388"/>
      <c r="AV3" s="388"/>
      <c r="AW3" s="388"/>
      <c r="AX3" s="389"/>
      <c r="AY3" s="424" t="s">
        <v>
1</v>
      </c>
      <c r="AZ3" s="425"/>
      <c r="BA3" s="425"/>
      <c r="BB3" s="425"/>
      <c r="BC3" s="425"/>
      <c r="BD3" s="425"/>
      <c r="BE3" s="425"/>
      <c r="BF3" s="425"/>
      <c r="BG3" s="425"/>
      <c r="BH3" s="425"/>
      <c r="BI3" s="425"/>
      <c r="BJ3" s="425"/>
      <c r="BK3" s="425"/>
      <c r="BL3" s="425"/>
      <c r="BM3" s="426"/>
      <c r="BN3" s="387" t="s">
        <v>
87</v>
      </c>
      <c r="BO3" s="388"/>
      <c r="BP3" s="388"/>
      <c r="BQ3" s="388"/>
      <c r="BR3" s="388"/>
      <c r="BS3" s="388"/>
      <c r="BT3" s="388"/>
      <c r="BU3" s="389"/>
      <c r="BV3" s="387" t="s">
        <v>
88</v>
      </c>
      <c r="BW3" s="388"/>
      <c r="BX3" s="388"/>
      <c r="BY3" s="388"/>
      <c r="BZ3" s="388"/>
      <c r="CA3" s="388"/>
      <c r="CB3" s="388"/>
      <c r="CC3" s="389"/>
      <c r="CD3" s="424" t="s">
        <v>
1</v>
      </c>
      <c r="CE3" s="425"/>
      <c r="CF3" s="425"/>
      <c r="CG3" s="425"/>
      <c r="CH3" s="425"/>
      <c r="CI3" s="425"/>
      <c r="CJ3" s="425"/>
      <c r="CK3" s="425"/>
      <c r="CL3" s="425"/>
      <c r="CM3" s="425"/>
      <c r="CN3" s="425"/>
      <c r="CO3" s="425"/>
      <c r="CP3" s="425"/>
      <c r="CQ3" s="425"/>
      <c r="CR3" s="425"/>
      <c r="CS3" s="426"/>
      <c r="CT3" s="387" t="s">
        <v>
89</v>
      </c>
      <c r="CU3" s="388"/>
      <c r="CV3" s="388"/>
      <c r="CW3" s="388"/>
      <c r="CX3" s="388"/>
      <c r="CY3" s="388"/>
      <c r="CZ3" s="388"/>
      <c r="DA3" s="389"/>
      <c r="DB3" s="387" t="s">
        <v>
90</v>
      </c>
      <c r="DC3" s="388"/>
      <c r="DD3" s="388"/>
      <c r="DE3" s="388"/>
      <c r="DF3" s="388"/>
      <c r="DG3" s="388"/>
      <c r="DH3" s="388"/>
      <c r="DI3" s="389"/>
      <c r="DJ3" s="186"/>
      <c r="DK3" s="186"/>
      <c r="DL3" s="186"/>
      <c r="DM3" s="186"/>
      <c r="DN3" s="186"/>
      <c r="DO3" s="186"/>
    </row>
    <row r="4" spans="1:119" ht="18.75" customHeight="1" x14ac:dyDescent="0.15">
      <c r="A4" s="187"/>
      <c r="B4" s="406"/>
      <c r="C4" s="407"/>
      <c r="D4" s="407"/>
      <c r="E4" s="408"/>
      <c r="F4" s="408"/>
      <c r="G4" s="408"/>
      <c r="H4" s="408"/>
      <c r="I4" s="408"/>
      <c r="J4" s="408"/>
      <c r="K4" s="408"/>
      <c r="L4" s="408"/>
      <c r="M4" s="408"/>
      <c r="N4" s="408"/>
      <c r="O4" s="408"/>
      <c r="P4" s="408"/>
      <c r="Q4" s="408"/>
      <c r="R4" s="414"/>
      <c r="S4" s="414"/>
      <c r="T4" s="414"/>
      <c r="U4" s="414"/>
      <c r="V4" s="415"/>
      <c r="W4" s="418"/>
      <c r="X4" s="419"/>
      <c r="Y4" s="419"/>
      <c r="Z4" s="419"/>
      <c r="AA4" s="419"/>
      <c r="AB4" s="407"/>
      <c r="AC4" s="414"/>
      <c r="AD4" s="419"/>
      <c r="AE4" s="419"/>
      <c r="AF4" s="419"/>
      <c r="AG4" s="419"/>
      <c r="AH4" s="419"/>
      <c r="AI4" s="419"/>
      <c r="AJ4" s="419"/>
      <c r="AK4" s="419"/>
      <c r="AL4" s="422"/>
      <c r="AM4" s="420"/>
      <c r="AN4" s="421"/>
      <c r="AO4" s="421"/>
      <c r="AP4" s="421"/>
      <c r="AQ4" s="421"/>
      <c r="AR4" s="421"/>
      <c r="AS4" s="421"/>
      <c r="AT4" s="421"/>
      <c r="AU4" s="421"/>
      <c r="AV4" s="421"/>
      <c r="AW4" s="421"/>
      <c r="AX4" s="423"/>
      <c r="AY4" s="390" t="s">
        <v>
91</v>
      </c>
      <c r="AZ4" s="391"/>
      <c r="BA4" s="391"/>
      <c r="BB4" s="391"/>
      <c r="BC4" s="391"/>
      <c r="BD4" s="391"/>
      <c r="BE4" s="391"/>
      <c r="BF4" s="391"/>
      <c r="BG4" s="391"/>
      <c r="BH4" s="391"/>
      <c r="BI4" s="391"/>
      <c r="BJ4" s="391"/>
      <c r="BK4" s="391"/>
      <c r="BL4" s="391"/>
      <c r="BM4" s="392"/>
      <c r="BN4" s="393">
        <v>
23200272</v>
      </c>
      <c r="BO4" s="394"/>
      <c r="BP4" s="394"/>
      <c r="BQ4" s="394"/>
      <c r="BR4" s="394"/>
      <c r="BS4" s="394"/>
      <c r="BT4" s="394"/>
      <c r="BU4" s="395"/>
      <c r="BV4" s="393">
        <v>
23468538</v>
      </c>
      <c r="BW4" s="394"/>
      <c r="BX4" s="394"/>
      <c r="BY4" s="394"/>
      <c r="BZ4" s="394"/>
      <c r="CA4" s="394"/>
      <c r="CB4" s="394"/>
      <c r="CC4" s="395"/>
      <c r="CD4" s="396" t="s">
        <v>
92</v>
      </c>
      <c r="CE4" s="397"/>
      <c r="CF4" s="397"/>
      <c r="CG4" s="397"/>
      <c r="CH4" s="397"/>
      <c r="CI4" s="397"/>
      <c r="CJ4" s="397"/>
      <c r="CK4" s="397"/>
      <c r="CL4" s="397"/>
      <c r="CM4" s="397"/>
      <c r="CN4" s="397"/>
      <c r="CO4" s="397"/>
      <c r="CP4" s="397"/>
      <c r="CQ4" s="397"/>
      <c r="CR4" s="397"/>
      <c r="CS4" s="398"/>
      <c r="CT4" s="399">
        <v>
6.2</v>
      </c>
      <c r="CU4" s="400"/>
      <c r="CV4" s="400"/>
      <c r="CW4" s="400"/>
      <c r="CX4" s="400"/>
      <c r="CY4" s="400"/>
      <c r="CZ4" s="400"/>
      <c r="DA4" s="401"/>
      <c r="DB4" s="399">
        <v>
5.0999999999999996</v>
      </c>
      <c r="DC4" s="400"/>
      <c r="DD4" s="400"/>
      <c r="DE4" s="400"/>
      <c r="DF4" s="400"/>
      <c r="DG4" s="400"/>
      <c r="DH4" s="400"/>
      <c r="DI4" s="401"/>
      <c r="DJ4" s="186"/>
      <c r="DK4" s="186"/>
      <c r="DL4" s="186"/>
      <c r="DM4" s="186"/>
      <c r="DN4" s="186"/>
      <c r="DO4" s="186"/>
    </row>
    <row r="5" spans="1:119" ht="18.75" customHeight="1" x14ac:dyDescent="0.15">
      <c r="A5" s="187"/>
      <c r="B5" s="409"/>
      <c r="C5" s="410"/>
      <c r="D5" s="410"/>
      <c r="E5" s="411"/>
      <c r="F5" s="411"/>
      <c r="G5" s="411"/>
      <c r="H5" s="411"/>
      <c r="I5" s="411"/>
      <c r="J5" s="411"/>
      <c r="K5" s="411"/>
      <c r="L5" s="411"/>
      <c r="M5" s="411"/>
      <c r="N5" s="411"/>
      <c r="O5" s="411"/>
      <c r="P5" s="411"/>
      <c r="Q5" s="411"/>
      <c r="R5" s="416"/>
      <c r="S5" s="416"/>
      <c r="T5" s="416"/>
      <c r="U5" s="416"/>
      <c r="V5" s="417"/>
      <c r="W5" s="420"/>
      <c r="X5" s="421"/>
      <c r="Y5" s="421"/>
      <c r="Z5" s="421"/>
      <c r="AA5" s="421"/>
      <c r="AB5" s="410"/>
      <c r="AC5" s="416"/>
      <c r="AD5" s="421"/>
      <c r="AE5" s="421"/>
      <c r="AF5" s="421"/>
      <c r="AG5" s="421"/>
      <c r="AH5" s="421"/>
      <c r="AI5" s="421"/>
      <c r="AJ5" s="421"/>
      <c r="AK5" s="421"/>
      <c r="AL5" s="423"/>
      <c r="AM5" s="459" t="s">
        <v>
93</v>
      </c>
      <c r="AN5" s="460"/>
      <c r="AO5" s="460"/>
      <c r="AP5" s="460"/>
      <c r="AQ5" s="460"/>
      <c r="AR5" s="460"/>
      <c r="AS5" s="460"/>
      <c r="AT5" s="461"/>
      <c r="AU5" s="462" t="s">
        <v>
94</v>
      </c>
      <c r="AV5" s="463"/>
      <c r="AW5" s="463"/>
      <c r="AX5" s="463"/>
      <c r="AY5" s="464" t="s">
        <v>
95</v>
      </c>
      <c r="AZ5" s="465"/>
      <c r="BA5" s="465"/>
      <c r="BB5" s="465"/>
      <c r="BC5" s="465"/>
      <c r="BD5" s="465"/>
      <c r="BE5" s="465"/>
      <c r="BF5" s="465"/>
      <c r="BG5" s="465"/>
      <c r="BH5" s="465"/>
      <c r="BI5" s="465"/>
      <c r="BJ5" s="465"/>
      <c r="BK5" s="465"/>
      <c r="BL5" s="465"/>
      <c r="BM5" s="466"/>
      <c r="BN5" s="430">
        <v>
22486389</v>
      </c>
      <c r="BO5" s="431"/>
      <c r="BP5" s="431"/>
      <c r="BQ5" s="431"/>
      <c r="BR5" s="431"/>
      <c r="BS5" s="431"/>
      <c r="BT5" s="431"/>
      <c r="BU5" s="432"/>
      <c r="BV5" s="430">
        <v>
22897901</v>
      </c>
      <c r="BW5" s="431"/>
      <c r="BX5" s="431"/>
      <c r="BY5" s="431"/>
      <c r="BZ5" s="431"/>
      <c r="CA5" s="431"/>
      <c r="CB5" s="431"/>
      <c r="CC5" s="432"/>
      <c r="CD5" s="433" t="s">
        <v>
96</v>
      </c>
      <c r="CE5" s="434"/>
      <c r="CF5" s="434"/>
      <c r="CG5" s="434"/>
      <c r="CH5" s="434"/>
      <c r="CI5" s="434"/>
      <c r="CJ5" s="434"/>
      <c r="CK5" s="434"/>
      <c r="CL5" s="434"/>
      <c r="CM5" s="434"/>
      <c r="CN5" s="434"/>
      <c r="CO5" s="434"/>
      <c r="CP5" s="434"/>
      <c r="CQ5" s="434"/>
      <c r="CR5" s="434"/>
      <c r="CS5" s="435"/>
      <c r="CT5" s="427">
        <v>
102.6</v>
      </c>
      <c r="CU5" s="428"/>
      <c r="CV5" s="428"/>
      <c r="CW5" s="428"/>
      <c r="CX5" s="428"/>
      <c r="CY5" s="428"/>
      <c r="CZ5" s="428"/>
      <c r="DA5" s="429"/>
      <c r="DB5" s="427">
        <v>
100.7</v>
      </c>
      <c r="DC5" s="428"/>
      <c r="DD5" s="428"/>
      <c r="DE5" s="428"/>
      <c r="DF5" s="428"/>
      <c r="DG5" s="428"/>
      <c r="DH5" s="428"/>
      <c r="DI5" s="429"/>
      <c r="DJ5" s="186"/>
      <c r="DK5" s="186"/>
      <c r="DL5" s="186"/>
      <c r="DM5" s="186"/>
      <c r="DN5" s="186"/>
      <c r="DO5" s="186"/>
    </row>
    <row r="6" spans="1:119" ht="18.75" customHeight="1" x14ac:dyDescent="0.15">
      <c r="A6" s="187"/>
      <c r="B6" s="436" t="s">
        <v>
97</v>
      </c>
      <c r="C6" s="437"/>
      <c r="D6" s="437"/>
      <c r="E6" s="438"/>
      <c r="F6" s="438"/>
      <c r="G6" s="438"/>
      <c r="H6" s="438"/>
      <c r="I6" s="438"/>
      <c r="J6" s="438"/>
      <c r="K6" s="438"/>
      <c r="L6" s="438" t="s">
        <v>
98</v>
      </c>
      <c r="M6" s="438"/>
      <c r="N6" s="438"/>
      <c r="O6" s="438"/>
      <c r="P6" s="438"/>
      <c r="Q6" s="438"/>
      <c r="R6" s="442"/>
      <c r="S6" s="442"/>
      <c r="T6" s="442"/>
      <c r="U6" s="442"/>
      <c r="V6" s="443"/>
      <c r="W6" s="446" t="s">
        <v>
99</v>
      </c>
      <c r="X6" s="447"/>
      <c r="Y6" s="447"/>
      <c r="Z6" s="447"/>
      <c r="AA6" s="447"/>
      <c r="AB6" s="437"/>
      <c r="AC6" s="450" t="s">
        <v>
100</v>
      </c>
      <c r="AD6" s="451"/>
      <c r="AE6" s="451"/>
      <c r="AF6" s="451"/>
      <c r="AG6" s="451"/>
      <c r="AH6" s="451"/>
      <c r="AI6" s="451"/>
      <c r="AJ6" s="451"/>
      <c r="AK6" s="451"/>
      <c r="AL6" s="452"/>
      <c r="AM6" s="459" t="s">
        <v>
101</v>
      </c>
      <c r="AN6" s="460"/>
      <c r="AO6" s="460"/>
      <c r="AP6" s="460"/>
      <c r="AQ6" s="460"/>
      <c r="AR6" s="460"/>
      <c r="AS6" s="460"/>
      <c r="AT6" s="461"/>
      <c r="AU6" s="462" t="s">
        <v>
102</v>
      </c>
      <c r="AV6" s="463"/>
      <c r="AW6" s="463"/>
      <c r="AX6" s="463"/>
      <c r="AY6" s="464" t="s">
        <v>
103</v>
      </c>
      <c r="AZ6" s="465"/>
      <c r="BA6" s="465"/>
      <c r="BB6" s="465"/>
      <c r="BC6" s="465"/>
      <c r="BD6" s="465"/>
      <c r="BE6" s="465"/>
      <c r="BF6" s="465"/>
      <c r="BG6" s="465"/>
      <c r="BH6" s="465"/>
      <c r="BI6" s="465"/>
      <c r="BJ6" s="465"/>
      <c r="BK6" s="465"/>
      <c r="BL6" s="465"/>
      <c r="BM6" s="466"/>
      <c r="BN6" s="430">
        <v>
713883</v>
      </c>
      <c r="BO6" s="431"/>
      <c r="BP6" s="431"/>
      <c r="BQ6" s="431"/>
      <c r="BR6" s="431"/>
      <c r="BS6" s="431"/>
      <c r="BT6" s="431"/>
      <c r="BU6" s="432"/>
      <c r="BV6" s="430">
        <v>
570637</v>
      </c>
      <c r="BW6" s="431"/>
      <c r="BX6" s="431"/>
      <c r="BY6" s="431"/>
      <c r="BZ6" s="431"/>
      <c r="CA6" s="431"/>
      <c r="CB6" s="431"/>
      <c r="CC6" s="432"/>
      <c r="CD6" s="433" t="s">
        <v>
104</v>
      </c>
      <c r="CE6" s="434"/>
      <c r="CF6" s="434"/>
      <c r="CG6" s="434"/>
      <c r="CH6" s="434"/>
      <c r="CI6" s="434"/>
      <c r="CJ6" s="434"/>
      <c r="CK6" s="434"/>
      <c r="CL6" s="434"/>
      <c r="CM6" s="434"/>
      <c r="CN6" s="434"/>
      <c r="CO6" s="434"/>
      <c r="CP6" s="434"/>
      <c r="CQ6" s="434"/>
      <c r="CR6" s="434"/>
      <c r="CS6" s="435"/>
      <c r="CT6" s="467">
        <v>
105.3</v>
      </c>
      <c r="CU6" s="468"/>
      <c r="CV6" s="468"/>
      <c r="CW6" s="468"/>
      <c r="CX6" s="468"/>
      <c r="CY6" s="468"/>
      <c r="CZ6" s="468"/>
      <c r="DA6" s="469"/>
      <c r="DB6" s="467">
        <v>
105.5</v>
      </c>
      <c r="DC6" s="468"/>
      <c r="DD6" s="468"/>
      <c r="DE6" s="468"/>
      <c r="DF6" s="468"/>
      <c r="DG6" s="468"/>
      <c r="DH6" s="468"/>
      <c r="DI6" s="469"/>
      <c r="DJ6" s="186"/>
      <c r="DK6" s="186"/>
      <c r="DL6" s="186"/>
      <c r="DM6" s="186"/>
      <c r="DN6" s="186"/>
      <c r="DO6" s="186"/>
    </row>
    <row r="7" spans="1:119" ht="18.75" customHeight="1" x14ac:dyDescent="0.15">
      <c r="A7" s="187"/>
      <c r="B7" s="406"/>
      <c r="C7" s="407"/>
      <c r="D7" s="407"/>
      <c r="E7" s="408"/>
      <c r="F7" s="408"/>
      <c r="G7" s="408"/>
      <c r="H7" s="408"/>
      <c r="I7" s="408"/>
      <c r="J7" s="408"/>
      <c r="K7" s="408"/>
      <c r="L7" s="408"/>
      <c r="M7" s="408"/>
      <c r="N7" s="408"/>
      <c r="O7" s="408"/>
      <c r="P7" s="408"/>
      <c r="Q7" s="408"/>
      <c r="R7" s="414"/>
      <c r="S7" s="414"/>
      <c r="T7" s="414"/>
      <c r="U7" s="414"/>
      <c r="V7" s="415"/>
      <c r="W7" s="418"/>
      <c r="X7" s="419"/>
      <c r="Y7" s="419"/>
      <c r="Z7" s="419"/>
      <c r="AA7" s="419"/>
      <c r="AB7" s="407"/>
      <c r="AC7" s="453"/>
      <c r="AD7" s="454"/>
      <c r="AE7" s="454"/>
      <c r="AF7" s="454"/>
      <c r="AG7" s="454"/>
      <c r="AH7" s="454"/>
      <c r="AI7" s="454"/>
      <c r="AJ7" s="454"/>
      <c r="AK7" s="454"/>
      <c r="AL7" s="455"/>
      <c r="AM7" s="459" t="s">
        <v>
105</v>
      </c>
      <c r="AN7" s="460"/>
      <c r="AO7" s="460"/>
      <c r="AP7" s="460"/>
      <c r="AQ7" s="460"/>
      <c r="AR7" s="460"/>
      <c r="AS7" s="460"/>
      <c r="AT7" s="461"/>
      <c r="AU7" s="462" t="s">
        <v>
106</v>
      </c>
      <c r="AV7" s="463"/>
      <c r="AW7" s="463"/>
      <c r="AX7" s="463"/>
      <c r="AY7" s="464" t="s">
        <v>
107</v>
      </c>
      <c r="AZ7" s="465"/>
      <c r="BA7" s="465"/>
      <c r="BB7" s="465"/>
      <c r="BC7" s="465"/>
      <c r="BD7" s="465"/>
      <c r="BE7" s="465"/>
      <c r="BF7" s="465"/>
      <c r="BG7" s="465"/>
      <c r="BH7" s="465"/>
      <c r="BI7" s="465"/>
      <c r="BJ7" s="465"/>
      <c r="BK7" s="465"/>
      <c r="BL7" s="465"/>
      <c r="BM7" s="466"/>
      <c r="BN7" s="430">
        <v>
12844</v>
      </c>
      <c r="BO7" s="431"/>
      <c r="BP7" s="431"/>
      <c r="BQ7" s="431"/>
      <c r="BR7" s="431"/>
      <c r="BS7" s="431"/>
      <c r="BT7" s="431"/>
      <c r="BU7" s="432"/>
      <c r="BV7" s="430">
        <v>
1800</v>
      </c>
      <c r="BW7" s="431"/>
      <c r="BX7" s="431"/>
      <c r="BY7" s="431"/>
      <c r="BZ7" s="431"/>
      <c r="CA7" s="431"/>
      <c r="CB7" s="431"/>
      <c r="CC7" s="432"/>
      <c r="CD7" s="433" t="s">
        <v>
108</v>
      </c>
      <c r="CE7" s="434"/>
      <c r="CF7" s="434"/>
      <c r="CG7" s="434"/>
      <c r="CH7" s="434"/>
      <c r="CI7" s="434"/>
      <c r="CJ7" s="434"/>
      <c r="CK7" s="434"/>
      <c r="CL7" s="434"/>
      <c r="CM7" s="434"/>
      <c r="CN7" s="434"/>
      <c r="CO7" s="434"/>
      <c r="CP7" s="434"/>
      <c r="CQ7" s="434"/>
      <c r="CR7" s="434"/>
      <c r="CS7" s="435"/>
      <c r="CT7" s="430">
        <v>
11267181</v>
      </c>
      <c r="CU7" s="431"/>
      <c r="CV7" s="431"/>
      <c r="CW7" s="431"/>
      <c r="CX7" s="431"/>
      <c r="CY7" s="431"/>
      <c r="CZ7" s="431"/>
      <c r="DA7" s="432"/>
      <c r="DB7" s="430">
        <v>
11177768</v>
      </c>
      <c r="DC7" s="431"/>
      <c r="DD7" s="431"/>
      <c r="DE7" s="431"/>
      <c r="DF7" s="431"/>
      <c r="DG7" s="431"/>
      <c r="DH7" s="431"/>
      <c r="DI7" s="432"/>
      <c r="DJ7" s="186"/>
      <c r="DK7" s="186"/>
      <c r="DL7" s="186"/>
      <c r="DM7" s="186"/>
      <c r="DN7" s="186"/>
      <c r="DO7" s="186"/>
    </row>
    <row r="8" spans="1:119" ht="18.75" customHeight="1" thickBot="1" x14ac:dyDescent="0.2">
      <c r="A8" s="187"/>
      <c r="B8" s="439"/>
      <c r="C8" s="440"/>
      <c r="D8" s="440"/>
      <c r="E8" s="441"/>
      <c r="F8" s="441"/>
      <c r="G8" s="441"/>
      <c r="H8" s="441"/>
      <c r="I8" s="441"/>
      <c r="J8" s="441"/>
      <c r="K8" s="441"/>
      <c r="L8" s="441"/>
      <c r="M8" s="441"/>
      <c r="N8" s="441"/>
      <c r="O8" s="441"/>
      <c r="P8" s="441"/>
      <c r="Q8" s="441"/>
      <c r="R8" s="444"/>
      <c r="S8" s="444"/>
      <c r="T8" s="444"/>
      <c r="U8" s="444"/>
      <c r="V8" s="445"/>
      <c r="W8" s="448"/>
      <c r="X8" s="449"/>
      <c r="Y8" s="449"/>
      <c r="Z8" s="449"/>
      <c r="AA8" s="449"/>
      <c r="AB8" s="440"/>
      <c r="AC8" s="456"/>
      <c r="AD8" s="457"/>
      <c r="AE8" s="457"/>
      <c r="AF8" s="457"/>
      <c r="AG8" s="457"/>
      <c r="AH8" s="457"/>
      <c r="AI8" s="457"/>
      <c r="AJ8" s="457"/>
      <c r="AK8" s="457"/>
      <c r="AL8" s="458"/>
      <c r="AM8" s="459" t="s">
        <v>
109</v>
      </c>
      <c r="AN8" s="460"/>
      <c r="AO8" s="460"/>
      <c r="AP8" s="460"/>
      <c r="AQ8" s="460"/>
      <c r="AR8" s="460"/>
      <c r="AS8" s="460"/>
      <c r="AT8" s="461"/>
      <c r="AU8" s="462" t="s">
        <v>
110</v>
      </c>
      <c r="AV8" s="463"/>
      <c r="AW8" s="463"/>
      <c r="AX8" s="463"/>
      <c r="AY8" s="464" t="s">
        <v>
111</v>
      </c>
      <c r="AZ8" s="465"/>
      <c r="BA8" s="465"/>
      <c r="BB8" s="465"/>
      <c r="BC8" s="465"/>
      <c r="BD8" s="465"/>
      <c r="BE8" s="465"/>
      <c r="BF8" s="465"/>
      <c r="BG8" s="465"/>
      <c r="BH8" s="465"/>
      <c r="BI8" s="465"/>
      <c r="BJ8" s="465"/>
      <c r="BK8" s="465"/>
      <c r="BL8" s="465"/>
      <c r="BM8" s="466"/>
      <c r="BN8" s="430">
        <v>
701039</v>
      </c>
      <c r="BO8" s="431"/>
      <c r="BP8" s="431"/>
      <c r="BQ8" s="431"/>
      <c r="BR8" s="431"/>
      <c r="BS8" s="431"/>
      <c r="BT8" s="431"/>
      <c r="BU8" s="432"/>
      <c r="BV8" s="430">
        <v>
568837</v>
      </c>
      <c r="BW8" s="431"/>
      <c r="BX8" s="431"/>
      <c r="BY8" s="431"/>
      <c r="BZ8" s="431"/>
      <c r="CA8" s="431"/>
      <c r="CB8" s="431"/>
      <c r="CC8" s="432"/>
      <c r="CD8" s="433" t="s">
        <v>
112</v>
      </c>
      <c r="CE8" s="434"/>
      <c r="CF8" s="434"/>
      <c r="CG8" s="434"/>
      <c r="CH8" s="434"/>
      <c r="CI8" s="434"/>
      <c r="CJ8" s="434"/>
      <c r="CK8" s="434"/>
      <c r="CL8" s="434"/>
      <c r="CM8" s="434"/>
      <c r="CN8" s="434"/>
      <c r="CO8" s="434"/>
      <c r="CP8" s="434"/>
      <c r="CQ8" s="434"/>
      <c r="CR8" s="434"/>
      <c r="CS8" s="435"/>
      <c r="CT8" s="470">
        <v>
0.99</v>
      </c>
      <c r="CU8" s="471"/>
      <c r="CV8" s="471"/>
      <c r="CW8" s="471"/>
      <c r="CX8" s="471"/>
      <c r="CY8" s="471"/>
      <c r="CZ8" s="471"/>
      <c r="DA8" s="472"/>
      <c r="DB8" s="470">
        <v>
1</v>
      </c>
      <c r="DC8" s="471"/>
      <c r="DD8" s="471"/>
      <c r="DE8" s="471"/>
      <c r="DF8" s="471"/>
      <c r="DG8" s="471"/>
      <c r="DH8" s="471"/>
      <c r="DI8" s="472"/>
      <c r="DJ8" s="186"/>
      <c r="DK8" s="186"/>
      <c r="DL8" s="186"/>
      <c r="DM8" s="186"/>
      <c r="DN8" s="186"/>
      <c r="DO8" s="186"/>
    </row>
    <row r="9" spans="1:119" ht="18.75" customHeight="1" thickBot="1" x14ac:dyDescent="0.2">
      <c r="A9" s="187"/>
      <c r="B9" s="424" t="s">
        <v>
113</v>
      </c>
      <c r="C9" s="425"/>
      <c r="D9" s="425"/>
      <c r="E9" s="425"/>
      <c r="F9" s="425"/>
      <c r="G9" s="425"/>
      <c r="H9" s="425"/>
      <c r="I9" s="425"/>
      <c r="J9" s="425"/>
      <c r="K9" s="473"/>
      <c r="L9" s="474" t="s">
        <v>
114</v>
      </c>
      <c r="M9" s="475"/>
      <c r="N9" s="475"/>
      <c r="O9" s="475"/>
      <c r="P9" s="475"/>
      <c r="Q9" s="476"/>
      <c r="R9" s="477">
        <v>
55833</v>
      </c>
      <c r="S9" s="478"/>
      <c r="T9" s="478"/>
      <c r="U9" s="478"/>
      <c r="V9" s="479"/>
      <c r="W9" s="387" t="s">
        <v>
115</v>
      </c>
      <c r="X9" s="388"/>
      <c r="Y9" s="388"/>
      <c r="Z9" s="388"/>
      <c r="AA9" s="388"/>
      <c r="AB9" s="388"/>
      <c r="AC9" s="388"/>
      <c r="AD9" s="388"/>
      <c r="AE9" s="388"/>
      <c r="AF9" s="388"/>
      <c r="AG9" s="388"/>
      <c r="AH9" s="388"/>
      <c r="AI9" s="388"/>
      <c r="AJ9" s="388"/>
      <c r="AK9" s="388"/>
      <c r="AL9" s="389"/>
      <c r="AM9" s="459" t="s">
        <v>
116</v>
      </c>
      <c r="AN9" s="460"/>
      <c r="AO9" s="460"/>
      <c r="AP9" s="460"/>
      <c r="AQ9" s="460"/>
      <c r="AR9" s="460"/>
      <c r="AS9" s="460"/>
      <c r="AT9" s="461"/>
      <c r="AU9" s="462" t="s">
        <v>
94</v>
      </c>
      <c r="AV9" s="463"/>
      <c r="AW9" s="463"/>
      <c r="AX9" s="463"/>
      <c r="AY9" s="464" t="s">
        <v>
117</v>
      </c>
      <c r="AZ9" s="465"/>
      <c r="BA9" s="465"/>
      <c r="BB9" s="465"/>
      <c r="BC9" s="465"/>
      <c r="BD9" s="465"/>
      <c r="BE9" s="465"/>
      <c r="BF9" s="465"/>
      <c r="BG9" s="465"/>
      <c r="BH9" s="465"/>
      <c r="BI9" s="465"/>
      <c r="BJ9" s="465"/>
      <c r="BK9" s="465"/>
      <c r="BL9" s="465"/>
      <c r="BM9" s="466"/>
      <c r="BN9" s="430">
        <v>
132202</v>
      </c>
      <c r="BO9" s="431"/>
      <c r="BP9" s="431"/>
      <c r="BQ9" s="431"/>
      <c r="BR9" s="431"/>
      <c r="BS9" s="431"/>
      <c r="BT9" s="431"/>
      <c r="BU9" s="432"/>
      <c r="BV9" s="430">
        <v>
-31934</v>
      </c>
      <c r="BW9" s="431"/>
      <c r="BX9" s="431"/>
      <c r="BY9" s="431"/>
      <c r="BZ9" s="431"/>
      <c r="CA9" s="431"/>
      <c r="CB9" s="431"/>
      <c r="CC9" s="432"/>
      <c r="CD9" s="433" t="s">
        <v>
118</v>
      </c>
      <c r="CE9" s="434"/>
      <c r="CF9" s="434"/>
      <c r="CG9" s="434"/>
      <c r="CH9" s="434"/>
      <c r="CI9" s="434"/>
      <c r="CJ9" s="434"/>
      <c r="CK9" s="434"/>
      <c r="CL9" s="434"/>
      <c r="CM9" s="434"/>
      <c r="CN9" s="434"/>
      <c r="CO9" s="434"/>
      <c r="CP9" s="434"/>
      <c r="CQ9" s="434"/>
      <c r="CR9" s="434"/>
      <c r="CS9" s="435"/>
      <c r="CT9" s="427">
        <v>
6.9</v>
      </c>
      <c r="CU9" s="428"/>
      <c r="CV9" s="428"/>
      <c r="CW9" s="428"/>
      <c r="CX9" s="428"/>
      <c r="CY9" s="428"/>
      <c r="CZ9" s="428"/>
      <c r="DA9" s="429"/>
      <c r="DB9" s="427">
        <v>
7.7</v>
      </c>
      <c r="DC9" s="428"/>
      <c r="DD9" s="428"/>
      <c r="DE9" s="428"/>
      <c r="DF9" s="428"/>
      <c r="DG9" s="428"/>
      <c r="DH9" s="428"/>
      <c r="DI9" s="429"/>
      <c r="DJ9" s="186"/>
      <c r="DK9" s="186"/>
      <c r="DL9" s="186"/>
      <c r="DM9" s="186"/>
      <c r="DN9" s="186"/>
      <c r="DO9" s="186"/>
    </row>
    <row r="10" spans="1:119" ht="18.75" customHeight="1" thickBot="1" x14ac:dyDescent="0.2">
      <c r="A10" s="187"/>
      <c r="B10" s="424"/>
      <c r="C10" s="425"/>
      <c r="D10" s="425"/>
      <c r="E10" s="425"/>
      <c r="F10" s="425"/>
      <c r="G10" s="425"/>
      <c r="H10" s="425"/>
      <c r="I10" s="425"/>
      <c r="J10" s="425"/>
      <c r="K10" s="473"/>
      <c r="L10" s="480" t="s">
        <v>
119</v>
      </c>
      <c r="M10" s="460"/>
      <c r="N10" s="460"/>
      <c r="O10" s="460"/>
      <c r="P10" s="460"/>
      <c r="Q10" s="461"/>
      <c r="R10" s="481">
        <v>
57032</v>
      </c>
      <c r="S10" s="482"/>
      <c r="T10" s="482"/>
      <c r="U10" s="482"/>
      <c r="V10" s="483"/>
      <c r="W10" s="418"/>
      <c r="X10" s="419"/>
      <c r="Y10" s="419"/>
      <c r="Z10" s="419"/>
      <c r="AA10" s="419"/>
      <c r="AB10" s="419"/>
      <c r="AC10" s="419"/>
      <c r="AD10" s="419"/>
      <c r="AE10" s="419"/>
      <c r="AF10" s="419"/>
      <c r="AG10" s="419"/>
      <c r="AH10" s="419"/>
      <c r="AI10" s="419"/>
      <c r="AJ10" s="419"/>
      <c r="AK10" s="419"/>
      <c r="AL10" s="422"/>
      <c r="AM10" s="459" t="s">
        <v>
120</v>
      </c>
      <c r="AN10" s="460"/>
      <c r="AO10" s="460"/>
      <c r="AP10" s="460"/>
      <c r="AQ10" s="460"/>
      <c r="AR10" s="460"/>
      <c r="AS10" s="460"/>
      <c r="AT10" s="461"/>
      <c r="AU10" s="462" t="s">
        <v>
94</v>
      </c>
      <c r="AV10" s="463"/>
      <c r="AW10" s="463"/>
      <c r="AX10" s="463"/>
      <c r="AY10" s="464" t="s">
        <v>
121</v>
      </c>
      <c r="AZ10" s="465"/>
      <c r="BA10" s="465"/>
      <c r="BB10" s="465"/>
      <c r="BC10" s="465"/>
      <c r="BD10" s="465"/>
      <c r="BE10" s="465"/>
      <c r="BF10" s="465"/>
      <c r="BG10" s="465"/>
      <c r="BH10" s="465"/>
      <c r="BI10" s="465"/>
      <c r="BJ10" s="465"/>
      <c r="BK10" s="465"/>
      <c r="BL10" s="465"/>
      <c r="BM10" s="466"/>
      <c r="BN10" s="430">
        <v>
324815</v>
      </c>
      <c r="BO10" s="431"/>
      <c r="BP10" s="431"/>
      <c r="BQ10" s="431"/>
      <c r="BR10" s="431"/>
      <c r="BS10" s="431"/>
      <c r="BT10" s="431"/>
      <c r="BU10" s="432"/>
      <c r="BV10" s="430">
        <v>
454447</v>
      </c>
      <c r="BW10" s="431"/>
      <c r="BX10" s="431"/>
      <c r="BY10" s="431"/>
      <c r="BZ10" s="431"/>
      <c r="CA10" s="431"/>
      <c r="CB10" s="431"/>
      <c r="CC10" s="432"/>
      <c r="CD10" s="191" t="s">
        <v>
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4"/>
      <c r="C11" s="425"/>
      <c r="D11" s="425"/>
      <c r="E11" s="425"/>
      <c r="F11" s="425"/>
      <c r="G11" s="425"/>
      <c r="H11" s="425"/>
      <c r="I11" s="425"/>
      <c r="J11" s="425"/>
      <c r="K11" s="473"/>
      <c r="L11" s="484" t="s">
        <v>
123</v>
      </c>
      <c r="M11" s="485"/>
      <c r="N11" s="485"/>
      <c r="O11" s="485"/>
      <c r="P11" s="485"/>
      <c r="Q11" s="486"/>
      <c r="R11" s="487" t="s">
        <v>
124</v>
      </c>
      <c r="S11" s="488"/>
      <c r="T11" s="488"/>
      <c r="U11" s="488"/>
      <c r="V11" s="489"/>
      <c r="W11" s="418"/>
      <c r="X11" s="419"/>
      <c r="Y11" s="419"/>
      <c r="Z11" s="419"/>
      <c r="AA11" s="419"/>
      <c r="AB11" s="419"/>
      <c r="AC11" s="419"/>
      <c r="AD11" s="419"/>
      <c r="AE11" s="419"/>
      <c r="AF11" s="419"/>
      <c r="AG11" s="419"/>
      <c r="AH11" s="419"/>
      <c r="AI11" s="419"/>
      <c r="AJ11" s="419"/>
      <c r="AK11" s="419"/>
      <c r="AL11" s="422"/>
      <c r="AM11" s="459" t="s">
        <v>
125</v>
      </c>
      <c r="AN11" s="460"/>
      <c r="AO11" s="460"/>
      <c r="AP11" s="460"/>
      <c r="AQ11" s="460"/>
      <c r="AR11" s="460"/>
      <c r="AS11" s="460"/>
      <c r="AT11" s="461"/>
      <c r="AU11" s="462" t="s">
        <v>
110</v>
      </c>
      <c r="AV11" s="463"/>
      <c r="AW11" s="463"/>
      <c r="AX11" s="463"/>
      <c r="AY11" s="464" t="s">
        <v>
126</v>
      </c>
      <c r="AZ11" s="465"/>
      <c r="BA11" s="465"/>
      <c r="BB11" s="465"/>
      <c r="BC11" s="465"/>
      <c r="BD11" s="465"/>
      <c r="BE11" s="465"/>
      <c r="BF11" s="465"/>
      <c r="BG11" s="465"/>
      <c r="BH11" s="465"/>
      <c r="BI11" s="465"/>
      <c r="BJ11" s="465"/>
      <c r="BK11" s="465"/>
      <c r="BL11" s="465"/>
      <c r="BM11" s="466"/>
      <c r="BN11" s="430">
        <v>
0</v>
      </c>
      <c r="BO11" s="431"/>
      <c r="BP11" s="431"/>
      <c r="BQ11" s="431"/>
      <c r="BR11" s="431"/>
      <c r="BS11" s="431"/>
      <c r="BT11" s="431"/>
      <c r="BU11" s="432"/>
      <c r="BV11" s="430">
        <v>
0</v>
      </c>
      <c r="BW11" s="431"/>
      <c r="BX11" s="431"/>
      <c r="BY11" s="431"/>
      <c r="BZ11" s="431"/>
      <c r="CA11" s="431"/>
      <c r="CB11" s="431"/>
      <c r="CC11" s="432"/>
      <c r="CD11" s="433" t="s">
        <v>
127</v>
      </c>
      <c r="CE11" s="434"/>
      <c r="CF11" s="434"/>
      <c r="CG11" s="434"/>
      <c r="CH11" s="434"/>
      <c r="CI11" s="434"/>
      <c r="CJ11" s="434"/>
      <c r="CK11" s="434"/>
      <c r="CL11" s="434"/>
      <c r="CM11" s="434"/>
      <c r="CN11" s="434"/>
      <c r="CO11" s="434"/>
      <c r="CP11" s="434"/>
      <c r="CQ11" s="434"/>
      <c r="CR11" s="434"/>
      <c r="CS11" s="435"/>
      <c r="CT11" s="470" t="s">
        <v>
128</v>
      </c>
      <c r="CU11" s="471"/>
      <c r="CV11" s="471"/>
      <c r="CW11" s="471"/>
      <c r="CX11" s="471"/>
      <c r="CY11" s="471"/>
      <c r="CZ11" s="471"/>
      <c r="DA11" s="472"/>
      <c r="DB11" s="470" t="s">
        <v>
129</v>
      </c>
      <c r="DC11" s="471"/>
      <c r="DD11" s="471"/>
      <c r="DE11" s="471"/>
      <c r="DF11" s="471"/>
      <c r="DG11" s="471"/>
      <c r="DH11" s="471"/>
      <c r="DI11" s="472"/>
      <c r="DJ11" s="186"/>
      <c r="DK11" s="186"/>
      <c r="DL11" s="186"/>
      <c r="DM11" s="186"/>
      <c r="DN11" s="186"/>
      <c r="DO11" s="186"/>
    </row>
    <row r="12" spans="1:119" ht="18.75" customHeight="1" x14ac:dyDescent="0.15">
      <c r="A12" s="187"/>
      <c r="B12" s="490" t="s">
        <v>
130</v>
      </c>
      <c r="C12" s="491"/>
      <c r="D12" s="491"/>
      <c r="E12" s="491"/>
      <c r="F12" s="491"/>
      <c r="G12" s="491"/>
      <c r="H12" s="491"/>
      <c r="I12" s="491"/>
      <c r="J12" s="491"/>
      <c r="K12" s="492"/>
      <c r="L12" s="499" t="s">
        <v>
131</v>
      </c>
      <c r="M12" s="500"/>
      <c r="N12" s="500"/>
      <c r="O12" s="500"/>
      <c r="P12" s="500"/>
      <c r="Q12" s="501"/>
      <c r="R12" s="502">
        <v>
55354</v>
      </c>
      <c r="S12" s="503"/>
      <c r="T12" s="503"/>
      <c r="U12" s="503"/>
      <c r="V12" s="504"/>
      <c r="W12" s="505" t="s">
        <v>
1</v>
      </c>
      <c r="X12" s="463"/>
      <c r="Y12" s="463"/>
      <c r="Z12" s="463"/>
      <c r="AA12" s="463"/>
      <c r="AB12" s="506"/>
      <c r="AC12" s="507" t="s">
        <v>
132</v>
      </c>
      <c r="AD12" s="508"/>
      <c r="AE12" s="508"/>
      <c r="AF12" s="508"/>
      <c r="AG12" s="509"/>
      <c r="AH12" s="507" t="s">
        <v>
133</v>
      </c>
      <c r="AI12" s="508"/>
      <c r="AJ12" s="508"/>
      <c r="AK12" s="508"/>
      <c r="AL12" s="510"/>
      <c r="AM12" s="459" t="s">
        <v>
134</v>
      </c>
      <c r="AN12" s="460"/>
      <c r="AO12" s="460"/>
      <c r="AP12" s="460"/>
      <c r="AQ12" s="460"/>
      <c r="AR12" s="460"/>
      <c r="AS12" s="460"/>
      <c r="AT12" s="461"/>
      <c r="AU12" s="462" t="s">
        <v>
94</v>
      </c>
      <c r="AV12" s="463"/>
      <c r="AW12" s="463"/>
      <c r="AX12" s="463"/>
      <c r="AY12" s="464" t="s">
        <v>
135</v>
      </c>
      <c r="AZ12" s="465"/>
      <c r="BA12" s="465"/>
      <c r="BB12" s="465"/>
      <c r="BC12" s="465"/>
      <c r="BD12" s="465"/>
      <c r="BE12" s="465"/>
      <c r="BF12" s="465"/>
      <c r="BG12" s="465"/>
      <c r="BH12" s="465"/>
      <c r="BI12" s="465"/>
      <c r="BJ12" s="465"/>
      <c r="BK12" s="465"/>
      <c r="BL12" s="465"/>
      <c r="BM12" s="466"/>
      <c r="BN12" s="430">
        <v>
642218</v>
      </c>
      <c r="BO12" s="431"/>
      <c r="BP12" s="431"/>
      <c r="BQ12" s="431"/>
      <c r="BR12" s="431"/>
      <c r="BS12" s="431"/>
      <c r="BT12" s="431"/>
      <c r="BU12" s="432"/>
      <c r="BV12" s="430">
        <v>
81964</v>
      </c>
      <c r="BW12" s="431"/>
      <c r="BX12" s="431"/>
      <c r="BY12" s="431"/>
      <c r="BZ12" s="431"/>
      <c r="CA12" s="431"/>
      <c r="CB12" s="431"/>
      <c r="CC12" s="432"/>
      <c r="CD12" s="433" t="s">
        <v>
136</v>
      </c>
      <c r="CE12" s="434"/>
      <c r="CF12" s="434"/>
      <c r="CG12" s="434"/>
      <c r="CH12" s="434"/>
      <c r="CI12" s="434"/>
      <c r="CJ12" s="434"/>
      <c r="CK12" s="434"/>
      <c r="CL12" s="434"/>
      <c r="CM12" s="434"/>
      <c r="CN12" s="434"/>
      <c r="CO12" s="434"/>
      <c r="CP12" s="434"/>
      <c r="CQ12" s="434"/>
      <c r="CR12" s="434"/>
      <c r="CS12" s="435"/>
      <c r="CT12" s="470" t="s">
        <v>
129</v>
      </c>
      <c r="CU12" s="471"/>
      <c r="CV12" s="471"/>
      <c r="CW12" s="471"/>
      <c r="CX12" s="471"/>
      <c r="CY12" s="471"/>
      <c r="CZ12" s="471"/>
      <c r="DA12" s="472"/>
      <c r="DB12" s="470" t="s">
        <v>
128</v>
      </c>
      <c r="DC12" s="471"/>
      <c r="DD12" s="471"/>
      <c r="DE12" s="471"/>
      <c r="DF12" s="471"/>
      <c r="DG12" s="471"/>
      <c r="DH12" s="471"/>
      <c r="DI12" s="472"/>
      <c r="DJ12" s="186"/>
      <c r="DK12" s="186"/>
      <c r="DL12" s="186"/>
      <c r="DM12" s="186"/>
      <c r="DN12" s="186"/>
      <c r="DO12" s="186"/>
    </row>
    <row r="13" spans="1:119" ht="18.75" customHeight="1" x14ac:dyDescent="0.15">
      <c r="A13" s="187"/>
      <c r="B13" s="493"/>
      <c r="C13" s="494"/>
      <c r="D13" s="494"/>
      <c r="E13" s="494"/>
      <c r="F13" s="494"/>
      <c r="G13" s="494"/>
      <c r="H13" s="494"/>
      <c r="I13" s="494"/>
      <c r="J13" s="494"/>
      <c r="K13" s="495"/>
      <c r="L13" s="197"/>
      <c r="M13" s="521" t="s">
        <v>
137</v>
      </c>
      <c r="N13" s="522"/>
      <c r="O13" s="522"/>
      <c r="P13" s="522"/>
      <c r="Q13" s="523"/>
      <c r="R13" s="514">
        <v>
53910</v>
      </c>
      <c r="S13" s="515"/>
      <c r="T13" s="515"/>
      <c r="U13" s="515"/>
      <c r="V13" s="516"/>
      <c r="W13" s="446" t="s">
        <v>
138</v>
      </c>
      <c r="X13" s="447"/>
      <c r="Y13" s="447"/>
      <c r="Z13" s="447"/>
      <c r="AA13" s="447"/>
      <c r="AB13" s="437"/>
      <c r="AC13" s="481">
        <v>
194</v>
      </c>
      <c r="AD13" s="482"/>
      <c r="AE13" s="482"/>
      <c r="AF13" s="482"/>
      <c r="AG13" s="524"/>
      <c r="AH13" s="481">
        <v>
185</v>
      </c>
      <c r="AI13" s="482"/>
      <c r="AJ13" s="482"/>
      <c r="AK13" s="482"/>
      <c r="AL13" s="483"/>
      <c r="AM13" s="459" t="s">
        <v>
139</v>
      </c>
      <c r="AN13" s="460"/>
      <c r="AO13" s="460"/>
      <c r="AP13" s="460"/>
      <c r="AQ13" s="460"/>
      <c r="AR13" s="460"/>
      <c r="AS13" s="460"/>
      <c r="AT13" s="461"/>
      <c r="AU13" s="462" t="s">
        <v>
140</v>
      </c>
      <c r="AV13" s="463"/>
      <c r="AW13" s="463"/>
      <c r="AX13" s="463"/>
      <c r="AY13" s="464" t="s">
        <v>
141</v>
      </c>
      <c r="AZ13" s="465"/>
      <c r="BA13" s="465"/>
      <c r="BB13" s="465"/>
      <c r="BC13" s="465"/>
      <c r="BD13" s="465"/>
      <c r="BE13" s="465"/>
      <c r="BF13" s="465"/>
      <c r="BG13" s="465"/>
      <c r="BH13" s="465"/>
      <c r="BI13" s="465"/>
      <c r="BJ13" s="465"/>
      <c r="BK13" s="465"/>
      <c r="BL13" s="465"/>
      <c r="BM13" s="466"/>
      <c r="BN13" s="430">
        <v>
-185201</v>
      </c>
      <c r="BO13" s="431"/>
      <c r="BP13" s="431"/>
      <c r="BQ13" s="431"/>
      <c r="BR13" s="431"/>
      <c r="BS13" s="431"/>
      <c r="BT13" s="431"/>
      <c r="BU13" s="432"/>
      <c r="BV13" s="430">
        <v>
340549</v>
      </c>
      <c r="BW13" s="431"/>
      <c r="BX13" s="431"/>
      <c r="BY13" s="431"/>
      <c r="BZ13" s="431"/>
      <c r="CA13" s="431"/>
      <c r="CB13" s="431"/>
      <c r="CC13" s="432"/>
      <c r="CD13" s="433" t="s">
        <v>
142</v>
      </c>
      <c r="CE13" s="434"/>
      <c r="CF13" s="434"/>
      <c r="CG13" s="434"/>
      <c r="CH13" s="434"/>
      <c r="CI13" s="434"/>
      <c r="CJ13" s="434"/>
      <c r="CK13" s="434"/>
      <c r="CL13" s="434"/>
      <c r="CM13" s="434"/>
      <c r="CN13" s="434"/>
      <c r="CO13" s="434"/>
      <c r="CP13" s="434"/>
      <c r="CQ13" s="434"/>
      <c r="CR13" s="434"/>
      <c r="CS13" s="435"/>
      <c r="CT13" s="427">
        <v>
1.6</v>
      </c>
      <c r="CU13" s="428"/>
      <c r="CV13" s="428"/>
      <c r="CW13" s="428"/>
      <c r="CX13" s="428"/>
      <c r="CY13" s="428"/>
      <c r="CZ13" s="428"/>
      <c r="DA13" s="429"/>
      <c r="DB13" s="427">
        <v>
2</v>
      </c>
      <c r="DC13" s="428"/>
      <c r="DD13" s="428"/>
      <c r="DE13" s="428"/>
      <c r="DF13" s="428"/>
      <c r="DG13" s="428"/>
      <c r="DH13" s="428"/>
      <c r="DI13" s="429"/>
      <c r="DJ13" s="186"/>
      <c r="DK13" s="186"/>
      <c r="DL13" s="186"/>
      <c r="DM13" s="186"/>
      <c r="DN13" s="186"/>
      <c r="DO13" s="186"/>
    </row>
    <row r="14" spans="1:119" ht="18.75" customHeight="1" thickBot="1" x14ac:dyDescent="0.2">
      <c r="A14" s="187"/>
      <c r="B14" s="493"/>
      <c r="C14" s="494"/>
      <c r="D14" s="494"/>
      <c r="E14" s="494"/>
      <c r="F14" s="494"/>
      <c r="G14" s="494"/>
      <c r="H14" s="494"/>
      <c r="I14" s="494"/>
      <c r="J14" s="494"/>
      <c r="K14" s="495"/>
      <c r="L14" s="511" t="s">
        <v>
143</v>
      </c>
      <c r="M14" s="512"/>
      <c r="N14" s="512"/>
      <c r="O14" s="512"/>
      <c r="P14" s="512"/>
      <c r="Q14" s="513"/>
      <c r="R14" s="514">
        <v>
55607</v>
      </c>
      <c r="S14" s="515"/>
      <c r="T14" s="515"/>
      <c r="U14" s="515"/>
      <c r="V14" s="516"/>
      <c r="W14" s="420"/>
      <c r="X14" s="421"/>
      <c r="Y14" s="421"/>
      <c r="Z14" s="421"/>
      <c r="AA14" s="421"/>
      <c r="AB14" s="410"/>
      <c r="AC14" s="517">
        <v>
0.8</v>
      </c>
      <c r="AD14" s="518"/>
      <c r="AE14" s="518"/>
      <c r="AF14" s="518"/>
      <c r="AG14" s="519"/>
      <c r="AH14" s="517">
        <v>
0.7</v>
      </c>
      <c r="AI14" s="518"/>
      <c r="AJ14" s="518"/>
      <c r="AK14" s="518"/>
      <c r="AL14" s="520"/>
      <c r="AM14" s="459"/>
      <c r="AN14" s="460"/>
      <c r="AO14" s="460"/>
      <c r="AP14" s="460"/>
      <c r="AQ14" s="460"/>
      <c r="AR14" s="460"/>
      <c r="AS14" s="460"/>
      <c r="AT14" s="461"/>
      <c r="AU14" s="462"/>
      <c r="AV14" s="463"/>
      <c r="AW14" s="463"/>
      <c r="AX14" s="463"/>
      <c r="AY14" s="464"/>
      <c r="AZ14" s="465"/>
      <c r="BA14" s="465"/>
      <c r="BB14" s="465"/>
      <c r="BC14" s="465"/>
      <c r="BD14" s="465"/>
      <c r="BE14" s="465"/>
      <c r="BF14" s="465"/>
      <c r="BG14" s="465"/>
      <c r="BH14" s="465"/>
      <c r="BI14" s="465"/>
      <c r="BJ14" s="465"/>
      <c r="BK14" s="465"/>
      <c r="BL14" s="465"/>
      <c r="BM14" s="466"/>
      <c r="BN14" s="430"/>
      <c r="BO14" s="431"/>
      <c r="BP14" s="431"/>
      <c r="BQ14" s="431"/>
      <c r="BR14" s="431"/>
      <c r="BS14" s="431"/>
      <c r="BT14" s="431"/>
      <c r="BU14" s="432"/>
      <c r="BV14" s="430"/>
      <c r="BW14" s="431"/>
      <c r="BX14" s="431"/>
      <c r="BY14" s="431"/>
      <c r="BZ14" s="431"/>
      <c r="CA14" s="431"/>
      <c r="CB14" s="431"/>
      <c r="CC14" s="432"/>
      <c r="CD14" s="525" t="s">
        <v>
144</v>
      </c>
      <c r="CE14" s="526"/>
      <c r="CF14" s="526"/>
      <c r="CG14" s="526"/>
      <c r="CH14" s="526"/>
      <c r="CI14" s="526"/>
      <c r="CJ14" s="526"/>
      <c r="CK14" s="526"/>
      <c r="CL14" s="526"/>
      <c r="CM14" s="526"/>
      <c r="CN14" s="526"/>
      <c r="CO14" s="526"/>
      <c r="CP14" s="526"/>
      <c r="CQ14" s="526"/>
      <c r="CR14" s="526"/>
      <c r="CS14" s="527"/>
      <c r="CT14" s="528">
        <v>
15.1</v>
      </c>
      <c r="CU14" s="529"/>
      <c r="CV14" s="529"/>
      <c r="CW14" s="529"/>
      <c r="CX14" s="529"/>
      <c r="CY14" s="529"/>
      <c r="CZ14" s="529"/>
      <c r="DA14" s="530"/>
      <c r="DB14" s="528">
        <v>
7.7</v>
      </c>
      <c r="DC14" s="529"/>
      <c r="DD14" s="529"/>
      <c r="DE14" s="529"/>
      <c r="DF14" s="529"/>
      <c r="DG14" s="529"/>
      <c r="DH14" s="529"/>
      <c r="DI14" s="530"/>
      <c r="DJ14" s="186"/>
      <c r="DK14" s="186"/>
      <c r="DL14" s="186"/>
      <c r="DM14" s="186"/>
      <c r="DN14" s="186"/>
      <c r="DO14" s="186"/>
    </row>
    <row r="15" spans="1:119" ht="18.75" customHeight="1" x14ac:dyDescent="0.15">
      <c r="A15" s="187"/>
      <c r="B15" s="493"/>
      <c r="C15" s="494"/>
      <c r="D15" s="494"/>
      <c r="E15" s="494"/>
      <c r="F15" s="494"/>
      <c r="G15" s="494"/>
      <c r="H15" s="494"/>
      <c r="I15" s="494"/>
      <c r="J15" s="494"/>
      <c r="K15" s="495"/>
      <c r="L15" s="197"/>
      <c r="M15" s="521" t="s">
        <v>
145</v>
      </c>
      <c r="N15" s="522"/>
      <c r="O15" s="522"/>
      <c r="P15" s="522"/>
      <c r="Q15" s="523"/>
      <c r="R15" s="514">
        <v>
54215</v>
      </c>
      <c r="S15" s="515"/>
      <c r="T15" s="515"/>
      <c r="U15" s="515"/>
      <c r="V15" s="516"/>
      <c r="W15" s="446" t="s">
        <v>
146</v>
      </c>
      <c r="X15" s="447"/>
      <c r="Y15" s="447"/>
      <c r="Z15" s="447"/>
      <c r="AA15" s="447"/>
      <c r="AB15" s="437"/>
      <c r="AC15" s="481">
        <v>
7789</v>
      </c>
      <c r="AD15" s="482"/>
      <c r="AE15" s="482"/>
      <c r="AF15" s="482"/>
      <c r="AG15" s="524"/>
      <c r="AH15" s="481">
        <v>
8317</v>
      </c>
      <c r="AI15" s="482"/>
      <c r="AJ15" s="482"/>
      <c r="AK15" s="482"/>
      <c r="AL15" s="483"/>
      <c r="AM15" s="459"/>
      <c r="AN15" s="460"/>
      <c r="AO15" s="460"/>
      <c r="AP15" s="460"/>
      <c r="AQ15" s="460"/>
      <c r="AR15" s="460"/>
      <c r="AS15" s="460"/>
      <c r="AT15" s="461"/>
      <c r="AU15" s="462"/>
      <c r="AV15" s="463"/>
      <c r="AW15" s="463"/>
      <c r="AX15" s="463"/>
      <c r="AY15" s="390" t="s">
        <v>
147</v>
      </c>
      <c r="AZ15" s="391"/>
      <c r="BA15" s="391"/>
      <c r="BB15" s="391"/>
      <c r="BC15" s="391"/>
      <c r="BD15" s="391"/>
      <c r="BE15" s="391"/>
      <c r="BF15" s="391"/>
      <c r="BG15" s="391"/>
      <c r="BH15" s="391"/>
      <c r="BI15" s="391"/>
      <c r="BJ15" s="391"/>
      <c r="BK15" s="391"/>
      <c r="BL15" s="391"/>
      <c r="BM15" s="392"/>
      <c r="BN15" s="393">
        <v>
8414224</v>
      </c>
      <c r="BO15" s="394"/>
      <c r="BP15" s="394"/>
      <c r="BQ15" s="394"/>
      <c r="BR15" s="394"/>
      <c r="BS15" s="394"/>
      <c r="BT15" s="394"/>
      <c r="BU15" s="395"/>
      <c r="BV15" s="393">
        <v>
8125541</v>
      </c>
      <c r="BW15" s="394"/>
      <c r="BX15" s="394"/>
      <c r="BY15" s="394"/>
      <c r="BZ15" s="394"/>
      <c r="CA15" s="394"/>
      <c r="CB15" s="394"/>
      <c r="CC15" s="395"/>
      <c r="CD15" s="531" t="s">
        <v>
148</v>
      </c>
      <c r="CE15" s="532"/>
      <c r="CF15" s="532"/>
      <c r="CG15" s="532"/>
      <c r="CH15" s="532"/>
      <c r="CI15" s="532"/>
      <c r="CJ15" s="532"/>
      <c r="CK15" s="532"/>
      <c r="CL15" s="532"/>
      <c r="CM15" s="532"/>
      <c r="CN15" s="532"/>
      <c r="CO15" s="532"/>
      <c r="CP15" s="532"/>
      <c r="CQ15" s="532"/>
      <c r="CR15" s="532"/>
      <c r="CS15" s="533"/>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3"/>
      <c r="C16" s="494"/>
      <c r="D16" s="494"/>
      <c r="E16" s="494"/>
      <c r="F16" s="494"/>
      <c r="G16" s="494"/>
      <c r="H16" s="494"/>
      <c r="I16" s="494"/>
      <c r="J16" s="494"/>
      <c r="K16" s="495"/>
      <c r="L16" s="511" t="s">
        <v>
149</v>
      </c>
      <c r="M16" s="542"/>
      <c r="N16" s="542"/>
      <c r="O16" s="542"/>
      <c r="P16" s="542"/>
      <c r="Q16" s="543"/>
      <c r="R16" s="534" t="s">
        <v>
150</v>
      </c>
      <c r="S16" s="535"/>
      <c r="T16" s="535"/>
      <c r="U16" s="535"/>
      <c r="V16" s="536"/>
      <c r="W16" s="420"/>
      <c r="X16" s="421"/>
      <c r="Y16" s="421"/>
      <c r="Z16" s="421"/>
      <c r="AA16" s="421"/>
      <c r="AB16" s="410"/>
      <c r="AC16" s="517">
        <v>
31.1</v>
      </c>
      <c r="AD16" s="518"/>
      <c r="AE16" s="518"/>
      <c r="AF16" s="518"/>
      <c r="AG16" s="519"/>
      <c r="AH16" s="517">
        <v>
32.1</v>
      </c>
      <c r="AI16" s="518"/>
      <c r="AJ16" s="518"/>
      <c r="AK16" s="518"/>
      <c r="AL16" s="520"/>
      <c r="AM16" s="459"/>
      <c r="AN16" s="460"/>
      <c r="AO16" s="460"/>
      <c r="AP16" s="460"/>
      <c r="AQ16" s="460"/>
      <c r="AR16" s="460"/>
      <c r="AS16" s="460"/>
      <c r="AT16" s="461"/>
      <c r="AU16" s="462"/>
      <c r="AV16" s="463"/>
      <c r="AW16" s="463"/>
      <c r="AX16" s="463"/>
      <c r="AY16" s="464" t="s">
        <v>
151</v>
      </c>
      <c r="AZ16" s="465"/>
      <c r="BA16" s="465"/>
      <c r="BB16" s="465"/>
      <c r="BC16" s="465"/>
      <c r="BD16" s="465"/>
      <c r="BE16" s="465"/>
      <c r="BF16" s="465"/>
      <c r="BG16" s="465"/>
      <c r="BH16" s="465"/>
      <c r="BI16" s="465"/>
      <c r="BJ16" s="465"/>
      <c r="BK16" s="465"/>
      <c r="BL16" s="465"/>
      <c r="BM16" s="466"/>
      <c r="BN16" s="430">
        <v>
8555138</v>
      </c>
      <c r="BO16" s="431"/>
      <c r="BP16" s="431"/>
      <c r="BQ16" s="431"/>
      <c r="BR16" s="431"/>
      <c r="BS16" s="431"/>
      <c r="BT16" s="431"/>
      <c r="BU16" s="432"/>
      <c r="BV16" s="430">
        <v>
8312646</v>
      </c>
      <c r="BW16" s="431"/>
      <c r="BX16" s="431"/>
      <c r="BY16" s="431"/>
      <c r="BZ16" s="431"/>
      <c r="CA16" s="431"/>
      <c r="CB16" s="431"/>
      <c r="CC16" s="432"/>
      <c r="CD16" s="201"/>
      <c r="CE16" s="540"/>
      <c r="CF16" s="540"/>
      <c r="CG16" s="540"/>
      <c r="CH16" s="540"/>
      <c r="CI16" s="540"/>
      <c r="CJ16" s="540"/>
      <c r="CK16" s="540"/>
      <c r="CL16" s="540"/>
      <c r="CM16" s="540"/>
      <c r="CN16" s="540"/>
      <c r="CO16" s="540"/>
      <c r="CP16" s="540"/>
      <c r="CQ16" s="540"/>
      <c r="CR16" s="540"/>
      <c r="CS16" s="541"/>
      <c r="CT16" s="427"/>
      <c r="CU16" s="428"/>
      <c r="CV16" s="428"/>
      <c r="CW16" s="428"/>
      <c r="CX16" s="428"/>
      <c r="CY16" s="428"/>
      <c r="CZ16" s="428"/>
      <c r="DA16" s="429"/>
      <c r="DB16" s="427"/>
      <c r="DC16" s="428"/>
      <c r="DD16" s="428"/>
      <c r="DE16" s="428"/>
      <c r="DF16" s="428"/>
      <c r="DG16" s="428"/>
      <c r="DH16" s="428"/>
      <c r="DI16" s="429"/>
      <c r="DJ16" s="186"/>
      <c r="DK16" s="186"/>
      <c r="DL16" s="186"/>
      <c r="DM16" s="186"/>
      <c r="DN16" s="186"/>
      <c r="DO16" s="186"/>
    </row>
    <row r="17" spans="1:119" ht="18.75" customHeight="1" thickBot="1" x14ac:dyDescent="0.2">
      <c r="A17" s="187"/>
      <c r="B17" s="496"/>
      <c r="C17" s="497"/>
      <c r="D17" s="497"/>
      <c r="E17" s="497"/>
      <c r="F17" s="497"/>
      <c r="G17" s="497"/>
      <c r="H17" s="497"/>
      <c r="I17" s="497"/>
      <c r="J17" s="497"/>
      <c r="K17" s="498"/>
      <c r="L17" s="202"/>
      <c r="M17" s="537" t="s">
        <v>
152</v>
      </c>
      <c r="N17" s="538"/>
      <c r="O17" s="538"/>
      <c r="P17" s="538"/>
      <c r="Q17" s="539"/>
      <c r="R17" s="534" t="s">
        <v>
153</v>
      </c>
      <c r="S17" s="535"/>
      <c r="T17" s="535"/>
      <c r="U17" s="535"/>
      <c r="V17" s="536"/>
      <c r="W17" s="446" t="s">
        <v>
154</v>
      </c>
      <c r="X17" s="447"/>
      <c r="Y17" s="447"/>
      <c r="Z17" s="447"/>
      <c r="AA17" s="447"/>
      <c r="AB17" s="437"/>
      <c r="AC17" s="481">
        <v>
17082</v>
      </c>
      <c r="AD17" s="482"/>
      <c r="AE17" s="482"/>
      <c r="AF17" s="482"/>
      <c r="AG17" s="524"/>
      <c r="AH17" s="481">
        <v>
17421</v>
      </c>
      <c r="AI17" s="482"/>
      <c r="AJ17" s="482"/>
      <c r="AK17" s="482"/>
      <c r="AL17" s="483"/>
      <c r="AM17" s="459"/>
      <c r="AN17" s="460"/>
      <c r="AO17" s="460"/>
      <c r="AP17" s="460"/>
      <c r="AQ17" s="460"/>
      <c r="AR17" s="460"/>
      <c r="AS17" s="460"/>
      <c r="AT17" s="461"/>
      <c r="AU17" s="462"/>
      <c r="AV17" s="463"/>
      <c r="AW17" s="463"/>
      <c r="AX17" s="463"/>
      <c r="AY17" s="464" t="s">
        <v>
155</v>
      </c>
      <c r="AZ17" s="465"/>
      <c r="BA17" s="465"/>
      <c r="BB17" s="465"/>
      <c r="BC17" s="465"/>
      <c r="BD17" s="465"/>
      <c r="BE17" s="465"/>
      <c r="BF17" s="465"/>
      <c r="BG17" s="465"/>
      <c r="BH17" s="465"/>
      <c r="BI17" s="465"/>
      <c r="BJ17" s="465"/>
      <c r="BK17" s="465"/>
      <c r="BL17" s="465"/>
      <c r="BM17" s="466"/>
      <c r="BN17" s="430">
        <v>
10834810</v>
      </c>
      <c r="BO17" s="431"/>
      <c r="BP17" s="431"/>
      <c r="BQ17" s="431"/>
      <c r="BR17" s="431"/>
      <c r="BS17" s="431"/>
      <c r="BT17" s="431"/>
      <c r="BU17" s="432"/>
      <c r="BV17" s="430">
        <v>
10439014</v>
      </c>
      <c r="BW17" s="431"/>
      <c r="BX17" s="431"/>
      <c r="BY17" s="431"/>
      <c r="BZ17" s="431"/>
      <c r="CA17" s="431"/>
      <c r="CB17" s="431"/>
      <c r="CC17" s="432"/>
      <c r="CD17" s="201"/>
      <c r="CE17" s="540"/>
      <c r="CF17" s="540"/>
      <c r="CG17" s="540"/>
      <c r="CH17" s="540"/>
      <c r="CI17" s="540"/>
      <c r="CJ17" s="540"/>
      <c r="CK17" s="540"/>
      <c r="CL17" s="540"/>
      <c r="CM17" s="540"/>
      <c r="CN17" s="540"/>
      <c r="CO17" s="540"/>
      <c r="CP17" s="540"/>
      <c r="CQ17" s="540"/>
      <c r="CR17" s="540"/>
      <c r="CS17" s="541"/>
      <c r="CT17" s="427"/>
      <c r="CU17" s="428"/>
      <c r="CV17" s="428"/>
      <c r="CW17" s="428"/>
      <c r="CX17" s="428"/>
      <c r="CY17" s="428"/>
      <c r="CZ17" s="428"/>
      <c r="DA17" s="429"/>
      <c r="DB17" s="427"/>
      <c r="DC17" s="428"/>
      <c r="DD17" s="428"/>
      <c r="DE17" s="428"/>
      <c r="DF17" s="428"/>
      <c r="DG17" s="428"/>
      <c r="DH17" s="428"/>
      <c r="DI17" s="429"/>
      <c r="DJ17" s="186"/>
      <c r="DK17" s="186"/>
      <c r="DL17" s="186"/>
      <c r="DM17" s="186"/>
      <c r="DN17" s="186"/>
      <c r="DO17" s="186"/>
    </row>
    <row r="18" spans="1:119" ht="18.75" customHeight="1" thickBot="1" x14ac:dyDescent="0.2">
      <c r="A18" s="187"/>
      <c r="B18" s="544" t="s">
        <v>
156</v>
      </c>
      <c r="C18" s="473"/>
      <c r="D18" s="473"/>
      <c r="E18" s="545"/>
      <c r="F18" s="545"/>
      <c r="G18" s="545"/>
      <c r="H18" s="545"/>
      <c r="I18" s="545"/>
      <c r="J18" s="545"/>
      <c r="K18" s="545"/>
      <c r="L18" s="546">
        <v>
9.9</v>
      </c>
      <c r="M18" s="546"/>
      <c r="N18" s="546"/>
      <c r="O18" s="546"/>
      <c r="P18" s="546"/>
      <c r="Q18" s="546"/>
      <c r="R18" s="547"/>
      <c r="S18" s="547"/>
      <c r="T18" s="547"/>
      <c r="U18" s="547"/>
      <c r="V18" s="548"/>
      <c r="W18" s="448"/>
      <c r="X18" s="449"/>
      <c r="Y18" s="449"/>
      <c r="Z18" s="449"/>
      <c r="AA18" s="449"/>
      <c r="AB18" s="440"/>
      <c r="AC18" s="549">
        <v>
68.2</v>
      </c>
      <c r="AD18" s="550"/>
      <c r="AE18" s="550"/>
      <c r="AF18" s="550"/>
      <c r="AG18" s="551"/>
      <c r="AH18" s="549">
        <v>
67.2</v>
      </c>
      <c r="AI18" s="550"/>
      <c r="AJ18" s="550"/>
      <c r="AK18" s="550"/>
      <c r="AL18" s="552"/>
      <c r="AM18" s="459"/>
      <c r="AN18" s="460"/>
      <c r="AO18" s="460"/>
      <c r="AP18" s="460"/>
      <c r="AQ18" s="460"/>
      <c r="AR18" s="460"/>
      <c r="AS18" s="460"/>
      <c r="AT18" s="461"/>
      <c r="AU18" s="462"/>
      <c r="AV18" s="463"/>
      <c r="AW18" s="463"/>
      <c r="AX18" s="463"/>
      <c r="AY18" s="464" t="s">
        <v>
157</v>
      </c>
      <c r="AZ18" s="465"/>
      <c r="BA18" s="465"/>
      <c r="BB18" s="465"/>
      <c r="BC18" s="465"/>
      <c r="BD18" s="465"/>
      <c r="BE18" s="465"/>
      <c r="BF18" s="465"/>
      <c r="BG18" s="465"/>
      <c r="BH18" s="465"/>
      <c r="BI18" s="465"/>
      <c r="BJ18" s="465"/>
      <c r="BK18" s="465"/>
      <c r="BL18" s="465"/>
      <c r="BM18" s="466"/>
      <c r="BN18" s="430">
        <v>
12046259</v>
      </c>
      <c r="BO18" s="431"/>
      <c r="BP18" s="431"/>
      <c r="BQ18" s="431"/>
      <c r="BR18" s="431"/>
      <c r="BS18" s="431"/>
      <c r="BT18" s="431"/>
      <c r="BU18" s="432"/>
      <c r="BV18" s="430">
        <v>
12193193</v>
      </c>
      <c r="BW18" s="431"/>
      <c r="BX18" s="431"/>
      <c r="BY18" s="431"/>
      <c r="BZ18" s="431"/>
      <c r="CA18" s="431"/>
      <c r="CB18" s="431"/>
      <c r="CC18" s="432"/>
      <c r="CD18" s="201"/>
      <c r="CE18" s="540"/>
      <c r="CF18" s="540"/>
      <c r="CG18" s="540"/>
      <c r="CH18" s="540"/>
      <c r="CI18" s="540"/>
      <c r="CJ18" s="540"/>
      <c r="CK18" s="540"/>
      <c r="CL18" s="540"/>
      <c r="CM18" s="540"/>
      <c r="CN18" s="540"/>
      <c r="CO18" s="540"/>
      <c r="CP18" s="540"/>
      <c r="CQ18" s="540"/>
      <c r="CR18" s="540"/>
      <c r="CS18" s="541"/>
      <c r="CT18" s="427"/>
      <c r="CU18" s="428"/>
      <c r="CV18" s="428"/>
      <c r="CW18" s="428"/>
      <c r="CX18" s="428"/>
      <c r="CY18" s="428"/>
      <c r="CZ18" s="428"/>
      <c r="DA18" s="429"/>
      <c r="DB18" s="427"/>
      <c r="DC18" s="428"/>
      <c r="DD18" s="428"/>
      <c r="DE18" s="428"/>
      <c r="DF18" s="428"/>
      <c r="DG18" s="428"/>
      <c r="DH18" s="428"/>
      <c r="DI18" s="429"/>
      <c r="DJ18" s="186"/>
      <c r="DK18" s="186"/>
      <c r="DL18" s="186"/>
      <c r="DM18" s="186"/>
      <c r="DN18" s="186"/>
      <c r="DO18" s="186"/>
    </row>
    <row r="19" spans="1:119" ht="18.75" customHeight="1" thickBot="1" x14ac:dyDescent="0.2">
      <c r="A19" s="187"/>
      <c r="B19" s="544" t="s">
        <v>
158</v>
      </c>
      <c r="C19" s="473"/>
      <c r="D19" s="473"/>
      <c r="E19" s="545"/>
      <c r="F19" s="545"/>
      <c r="G19" s="545"/>
      <c r="H19" s="545"/>
      <c r="I19" s="545"/>
      <c r="J19" s="545"/>
      <c r="K19" s="545"/>
      <c r="L19" s="553">
        <v>
5640</v>
      </c>
      <c r="M19" s="553"/>
      <c r="N19" s="553"/>
      <c r="O19" s="553"/>
      <c r="P19" s="553"/>
      <c r="Q19" s="553"/>
      <c r="R19" s="554"/>
      <c r="S19" s="554"/>
      <c r="T19" s="554"/>
      <c r="U19" s="554"/>
      <c r="V19" s="555"/>
      <c r="W19" s="387"/>
      <c r="X19" s="388"/>
      <c r="Y19" s="388"/>
      <c r="Z19" s="388"/>
      <c r="AA19" s="388"/>
      <c r="AB19" s="388"/>
      <c r="AC19" s="562"/>
      <c r="AD19" s="562"/>
      <c r="AE19" s="562"/>
      <c r="AF19" s="562"/>
      <c r="AG19" s="562"/>
      <c r="AH19" s="562"/>
      <c r="AI19" s="562"/>
      <c r="AJ19" s="562"/>
      <c r="AK19" s="562"/>
      <c r="AL19" s="563"/>
      <c r="AM19" s="459"/>
      <c r="AN19" s="460"/>
      <c r="AO19" s="460"/>
      <c r="AP19" s="460"/>
      <c r="AQ19" s="460"/>
      <c r="AR19" s="460"/>
      <c r="AS19" s="460"/>
      <c r="AT19" s="461"/>
      <c r="AU19" s="462"/>
      <c r="AV19" s="463"/>
      <c r="AW19" s="463"/>
      <c r="AX19" s="463"/>
      <c r="AY19" s="464" t="s">
        <v>
159</v>
      </c>
      <c r="AZ19" s="465"/>
      <c r="BA19" s="465"/>
      <c r="BB19" s="465"/>
      <c r="BC19" s="465"/>
      <c r="BD19" s="465"/>
      <c r="BE19" s="465"/>
      <c r="BF19" s="465"/>
      <c r="BG19" s="465"/>
      <c r="BH19" s="465"/>
      <c r="BI19" s="465"/>
      <c r="BJ19" s="465"/>
      <c r="BK19" s="465"/>
      <c r="BL19" s="465"/>
      <c r="BM19" s="466"/>
      <c r="BN19" s="430">
        <v>
14438500</v>
      </c>
      <c r="BO19" s="431"/>
      <c r="BP19" s="431"/>
      <c r="BQ19" s="431"/>
      <c r="BR19" s="431"/>
      <c r="BS19" s="431"/>
      <c r="BT19" s="431"/>
      <c r="BU19" s="432"/>
      <c r="BV19" s="430">
        <v>
14675816</v>
      </c>
      <c r="BW19" s="431"/>
      <c r="BX19" s="431"/>
      <c r="BY19" s="431"/>
      <c r="BZ19" s="431"/>
      <c r="CA19" s="431"/>
      <c r="CB19" s="431"/>
      <c r="CC19" s="432"/>
      <c r="CD19" s="201"/>
      <c r="CE19" s="540"/>
      <c r="CF19" s="540"/>
      <c r="CG19" s="540"/>
      <c r="CH19" s="540"/>
      <c r="CI19" s="540"/>
      <c r="CJ19" s="540"/>
      <c r="CK19" s="540"/>
      <c r="CL19" s="540"/>
      <c r="CM19" s="540"/>
      <c r="CN19" s="540"/>
      <c r="CO19" s="540"/>
      <c r="CP19" s="540"/>
      <c r="CQ19" s="540"/>
      <c r="CR19" s="540"/>
      <c r="CS19" s="541"/>
      <c r="CT19" s="427"/>
      <c r="CU19" s="428"/>
      <c r="CV19" s="428"/>
      <c r="CW19" s="428"/>
      <c r="CX19" s="428"/>
      <c r="CY19" s="428"/>
      <c r="CZ19" s="428"/>
      <c r="DA19" s="429"/>
      <c r="DB19" s="427"/>
      <c r="DC19" s="428"/>
      <c r="DD19" s="428"/>
      <c r="DE19" s="428"/>
      <c r="DF19" s="428"/>
      <c r="DG19" s="428"/>
      <c r="DH19" s="428"/>
      <c r="DI19" s="429"/>
      <c r="DJ19" s="186"/>
      <c r="DK19" s="186"/>
      <c r="DL19" s="186"/>
      <c r="DM19" s="186"/>
      <c r="DN19" s="186"/>
      <c r="DO19" s="186"/>
    </row>
    <row r="20" spans="1:119" ht="18.75" customHeight="1" thickBot="1" x14ac:dyDescent="0.2">
      <c r="A20" s="187"/>
      <c r="B20" s="544" t="s">
        <v>
160</v>
      </c>
      <c r="C20" s="473"/>
      <c r="D20" s="473"/>
      <c r="E20" s="545"/>
      <c r="F20" s="545"/>
      <c r="G20" s="545"/>
      <c r="H20" s="545"/>
      <c r="I20" s="545"/>
      <c r="J20" s="545"/>
      <c r="K20" s="545"/>
      <c r="L20" s="553">
        <v>
23451</v>
      </c>
      <c r="M20" s="553"/>
      <c r="N20" s="553"/>
      <c r="O20" s="553"/>
      <c r="P20" s="553"/>
      <c r="Q20" s="553"/>
      <c r="R20" s="554"/>
      <c r="S20" s="554"/>
      <c r="T20" s="554"/>
      <c r="U20" s="554"/>
      <c r="V20" s="555"/>
      <c r="W20" s="448"/>
      <c r="X20" s="449"/>
      <c r="Y20" s="449"/>
      <c r="Z20" s="449"/>
      <c r="AA20" s="449"/>
      <c r="AB20" s="449"/>
      <c r="AC20" s="556"/>
      <c r="AD20" s="556"/>
      <c r="AE20" s="556"/>
      <c r="AF20" s="556"/>
      <c r="AG20" s="556"/>
      <c r="AH20" s="556"/>
      <c r="AI20" s="556"/>
      <c r="AJ20" s="556"/>
      <c r="AK20" s="556"/>
      <c r="AL20" s="557"/>
      <c r="AM20" s="558"/>
      <c r="AN20" s="485"/>
      <c r="AO20" s="485"/>
      <c r="AP20" s="485"/>
      <c r="AQ20" s="485"/>
      <c r="AR20" s="485"/>
      <c r="AS20" s="485"/>
      <c r="AT20" s="486"/>
      <c r="AU20" s="559"/>
      <c r="AV20" s="560"/>
      <c r="AW20" s="560"/>
      <c r="AX20" s="561"/>
      <c r="AY20" s="464"/>
      <c r="AZ20" s="465"/>
      <c r="BA20" s="465"/>
      <c r="BB20" s="465"/>
      <c r="BC20" s="465"/>
      <c r="BD20" s="465"/>
      <c r="BE20" s="465"/>
      <c r="BF20" s="465"/>
      <c r="BG20" s="465"/>
      <c r="BH20" s="465"/>
      <c r="BI20" s="465"/>
      <c r="BJ20" s="465"/>
      <c r="BK20" s="465"/>
      <c r="BL20" s="465"/>
      <c r="BM20" s="466"/>
      <c r="BN20" s="430"/>
      <c r="BO20" s="431"/>
      <c r="BP20" s="431"/>
      <c r="BQ20" s="431"/>
      <c r="BR20" s="431"/>
      <c r="BS20" s="431"/>
      <c r="BT20" s="431"/>
      <c r="BU20" s="432"/>
      <c r="BV20" s="430"/>
      <c r="BW20" s="431"/>
      <c r="BX20" s="431"/>
      <c r="BY20" s="431"/>
      <c r="BZ20" s="431"/>
      <c r="CA20" s="431"/>
      <c r="CB20" s="431"/>
      <c r="CC20" s="432"/>
      <c r="CD20" s="201"/>
      <c r="CE20" s="540"/>
      <c r="CF20" s="540"/>
      <c r="CG20" s="540"/>
      <c r="CH20" s="540"/>
      <c r="CI20" s="540"/>
      <c r="CJ20" s="540"/>
      <c r="CK20" s="540"/>
      <c r="CL20" s="540"/>
      <c r="CM20" s="540"/>
      <c r="CN20" s="540"/>
      <c r="CO20" s="540"/>
      <c r="CP20" s="540"/>
      <c r="CQ20" s="540"/>
      <c r="CR20" s="540"/>
      <c r="CS20" s="541"/>
      <c r="CT20" s="427"/>
      <c r="CU20" s="428"/>
      <c r="CV20" s="428"/>
      <c r="CW20" s="428"/>
      <c r="CX20" s="428"/>
      <c r="CY20" s="428"/>
      <c r="CZ20" s="428"/>
      <c r="DA20" s="429"/>
      <c r="DB20" s="427"/>
      <c r="DC20" s="428"/>
      <c r="DD20" s="428"/>
      <c r="DE20" s="428"/>
      <c r="DF20" s="428"/>
      <c r="DG20" s="428"/>
      <c r="DH20" s="428"/>
      <c r="DI20" s="429"/>
      <c r="DJ20" s="186"/>
      <c r="DK20" s="186"/>
      <c r="DL20" s="186"/>
      <c r="DM20" s="186"/>
      <c r="DN20" s="186"/>
      <c r="DO20" s="186"/>
    </row>
    <row r="21" spans="1:119" ht="18.75" customHeight="1" x14ac:dyDescent="0.15">
      <c r="A21" s="187"/>
      <c r="B21" s="564" t="s">
        <v>
161</v>
      </c>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6"/>
      <c r="AY21" s="464"/>
      <c r="AZ21" s="465"/>
      <c r="BA21" s="465"/>
      <c r="BB21" s="465"/>
      <c r="BC21" s="465"/>
      <c r="BD21" s="465"/>
      <c r="BE21" s="465"/>
      <c r="BF21" s="465"/>
      <c r="BG21" s="465"/>
      <c r="BH21" s="465"/>
      <c r="BI21" s="465"/>
      <c r="BJ21" s="465"/>
      <c r="BK21" s="465"/>
      <c r="BL21" s="465"/>
      <c r="BM21" s="466"/>
      <c r="BN21" s="430"/>
      <c r="BO21" s="431"/>
      <c r="BP21" s="431"/>
      <c r="BQ21" s="431"/>
      <c r="BR21" s="431"/>
      <c r="BS21" s="431"/>
      <c r="BT21" s="431"/>
      <c r="BU21" s="432"/>
      <c r="BV21" s="430"/>
      <c r="BW21" s="431"/>
      <c r="BX21" s="431"/>
      <c r="BY21" s="431"/>
      <c r="BZ21" s="431"/>
      <c r="CA21" s="431"/>
      <c r="CB21" s="431"/>
      <c r="CC21" s="432"/>
      <c r="CD21" s="201"/>
      <c r="CE21" s="540"/>
      <c r="CF21" s="540"/>
      <c r="CG21" s="540"/>
      <c r="CH21" s="540"/>
      <c r="CI21" s="540"/>
      <c r="CJ21" s="540"/>
      <c r="CK21" s="540"/>
      <c r="CL21" s="540"/>
      <c r="CM21" s="540"/>
      <c r="CN21" s="540"/>
      <c r="CO21" s="540"/>
      <c r="CP21" s="540"/>
      <c r="CQ21" s="540"/>
      <c r="CR21" s="540"/>
      <c r="CS21" s="541"/>
      <c r="CT21" s="427"/>
      <c r="CU21" s="428"/>
      <c r="CV21" s="428"/>
      <c r="CW21" s="428"/>
      <c r="CX21" s="428"/>
      <c r="CY21" s="428"/>
      <c r="CZ21" s="428"/>
      <c r="DA21" s="429"/>
      <c r="DB21" s="427"/>
      <c r="DC21" s="428"/>
      <c r="DD21" s="428"/>
      <c r="DE21" s="428"/>
      <c r="DF21" s="428"/>
      <c r="DG21" s="428"/>
      <c r="DH21" s="428"/>
      <c r="DI21" s="429"/>
      <c r="DJ21" s="186"/>
      <c r="DK21" s="186"/>
      <c r="DL21" s="186"/>
      <c r="DM21" s="186"/>
      <c r="DN21" s="186"/>
      <c r="DO21" s="186"/>
    </row>
    <row r="22" spans="1:119" ht="18.75" customHeight="1" thickBot="1" x14ac:dyDescent="0.2">
      <c r="A22" s="187"/>
      <c r="B22" s="567" t="s">
        <v>
162</v>
      </c>
      <c r="C22" s="568"/>
      <c r="D22" s="569"/>
      <c r="E22" s="442" t="s">
        <v>
1</v>
      </c>
      <c r="F22" s="447"/>
      <c r="G22" s="447"/>
      <c r="H22" s="447"/>
      <c r="I22" s="447"/>
      <c r="J22" s="447"/>
      <c r="K22" s="437"/>
      <c r="L22" s="442" t="s">
        <v>
163</v>
      </c>
      <c r="M22" s="447"/>
      <c r="N22" s="447"/>
      <c r="O22" s="447"/>
      <c r="P22" s="437"/>
      <c r="Q22" s="576" t="s">
        <v>
164</v>
      </c>
      <c r="R22" s="577"/>
      <c r="S22" s="577"/>
      <c r="T22" s="577"/>
      <c r="U22" s="577"/>
      <c r="V22" s="578"/>
      <c r="W22" s="582" t="s">
        <v>
165</v>
      </c>
      <c r="X22" s="568"/>
      <c r="Y22" s="569"/>
      <c r="Z22" s="442" t="s">
        <v>
1</v>
      </c>
      <c r="AA22" s="447"/>
      <c r="AB22" s="447"/>
      <c r="AC22" s="447"/>
      <c r="AD22" s="447"/>
      <c r="AE22" s="447"/>
      <c r="AF22" s="447"/>
      <c r="AG22" s="437"/>
      <c r="AH22" s="595" t="s">
        <v>
166</v>
      </c>
      <c r="AI22" s="447"/>
      <c r="AJ22" s="447"/>
      <c r="AK22" s="447"/>
      <c r="AL22" s="437"/>
      <c r="AM22" s="595" t="s">
        <v>
167</v>
      </c>
      <c r="AN22" s="596"/>
      <c r="AO22" s="596"/>
      <c r="AP22" s="596"/>
      <c r="AQ22" s="596"/>
      <c r="AR22" s="597"/>
      <c r="AS22" s="576" t="s">
        <v>
164</v>
      </c>
      <c r="AT22" s="577"/>
      <c r="AU22" s="577"/>
      <c r="AV22" s="577"/>
      <c r="AW22" s="577"/>
      <c r="AX22" s="601"/>
      <c r="AY22" s="603"/>
      <c r="AZ22" s="604"/>
      <c r="BA22" s="604"/>
      <c r="BB22" s="604"/>
      <c r="BC22" s="604"/>
      <c r="BD22" s="604"/>
      <c r="BE22" s="604"/>
      <c r="BF22" s="604"/>
      <c r="BG22" s="604"/>
      <c r="BH22" s="604"/>
      <c r="BI22" s="604"/>
      <c r="BJ22" s="604"/>
      <c r="BK22" s="604"/>
      <c r="BL22" s="604"/>
      <c r="BM22" s="605"/>
      <c r="BN22" s="606"/>
      <c r="BO22" s="607"/>
      <c r="BP22" s="607"/>
      <c r="BQ22" s="607"/>
      <c r="BR22" s="607"/>
      <c r="BS22" s="607"/>
      <c r="BT22" s="607"/>
      <c r="BU22" s="608"/>
      <c r="BV22" s="606"/>
      <c r="BW22" s="607"/>
      <c r="BX22" s="607"/>
      <c r="BY22" s="607"/>
      <c r="BZ22" s="607"/>
      <c r="CA22" s="607"/>
      <c r="CB22" s="607"/>
      <c r="CC22" s="608"/>
      <c r="CD22" s="201"/>
      <c r="CE22" s="540"/>
      <c r="CF22" s="540"/>
      <c r="CG22" s="540"/>
      <c r="CH22" s="540"/>
      <c r="CI22" s="540"/>
      <c r="CJ22" s="540"/>
      <c r="CK22" s="540"/>
      <c r="CL22" s="540"/>
      <c r="CM22" s="540"/>
      <c r="CN22" s="540"/>
      <c r="CO22" s="540"/>
      <c r="CP22" s="540"/>
      <c r="CQ22" s="540"/>
      <c r="CR22" s="540"/>
      <c r="CS22" s="541"/>
      <c r="CT22" s="427"/>
      <c r="CU22" s="428"/>
      <c r="CV22" s="428"/>
      <c r="CW22" s="428"/>
      <c r="CX22" s="428"/>
      <c r="CY22" s="428"/>
      <c r="CZ22" s="428"/>
      <c r="DA22" s="429"/>
      <c r="DB22" s="427"/>
      <c r="DC22" s="428"/>
      <c r="DD22" s="428"/>
      <c r="DE22" s="428"/>
      <c r="DF22" s="428"/>
      <c r="DG22" s="428"/>
      <c r="DH22" s="428"/>
      <c r="DI22" s="429"/>
      <c r="DJ22" s="186"/>
      <c r="DK22" s="186"/>
      <c r="DL22" s="186"/>
      <c r="DM22" s="186"/>
      <c r="DN22" s="186"/>
      <c r="DO22" s="186"/>
    </row>
    <row r="23" spans="1:119" ht="18.75" customHeight="1" x14ac:dyDescent="0.15">
      <c r="A23" s="187"/>
      <c r="B23" s="570"/>
      <c r="C23" s="571"/>
      <c r="D23" s="572"/>
      <c r="E23" s="416"/>
      <c r="F23" s="421"/>
      <c r="G23" s="421"/>
      <c r="H23" s="421"/>
      <c r="I23" s="421"/>
      <c r="J23" s="421"/>
      <c r="K23" s="410"/>
      <c r="L23" s="416"/>
      <c r="M23" s="421"/>
      <c r="N23" s="421"/>
      <c r="O23" s="421"/>
      <c r="P23" s="410"/>
      <c r="Q23" s="579"/>
      <c r="R23" s="580"/>
      <c r="S23" s="580"/>
      <c r="T23" s="580"/>
      <c r="U23" s="580"/>
      <c r="V23" s="581"/>
      <c r="W23" s="583"/>
      <c r="X23" s="571"/>
      <c r="Y23" s="572"/>
      <c r="Z23" s="416"/>
      <c r="AA23" s="421"/>
      <c r="AB23" s="421"/>
      <c r="AC23" s="421"/>
      <c r="AD23" s="421"/>
      <c r="AE23" s="421"/>
      <c r="AF23" s="421"/>
      <c r="AG23" s="410"/>
      <c r="AH23" s="416"/>
      <c r="AI23" s="421"/>
      <c r="AJ23" s="421"/>
      <c r="AK23" s="421"/>
      <c r="AL23" s="410"/>
      <c r="AM23" s="598"/>
      <c r="AN23" s="599"/>
      <c r="AO23" s="599"/>
      <c r="AP23" s="599"/>
      <c r="AQ23" s="599"/>
      <c r="AR23" s="600"/>
      <c r="AS23" s="579"/>
      <c r="AT23" s="580"/>
      <c r="AU23" s="580"/>
      <c r="AV23" s="580"/>
      <c r="AW23" s="580"/>
      <c r="AX23" s="602"/>
      <c r="AY23" s="390" t="s">
        <v>
168</v>
      </c>
      <c r="AZ23" s="391"/>
      <c r="BA23" s="391"/>
      <c r="BB23" s="391"/>
      <c r="BC23" s="391"/>
      <c r="BD23" s="391"/>
      <c r="BE23" s="391"/>
      <c r="BF23" s="391"/>
      <c r="BG23" s="391"/>
      <c r="BH23" s="391"/>
      <c r="BI23" s="391"/>
      <c r="BJ23" s="391"/>
      <c r="BK23" s="391"/>
      <c r="BL23" s="391"/>
      <c r="BM23" s="392"/>
      <c r="BN23" s="430">
        <v>
10247850</v>
      </c>
      <c r="BO23" s="431"/>
      <c r="BP23" s="431"/>
      <c r="BQ23" s="431"/>
      <c r="BR23" s="431"/>
      <c r="BS23" s="431"/>
      <c r="BT23" s="431"/>
      <c r="BU23" s="432"/>
      <c r="BV23" s="430">
        <v>
10445470</v>
      </c>
      <c r="BW23" s="431"/>
      <c r="BX23" s="431"/>
      <c r="BY23" s="431"/>
      <c r="BZ23" s="431"/>
      <c r="CA23" s="431"/>
      <c r="CB23" s="431"/>
      <c r="CC23" s="432"/>
      <c r="CD23" s="201"/>
      <c r="CE23" s="540"/>
      <c r="CF23" s="540"/>
      <c r="CG23" s="540"/>
      <c r="CH23" s="540"/>
      <c r="CI23" s="540"/>
      <c r="CJ23" s="540"/>
      <c r="CK23" s="540"/>
      <c r="CL23" s="540"/>
      <c r="CM23" s="540"/>
      <c r="CN23" s="540"/>
      <c r="CO23" s="540"/>
      <c r="CP23" s="540"/>
      <c r="CQ23" s="540"/>
      <c r="CR23" s="540"/>
      <c r="CS23" s="541"/>
      <c r="CT23" s="427"/>
      <c r="CU23" s="428"/>
      <c r="CV23" s="428"/>
      <c r="CW23" s="428"/>
      <c r="CX23" s="428"/>
      <c r="CY23" s="428"/>
      <c r="CZ23" s="428"/>
      <c r="DA23" s="429"/>
      <c r="DB23" s="427"/>
      <c r="DC23" s="428"/>
      <c r="DD23" s="428"/>
      <c r="DE23" s="428"/>
      <c r="DF23" s="428"/>
      <c r="DG23" s="428"/>
      <c r="DH23" s="428"/>
      <c r="DI23" s="429"/>
      <c r="DJ23" s="186"/>
      <c r="DK23" s="186"/>
      <c r="DL23" s="186"/>
      <c r="DM23" s="186"/>
      <c r="DN23" s="186"/>
      <c r="DO23" s="186"/>
    </row>
    <row r="24" spans="1:119" ht="18.75" customHeight="1" thickBot="1" x14ac:dyDescent="0.2">
      <c r="A24" s="187"/>
      <c r="B24" s="570"/>
      <c r="C24" s="571"/>
      <c r="D24" s="572"/>
      <c r="E24" s="480" t="s">
        <v>
169</v>
      </c>
      <c r="F24" s="460"/>
      <c r="G24" s="460"/>
      <c r="H24" s="460"/>
      <c r="I24" s="460"/>
      <c r="J24" s="460"/>
      <c r="K24" s="461"/>
      <c r="L24" s="481">
        <v>
1</v>
      </c>
      <c r="M24" s="482"/>
      <c r="N24" s="482"/>
      <c r="O24" s="482"/>
      <c r="P24" s="524"/>
      <c r="Q24" s="481">
        <v>
7080</v>
      </c>
      <c r="R24" s="482"/>
      <c r="S24" s="482"/>
      <c r="T24" s="482"/>
      <c r="U24" s="482"/>
      <c r="V24" s="524"/>
      <c r="W24" s="583"/>
      <c r="X24" s="571"/>
      <c r="Y24" s="572"/>
      <c r="Z24" s="480" t="s">
        <v>
170</v>
      </c>
      <c r="AA24" s="460"/>
      <c r="AB24" s="460"/>
      <c r="AC24" s="460"/>
      <c r="AD24" s="460"/>
      <c r="AE24" s="460"/>
      <c r="AF24" s="460"/>
      <c r="AG24" s="461"/>
      <c r="AH24" s="481">
        <v>
335</v>
      </c>
      <c r="AI24" s="482"/>
      <c r="AJ24" s="482"/>
      <c r="AK24" s="482"/>
      <c r="AL24" s="524"/>
      <c r="AM24" s="481">
        <v>
1071665</v>
      </c>
      <c r="AN24" s="482"/>
      <c r="AO24" s="482"/>
      <c r="AP24" s="482"/>
      <c r="AQ24" s="482"/>
      <c r="AR24" s="524"/>
      <c r="AS24" s="481">
        <v>
3199</v>
      </c>
      <c r="AT24" s="482"/>
      <c r="AU24" s="482"/>
      <c r="AV24" s="482"/>
      <c r="AW24" s="482"/>
      <c r="AX24" s="483"/>
      <c r="AY24" s="603" t="s">
        <v>
171</v>
      </c>
      <c r="AZ24" s="604"/>
      <c r="BA24" s="604"/>
      <c r="BB24" s="604"/>
      <c r="BC24" s="604"/>
      <c r="BD24" s="604"/>
      <c r="BE24" s="604"/>
      <c r="BF24" s="604"/>
      <c r="BG24" s="604"/>
      <c r="BH24" s="604"/>
      <c r="BI24" s="604"/>
      <c r="BJ24" s="604"/>
      <c r="BK24" s="604"/>
      <c r="BL24" s="604"/>
      <c r="BM24" s="605"/>
      <c r="BN24" s="430">
        <v>
6682179</v>
      </c>
      <c r="BO24" s="431"/>
      <c r="BP24" s="431"/>
      <c r="BQ24" s="431"/>
      <c r="BR24" s="431"/>
      <c r="BS24" s="431"/>
      <c r="BT24" s="431"/>
      <c r="BU24" s="432"/>
      <c r="BV24" s="430">
        <v>
7068975</v>
      </c>
      <c r="BW24" s="431"/>
      <c r="BX24" s="431"/>
      <c r="BY24" s="431"/>
      <c r="BZ24" s="431"/>
      <c r="CA24" s="431"/>
      <c r="CB24" s="431"/>
      <c r="CC24" s="432"/>
      <c r="CD24" s="201"/>
      <c r="CE24" s="540"/>
      <c r="CF24" s="540"/>
      <c r="CG24" s="540"/>
      <c r="CH24" s="540"/>
      <c r="CI24" s="540"/>
      <c r="CJ24" s="540"/>
      <c r="CK24" s="540"/>
      <c r="CL24" s="540"/>
      <c r="CM24" s="540"/>
      <c r="CN24" s="540"/>
      <c r="CO24" s="540"/>
      <c r="CP24" s="540"/>
      <c r="CQ24" s="540"/>
      <c r="CR24" s="540"/>
      <c r="CS24" s="541"/>
      <c r="CT24" s="427"/>
      <c r="CU24" s="428"/>
      <c r="CV24" s="428"/>
      <c r="CW24" s="428"/>
      <c r="CX24" s="428"/>
      <c r="CY24" s="428"/>
      <c r="CZ24" s="428"/>
      <c r="DA24" s="429"/>
      <c r="DB24" s="427"/>
      <c r="DC24" s="428"/>
      <c r="DD24" s="428"/>
      <c r="DE24" s="428"/>
      <c r="DF24" s="428"/>
      <c r="DG24" s="428"/>
      <c r="DH24" s="428"/>
      <c r="DI24" s="429"/>
      <c r="DJ24" s="186"/>
      <c r="DK24" s="186"/>
      <c r="DL24" s="186"/>
      <c r="DM24" s="186"/>
      <c r="DN24" s="186"/>
      <c r="DO24" s="186"/>
    </row>
    <row r="25" spans="1:119" s="186" customFormat="1" ht="18.75" customHeight="1" x14ac:dyDescent="0.15">
      <c r="A25" s="187"/>
      <c r="B25" s="570"/>
      <c r="C25" s="571"/>
      <c r="D25" s="572"/>
      <c r="E25" s="480" t="s">
        <v>
172</v>
      </c>
      <c r="F25" s="460"/>
      <c r="G25" s="460"/>
      <c r="H25" s="460"/>
      <c r="I25" s="460"/>
      <c r="J25" s="460"/>
      <c r="K25" s="461"/>
      <c r="L25" s="481">
        <v>
1</v>
      </c>
      <c r="M25" s="482"/>
      <c r="N25" s="482"/>
      <c r="O25" s="482"/>
      <c r="P25" s="524"/>
      <c r="Q25" s="481">
        <v>
6503</v>
      </c>
      <c r="R25" s="482"/>
      <c r="S25" s="482"/>
      <c r="T25" s="482"/>
      <c r="U25" s="482"/>
      <c r="V25" s="524"/>
      <c r="W25" s="583"/>
      <c r="X25" s="571"/>
      <c r="Y25" s="572"/>
      <c r="Z25" s="480" t="s">
        <v>
173</v>
      </c>
      <c r="AA25" s="460"/>
      <c r="AB25" s="460"/>
      <c r="AC25" s="460"/>
      <c r="AD25" s="460"/>
      <c r="AE25" s="460"/>
      <c r="AF25" s="460"/>
      <c r="AG25" s="461"/>
      <c r="AH25" s="481" t="s">
        <v>
128</v>
      </c>
      <c r="AI25" s="482"/>
      <c r="AJ25" s="482"/>
      <c r="AK25" s="482"/>
      <c r="AL25" s="524"/>
      <c r="AM25" s="481" t="s">
        <v>
128</v>
      </c>
      <c r="AN25" s="482"/>
      <c r="AO25" s="482"/>
      <c r="AP25" s="482"/>
      <c r="AQ25" s="482"/>
      <c r="AR25" s="524"/>
      <c r="AS25" s="481" t="s">
        <v>
128</v>
      </c>
      <c r="AT25" s="482"/>
      <c r="AU25" s="482"/>
      <c r="AV25" s="482"/>
      <c r="AW25" s="482"/>
      <c r="AX25" s="483"/>
      <c r="AY25" s="390" t="s">
        <v>
174</v>
      </c>
      <c r="AZ25" s="391"/>
      <c r="BA25" s="391"/>
      <c r="BB25" s="391"/>
      <c r="BC25" s="391"/>
      <c r="BD25" s="391"/>
      <c r="BE25" s="391"/>
      <c r="BF25" s="391"/>
      <c r="BG25" s="391"/>
      <c r="BH25" s="391"/>
      <c r="BI25" s="391"/>
      <c r="BJ25" s="391"/>
      <c r="BK25" s="391"/>
      <c r="BL25" s="391"/>
      <c r="BM25" s="392"/>
      <c r="BN25" s="393">
        <v>
1987177</v>
      </c>
      <c r="BO25" s="394"/>
      <c r="BP25" s="394"/>
      <c r="BQ25" s="394"/>
      <c r="BR25" s="394"/>
      <c r="BS25" s="394"/>
      <c r="BT25" s="394"/>
      <c r="BU25" s="395"/>
      <c r="BV25" s="393">
        <v>
2808142</v>
      </c>
      <c r="BW25" s="394"/>
      <c r="BX25" s="394"/>
      <c r="BY25" s="394"/>
      <c r="BZ25" s="394"/>
      <c r="CA25" s="394"/>
      <c r="CB25" s="394"/>
      <c r="CC25" s="395"/>
      <c r="CD25" s="201"/>
      <c r="CE25" s="540"/>
      <c r="CF25" s="540"/>
      <c r="CG25" s="540"/>
      <c r="CH25" s="540"/>
      <c r="CI25" s="540"/>
      <c r="CJ25" s="540"/>
      <c r="CK25" s="540"/>
      <c r="CL25" s="540"/>
      <c r="CM25" s="540"/>
      <c r="CN25" s="540"/>
      <c r="CO25" s="540"/>
      <c r="CP25" s="540"/>
      <c r="CQ25" s="540"/>
      <c r="CR25" s="540"/>
      <c r="CS25" s="541"/>
      <c r="CT25" s="427"/>
      <c r="CU25" s="428"/>
      <c r="CV25" s="428"/>
      <c r="CW25" s="428"/>
      <c r="CX25" s="428"/>
      <c r="CY25" s="428"/>
      <c r="CZ25" s="428"/>
      <c r="DA25" s="429"/>
      <c r="DB25" s="427"/>
      <c r="DC25" s="428"/>
      <c r="DD25" s="428"/>
      <c r="DE25" s="428"/>
      <c r="DF25" s="428"/>
      <c r="DG25" s="428"/>
      <c r="DH25" s="428"/>
      <c r="DI25" s="429"/>
    </row>
    <row r="26" spans="1:119" s="186" customFormat="1" ht="18.75" customHeight="1" x14ac:dyDescent="0.15">
      <c r="A26" s="187"/>
      <c r="B26" s="570"/>
      <c r="C26" s="571"/>
      <c r="D26" s="572"/>
      <c r="E26" s="480" t="s">
        <v>
175</v>
      </c>
      <c r="F26" s="460"/>
      <c r="G26" s="460"/>
      <c r="H26" s="460"/>
      <c r="I26" s="460"/>
      <c r="J26" s="460"/>
      <c r="K26" s="461"/>
      <c r="L26" s="481">
        <v>
1</v>
      </c>
      <c r="M26" s="482"/>
      <c r="N26" s="482"/>
      <c r="O26" s="482"/>
      <c r="P26" s="524"/>
      <c r="Q26" s="481">
        <v>
6078</v>
      </c>
      <c r="R26" s="482"/>
      <c r="S26" s="482"/>
      <c r="T26" s="482"/>
      <c r="U26" s="482"/>
      <c r="V26" s="524"/>
      <c r="W26" s="583"/>
      <c r="X26" s="571"/>
      <c r="Y26" s="572"/>
      <c r="Z26" s="480" t="s">
        <v>
176</v>
      </c>
      <c r="AA26" s="593"/>
      <c r="AB26" s="593"/>
      <c r="AC26" s="593"/>
      <c r="AD26" s="593"/>
      <c r="AE26" s="593"/>
      <c r="AF26" s="593"/>
      <c r="AG26" s="594"/>
      <c r="AH26" s="481">
        <v>
8</v>
      </c>
      <c r="AI26" s="482"/>
      <c r="AJ26" s="482"/>
      <c r="AK26" s="482"/>
      <c r="AL26" s="524"/>
      <c r="AM26" s="481">
        <v>
26600</v>
      </c>
      <c r="AN26" s="482"/>
      <c r="AO26" s="482"/>
      <c r="AP26" s="482"/>
      <c r="AQ26" s="482"/>
      <c r="AR26" s="524"/>
      <c r="AS26" s="481">
        <v>
3325</v>
      </c>
      <c r="AT26" s="482"/>
      <c r="AU26" s="482"/>
      <c r="AV26" s="482"/>
      <c r="AW26" s="482"/>
      <c r="AX26" s="483"/>
      <c r="AY26" s="433" t="s">
        <v>
177</v>
      </c>
      <c r="AZ26" s="434"/>
      <c r="BA26" s="434"/>
      <c r="BB26" s="434"/>
      <c r="BC26" s="434"/>
      <c r="BD26" s="434"/>
      <c r="BE26" s="434"/>
      <c r="BF26" s="434"/>
      <c r="BG26" s="434"/>
      <c r="BH26" s="434"/>
      <c r="BI26" s="434"/>
      <c r="BJ26" s="434"/>
      <c r="BK26" s="434"/>
      <c r="BL26" s="434"/>
      <c r="BM26" s="435"/>
      <c r="BN26" s="430" t="s">
        <v>
178</v>
      </c>
      <c r="BO26" s="431"/>
      <c r="BP26" s="431"/>
      <c r="BQ26" s="431"/>
      <c r="BR26" s="431"/>
      <c r="BS26" s="431"/>
      <c r="BT26" s="431"/>
      <c r="BU26" s="432"/>
      <c r="BV26" s="430" t="s">
        <v>
179</v>
      </c>
      <c r="BW26" s="431"/>
      <c r="BX26" s="431"/>
      <c r="BY26" s="431"/>
      <c r="BZ26" s="431"/>
      <c r="CA26" s="431"/>
      <c r="CB26" s="431"/>
      <c r="CC26" s="432"/>
      <c r="CD26" s="201"/>
      <c r="CE26" s="540"/>
      <c r="CF26" s="540"/>
      <c r="CG26" s="540"/>
      <c r="CH26" s="540"/>
      <c r="CI26" s="540"/>
      <c r="CJ26" s="540"/>
      <c r="CK26" s="540"/>
      <c r="CL26" s="540"/>
      <c r="CM26" s="540"/>
      <c r="CN26" s="540"/>
      <c r="CO26" s="540"/>
      <c r="CP26" s="540"/>
      <c r="CQ26" s="540"/>
      <c r="CR26" s="540"/>
      <c r="CS26" s="541"/>
      <c r="CT26" s="427"/>
      <c r="CU26" s="428"/>
      <c r="CV26" s="428"/>
      <c r="CW26" s="428"/>
      <c r="CX26" s="428"/>
      <c r="CY26" s="428"/>
      <c r="CZ26" s="428"/>
      <c r="DA26" s="429"/>
      <c r="DB26" s="427"/>
      <c r="DC26" s="428"/>
      <c r="DD26" s="428"/>
      <c r="DE26" s="428"/>
      <c r="DF26" s="428"/>
      <c r="DG26" s="428"/>
      <c r="DH26" s="428"/>
      <c r="DI26" s="429"/>
    </row>
    <row r="27" spans="1:119" ht="18.75" customHeight="1" thickBot="1" x14ac:dyDescent="0.2">
      <c r="A27" s="187"/>
      <c r="B27" s="570"/>
      <c r="C27" s="571"/>
      <c r="D27" s="572"/>
      <c r="E27" s="480" t="s">
        <v>
180</v>
      </c>
      <c r="F27" s="460"/>
      <c r="G27" s="460"/>
      <c r="H27" s="460"/>
      <c r="I27" s="460"/>
      <c r="J27" s="460"/>
      <c r="K27" s="461"/>
      <c r="L27" s="481">
        <v>
1</v>
      </c>
      <c r="M27" s="482"/>
      <c r="N27" s="482"/>
      <c r="O27" s="482"/>
      <c r="P27" s="524"/>
      <c r="Q27" s="481">
        <v>
5200</v>
      </c>
      <c r="R27" s="482"/>
      <c r="S27" s="482"/>
      <c r="T27" s="482"/>
      <c r="U27" s="482"/>
      <c r="V27" s="524"/>
      <c r="W27" s="583"/>
      <c r="X27" s="571"/>
      <c r="Y27" s="572"/>
      <c r="Z27" s="480" t="s">
        <v>
181</v>
      </c>
      <c r="AA27" s="460"/>
      <c r="AB27" s="460"/>
      <c r="AC27" s="460"/>
      <c r="AD27" s="460"/>
      <c r="AE27" s="460"/>
      <c r="AF27" s="460"/>
      <c r="AG27" s="461"/>
      <c r="AH27" s="481">
        <v>
2</v>
      </c>
      <c r="AI27" s="482"/>
      <c r="AJ27" s="482"/>
      <c r="AK27" s="482"/>
      <c r="AL27" s="524"/>
      <c r="AM27" s="481" t="s">
        <v>
182</v>
      </c>
      <c r="AN27" s="482"/>
      <c r="AO27" s="482"/>
      <c r="AP27" s="482"/>
      <c r="AQ27" s="482"/>
      <c r="AR27" s="524"/>
      <c r="AS27" s="481" t="s">
        <v>
183</v>
      </c>
      <c r="AT27" s="482"/>
      <c r="AU27" s="482"/>
      <c r="AV27" s="482"/>
      <c r="AW27" s="482"/>
      <c r="AX27" s="483"/>
      <c r="AY27" s="525" t="s">
        <v>
184</v>
      </c>
      <c r="AZ27" s="526"/>
      <c r="BA27" s="526"/>
      <c r="BB27" s="526"/>
      <c r="BC27" s="526"/>
      <c r="BD27" s="526"/>
      <c r="BE27" s="526"/>
      <c r="BF27" s="526"/>
      <c r="BG27" s="526"/>
      <c r="BH27" s="526"/>
      <c r="BI27" s="526"/>
      <c r="BJ27" s="526"/>
      <c r="BK27" s="526"/>
      <c r="BL27" s="526"/>
      <c r="BM27" s="527"/>
      <c r="BN27" s="606" t="s">
        <v>
178</v>
      </c>
      <c r="BO27" s="607"/>
      <c r="BP27" s="607"/>
      <c r="BQ27" s="607"/>
      <c r="BR27" s="607"/>
      <c r="BS27" s="607"/>
      <c r="BT27" s="607"/>
      <c r="BU27" s="608"/>
      <c r="BV27" s="606" t="s">
        <v>
178</v>
      </c>
      <c r="BW27" s="607"/>
      <c r="BX27" s="607"/>
      <c r="BY27" s="607"/>
      <c r="BZ27" s="607"/>
      <c r="CA27" s="607"/>
      <c r="CB27" s="607"/>
      <c r="CC27" s="608"/>
      <c r="CD27" s="203"/>
      <c r="CE27" s="540"/>
      <c r="CF27" s="540"/>
      <c r="CG27" s="540"/>
      <c r="CH27" s="540"/>
      <c r="CI27" s="540"/>
      <c r="CJ27" s="540"/>
      <c r="CK27" s="540"/>
      <c r="CL27" s="540"/>
      <c r="CM27" s="540"/>
      <c r="CN27" s="540"/>
      <c r="CO27" s="540"/>
      <c r="CP27" s="540"/>
      <c r="CQ27" s="540"/>
      <c r="CR27" s="540"/>
      <c r="CS27" s="541"/>
      <c r="CT27" s="427"/>
      <c r="CU27" s="428"/>
      <c r="CV27" s="428"/>
      <c r="CW27" s="428"/>
      <c r="CX27" s="428"/>
      <c r="CY27" s="428"/>
      <c r="CZ27" s="428"/>
      <c r="DA27" s="429"/>
      <c r="DB27" s="427"/>
      <c r="DC27" s="428"/>
      <c r="DD27" s="428"/>
      <c r="DE27" s="428"/>
      <c r="DF27" s="428"/>
      <c r="DG27" s="428"/>
      <c r="DH27" s="428"/>
      <c r="DI27" s="429"/>
      <c r="DJ27" s="186"/>
      <c r="DK27" s="186"/>
      <c r="DL27" s="186"/>
      <c r="DM27" s="186"/>
      <c r="DN27" s="186"/>
      <c r="DO27" s="186"/>
    </row>
    <row r="28" spans="1:119" ht="18.75" customHeight="1" x14ac:dyDescent="0.15">
      <c r="A28" s="187"/>
      <c r="B28" s="570"/>
      <c r="C28" s="571"/>
      <c r="D28" s="572"/>
      <c r="E28" s="480" t="s">
        <v>
185</v>
      </c>
      <c r="F28" s="460"/>
      <c r="G28" s="460"/>
      <c r="H28" s="460"/>
      <c r="I28" s="460"/>
      <c r="J28" s="460"/>
      <c r="K28" s="461"/>
      <c r="L28" s="481">
        <v>
1</v>
      </c>
      <c r="M28" s="482"/>
      <c r="N28" s="482"/>
      <c r="O28" s="482"/>
      <c r="P28" s="524"/>
      <c r="Q28" s="481">
        <v>
4500</v>
      </c>
      <c r="R28" s="482"/>
      <c r="S28" s="482"/>
      <c r="T28" s="482"/>
      <c r="U28" s="482"/>
      <c r="V28" s="524"/>
      <c r="W28" s="583"/>
      <c r="X28" s="571"/>
      <c r="Y28" s="572"/>
      <c r="Z28" s="480" t="s">
        <v>
186</v>
      </c>
      <c r="AA28" s="460"/>
      <c r="AB28" s="460"/>
      <c r="AC28" s="460"/>
      <c r="AD28" s="460"/>
      <c r="AE28" s="460"/>
      <c r="AF28" s="460"/>
      <c r="AG28" s="461"/>
      <c r="AH28" s="481" t="s">
        <v>
128</v>
      </c>
      <c r="AI28" s="482"/>
      <c r="AJ28" s="482"/>
      <c r="AK28" s="482"/>
      <c r="AL28" s="524"/>
      <c r="AM28" s="481" t="s">
        <v>
178</v>
      </c>
      <c r="AN28" s="482"/>
      <c r="AO28" s="482"/>
      <c r="AP28" s="482"/>
      <c r="AQ28" s="482"/>
      <c r="AR28" s="524"/>
      <c r="AS28" s="481" t="s">
        <v>
128</v>
      </c>
      <c r="AT28" s="482"/>
      <c r="AU28" s="482"/>
      <c r="AV28" s="482"/>
      <c r="AW28" s="482"/>
      <c r="AX28" s="483"/>
      <c r="AY28" s="609" t="s">
        <v>
187</v>
      </c>
      <c r="AZ28" s="610"/>
      <c r="BA28" s="610"/>
      <c r="BB28" s="611"/>
      <c r="BC28" s="390" t="s">
        <v>
48</v>
      </c>
      <c r="BD28" s="391"/>
      <c r="BE28" s="391"/>
      <c r="BF28" s="391"/>
      <c r="BG28" s="391"/>
      <c r="BH28" s="391"/>
      <c r="BI28" s="391"/>
      <c r="BJ28" s="391"/>
      <c r="BK28" s="391"/>
      <c r="BL28" s="391"/>
      <c r="BM28" s="392"/>
      <c r="BN28" s="393">
        <v>
946404</v>
      </c>
      <c r="BO28" s="394"/>
      <c r="BP28" s="394"/>
      <c r="BQ28" s="394"/>
      <c r="BR28" s="394"/>
      <c r="BS28" s="394"/>
      <c r="BT28" s="394"/>
      <c r="BU28" s="395"/>
      <c r="BV28" s="393">
        <v>
1263807</v>
      </c>
      <c r="BW28" s="394"/>
      <c r="BX28" s="394"/>
      <c r="BY28" s="394"/>
      <c r="BZ28" s="394"/>
      <c r="CA28" s="394"/>
      <c r="CB28" s="394"/>
      <c r="CC28" s="395"/>
      <c r="CD28" s="201"/>
      <c r="CE28" s="540"/>
      <c r="CF28" s="540"/>
      <c r="CG28" s="540"/>
      <c r="CH28" s="540"/>
      <c r="CI28" s="540"/>
      <c r="CJ28" s="540"/>
      <c r="CK28" s="540"/>
      <c r="CL28" s="540"/>
      <c r="CM28" s="540"/>
      <c r="CN28" s="540"/>
      <c r="CO28" s="540"/>
      <c r="CP28" s="540"/>
      <c r="CQ28" s="540"/>
      <c r="CR28" s="540"/>
      <c r="CS28" s="541"/>
      <c r="CT28" s="427"/>
      <c r="CU28" s="428"/>
      <c r="CV28" s="428"/>
      <c r="CW28" s="428"/>
      <c r="CX28" s="428"/>
      <c r="CY28" s="428"/>
      <c r="CZ28" s="428"/>
      <c r="DA28" s="429"/>
      <c r="DB28" s="427"/>
      <c r="DC28" s="428"/>
      <c r="DD28" s="428"/>
      <c r="DE28" s="428"/>
      <c r="DF28" s="428"/>
      <c r="DG28" s="428"/>
      <c r="DH28" s="428"/>
      <c r="DI28" s="429"/>
      <c r="DJ28" s="186"/>
      <c r="DK28" s="186"/>
      <c r="DL28" s="186"/>
      <c r="DM28" s="186"/>
      <c r="DN28" s="186"/>
      <c r="DO28" s="186"/>
    </row>
    <row r="29" spans="1:119" ht="18.75" customHeight="1" x14ac:dyDescent="0.15">
      <c r="A29" s="187"/>
      <c r="B29" s="570"/>
      <c r="C29" s="571"/>
      <c r="D29" s="572"/>
      <c r="E29" s="480" t="s">
        <v>
188</v>
      </c>
      <c r="F29" s="460"/>
      <c r="G29" s="460"/>
      <c r="H29" s="460"/>
      <c r="I29" s="460"/>
      <c r="J29" s="460"/>
      <c r="K29" s="461"/>
      <c r="L29" s="481">
        <v>
16</v>
      </c>
      <c r="M29" s="482"/>
      <c r="N29" s="482"/>
      <c r="O29" s="482"/>
      <c r="P29" s="524"/>
      <c r="Q29" s="481">
        <v>
4300</v>
      </c>
      <c r="R29" s="482"/>
      <c r="S29" s="482"/>
      <c r="T29" s="482"/>
      <c r="U29" s="482"/>
      <c r="V29" s="524"/>
      <c r="W29" s="584"/>
      <c r="X29" s="585"/>
      <c r="Y29" s="586"/>
      <c r="Z29" s="480" t="s">
        <v>
189</v>
      </c>
      <c r="AA29" s="460"/>
      <c r="AB29" s="460"/>
      <c r="AC29" s="460"/>
      <c r="AD29" s="460"/>
      <c r="AE29" s="460"/>
      <c r="AF29" s="460"/>
      <c r="AG29" s="461"/>
      <c r="AH29" s="481">
        <v>
337</v>
      </c>
      <c r="AI29" s="482"/>
      <c r="AJ29" s="482"/>
      <c r="AK29" s="482"/>
      <c r="AL29" s="524"/>
      <c r="AM29" s="481">
        <v>
1081207</v>
      </c>
      <c r="AN29" s="482"/>
      <c r="AO29" s="482"/>
      <c r="AP29" s="482"/>
      <c r="AQ29" s="482"/>
      <c r="AR29" s="524"/>
      <c r="AS29" s="481">
        <v>
3208</v>
      </c>
      <c r="AT29" s="482"/>
      <c r="AU29" s="482"/>
      <c r="AV29" s="482"/>
      <c r="AW29" s="482"/>
      <c r="AX29" s="483"/>
      <c r="AY29" s="612"/>
      <c r="AZ29" s="613"/>
      <c r="BA29" s="613"/>
      <c r="BB29" s="614"/>
      <c r="BC29" s="464" t="s">
        <v>
190</v>
      </c>
      <c r="BD29" s="465"/>
      <c r="BE29" s="465"/>
      <c r="BF29" s="465"/>
      <c r="BG29" s="465"/>
      <c r="BH29" s="465"/>
      <c r="BI29" s="465"/>
      <c r="BJ29" s="465"/>
      <c r="BK29" s="465"/>
      <c r="BL29" s="465"/>
      <c r="BM29" s="466"/>
      <c r="BN29" s="430">
        <v>
2185</v>
      </c>
      <c r="BO29" s="431"/>
      <c r="BP29" s="431"/>
      <c r="BQ29" s="431"/>
      <c r="BR29" s="431"/>
      <c r="BS29" s="431"/>
      <c r="BT29" s="431"/>
      <c r="BU29" s="432"/>
      <c r="BV29" s="430">
        <v>
2184</v>
      </c>
      <c r="BW29" s="431"/>
      <c r="BX29" s="431"/>
      <c r="BY29" s="431"/>
      <c r="BZ29" s="431"/>
      <c r="CA29" s="431"/>
      <c r="CB29" s="431"/>
      <c r="CC29" s="432"/>
      <c r="CD29" s="203"/>
      <c r="CE29" s="540"/>
      <c r="CF29" s="540"/>
      <c r="CG29" s="540"/>
      <c r="CH29" s="540"/>
      <c r="CI29" s="540"/>
      <c r="CJ29" s="540"/>
      <c r="CK29" s="540"/>
      <c r="CL29" s="540"/>
      <c r="CM29" s="540"/>
      <c r="CN29" s="540"/>
      <c r="CO29" s="540"/>
      <c r="CP29" s="540"/>
      <c r="CQ29" s="540"/>
      <c r="CR29" s="540"/>
      <c r="CS29" s="541"/>
      <c r="CT29" s="427"/>
      <c r="CU29" s="428"/>
      <c r="CV29" s="428"/>
      <c r="CW29" s="428"/>
      <c r="CX29" s="428"/>
      <c r="CY29" s="428"/>
      <c r="CZ29" s="428"/>
      <c r="DA29" s="429"/>
      <c r="DB29" s="427"/>
      <c r="DC29" s="428"/>
      <c r="DD29" s="428"/>
      <c r="DE29" s="428"/>
      <c r="DF29" s="428"/>
      <c r="DG29" s="428"/>
      <c r="DH29" s="428"/>
      <c r="DI29" s="429"/>
      <c r="DJ29" s="186"/>
      <c r="DK29" s="186"/>
      <c r="DL29" s="186"/>
      <c r="DM29" s="186"/>
      <c r="DN29" s="186"/>
      <c r="DO29" s="186"/>
    </row>
    <row r="30" spans="1:119" ht="18.75" customHeight="1" thickBot="1" x14ac:dyDescent="0.2">
      <c r="A30" s="187"/>
      <c r="B30" s="573"/>
      <c r="C30" s="574"/>
      <c r="D30" s="575"/>
      <c r="E30" s="484"/>
      <c r="F30" s="485"/>
      <c r="G30" s="485"/>
      <c r="H30" s="485"/>
      <c r="I30" s="485"/>
      <c r="J30" s="485"/>
      <c r="K30" s="486"/>
      <c r="L30" s="587"/>
      <c r="M30" s="588"/>
      <c r="N30" s="588"/>
      <c r="O30" s="588"/>
      <c r="P30" s="589"/>
      <c r="Q30" s="587"/>
      <c r="R30" s="588"/>
      <c r="S30" s="588"/>
      <c r="T30" s="588"/>
      <c r="U30" s="588"/>
      <c r="V30" s="589"/>
      <c r="W30" s="590" t="s">
        <v>
191</v>
      </c>
      <c r="X30" s="591"/>
      <c r="Y30" s="591"/>
      <c r="Z30" s="591"/>
      <c r="AA30" s="591"/>
      <c r="AB30" s="591"/>
      <c r="AC30" s="591"/>
      <c r="AD30" s="591"/>
      <c r="AE30" s="591"/>
      <c r="AF30" s="591"/>
      <c r="AG30" s="592"/>
      <c r="AH30" s="549">
        <v>
100.5</v>
      </c>
      <c r="AI30" s="550"/>
      <c r="AJ30" s="550"/>
      <c r="AK30" s="550"/>
      <c r="AL30" s="550"/>
      <c r="AM30" s="550"/>
      <c r="AN30" s="550"/>
      <c r="AO30" s="550"/>
      <c r="AP30" s="550"/>
      <c r="AQ30" s="550"/>
      <c r="AR30" s="550"/>
      <c r="AS30" s="550"/>
      <c r="AT30" s="550"/>
      <c r="AU30" s="550"/>
      <c r="AV30" s="550"/>
      <c r="AW30" s="550"/>
      <c r="AX30" s="552"/>
      <c r="AY30" s="615"/>
      <c r="AZ30" s="616"/>
      <c r="BA30" s="616"/>
      <c r="BB30" s="617"/>
      <c r="BC30" s="603" t="s">
        <v>
50</v>
      </c>
      <c r="BD30" s="604"/>
      <c r="BE30" s="604"/>
      <c r="BF30" s="604"/>
      <c r="BG30" s="604"/>
      <c r="BH30" s="604"/>
      <c r="BI30" s="604"/>
      <c r="BJ30" s="604"/>
      <c r="BK30" s="604"/>
      <c r="BL30" s="604"/>
      <c r="BM30" s="605"/>
      <c r="BN30" s="606">
        <v>
722959</v>
      </c>
      <c r="BO30" s="607"/>
      <c r="BP30" s="607"/>
      <c r="BQ30" s="607"/>
      <c r="BR30" s="607"/>
      <c r="BS30" s="607"/>
      <c r="BT30" s="607"/>
      <c r="BU30" s="608"/>
      <c r="BV30" s="606">
        <v>
1471942</v>
      </c>
      <c r="BW30" s="607"/>
      <c r="BX30" s="607"/>
      <c r="BY30" s="607"/>
      <c r="BZ30" s="607"/>
      <c r="CA30" s="607"/>
      <c r="CB30" s="607"/>
      <c r="CC30" s="608"/>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192</v>
      </c>
      <c r="D32" s="214"/>
      <c r="E32" s="214"/>
      <c r="F32" s="211"/>
      <c r="G32" s="211"/>
      <c r="H32" s="211"/>
      <c r="I32" s="211"/>
      <c r="J32" s="211"/>
      <c r="K32" s="211"/>
      <c r="L32" s="211"/>
      <c r="M32" s="211"/>
      <c r="N32" s="211"/>
      <c r="O32" s="211"/>
      <c r="P32" s="211"/>
      <c r="Q32" s="211"/>
      <c r="R32" s="211"/>
      <c r="S32" s="211"/>
      <c r="T32" s="211"/>
      <c r="U32" s="211" t="s">
        <v>
193</v>
      </c>
      <c r="V32" s="211"/>
      <c r="W32" s="211"/>
      <c r="X32" s="211"/>
      <c r="Y32" s="211"/>
      <c r="Z32" s="211"/>
      <c r="AA32" s="211"/>
      <c r="AB32" s="211"/>
      <c r="AC32" s="211"/>
      <c r="AD32" s="211"/>
      <c r="AE32" s="211"/>
      <c r="AF32" s="211"/>
      <c r="AG32" s="211"/>
      <c r="AH32" s="211"/>
      <c r="AI32" s="211"/>
      <c r="AJ32" s="211"/>
      <c r="AK32" s="211"/>
      <c r="AL32" s="211"/>
      <c r="AM32" s="215" t="s">
        <v>
194</v>
      </c>
      <c r="AN32" s="211"/>
      <c r="AO32" s="211"/>
      <c r="AP32" s="211"/>
      <c r="AQ32" s="211"/>
      <c r="AR32" s="211"/>
      <c r="AS32" s="215"/>
      <c r="AT32" s="215"/>
      <c r="AU32" s="215"/>
      <c r="AV32" s="215"/>
      <c r="AW32" s="215"/>
      <c r="AX32" s="215"/>
      <c r="AY32" s="215"/>
      <c r="AZ32" s="215"/>
      <c r="BA32" s="215"/>
      <c r="BB32" s="211"/>
      <c r="BC32" s="215"/>
      <c r="BD32" s="211"/>
      <c r="BE32" s="215" t="s">
        <v>
195</v>
      </c>
      <c r="BF32" s="211"/>
      <c r="BG32" s="211"/>
      <c r="BH32" s="211"/>
      <c r="BI32" s="211"/>
      <c r="BJ32" s="215"/>
      <c r="BK32" s="215"/>
      <c r="BL32" s="215"/>
      <c r="BM32" s="215"/>
      <c r="BN32" s="215"/>
      <c r="BO32" s="215"/>
      <c r="BP32" s="215"/>
      <c r="BQ32" s="215"/>
      <c r="BR32" s="211"/>
      <c r="BS32" s="211"/>
      <c r="BT32" s="211"/>
      <c r="BU32" s="211"/>
      <c r="BV32" s="211"/>
      <c r="BW32" s="211" t="s">
        <v>
196</v>
      </c>
      <c r="BX32" s="211"/>
      <c r="BY32" s="211"/>
      <c r="BZ32" s="211"/>
      <c r="CA32" s="211"/>
      <c r="CB32" s="215"/>
      <c r="CC32" s="215"/>
      <c r="CD32" s="215"/>
      <c r="CE32" s="215"/>
      <c r="CF32" s="215"/>
      <c r="CG32" s="215"/>
      <c r="CH32" s="215"/>
      <c r="CI32" s="215"/>
      <c r="CJ32" s="215"/>
      <c r="CK32" s="215"/>
      <c r="CL32" s="215"/>
      <c r="CM32" s="215"/>
      <c r="CN32" s="215"/>
      <c r="CO32" s="215" t="s">
        <v>
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4" t="s">
        <v>
198</v>
      </c>
      <c r="D33" s="454"/>
      <c r="E33" s="419" t="s">
        <v>
199</v>
      </c>
      <c r="F33" s="419"/>
      <c r="G33" s="419"/>
      <c r="H33" s="419"/>
      <c r="I33" s="419"/>
      <c r="J33" s="419"/>
      <c r="K33" s="419"/>
      <c r="L33" s="419"/>
      <c r="M33" s="419"/>
      <c r="N33" s="419"/>
      <c r="O33" s="419"/>
      <c r="P33" s="419"/>
      <c r="Q33" s="419"/>
      <c r="R33" s="419"/>
      <c r="S33" s="419"/>
      <c r="T33" s="216"/>
      <c r="U33" s="454" t="s">
        <v>
198</v>
      </c>
      <c r="V33" s="454"/>
      <c r="W33" s="419" t="s">
        <v>
200</v>
      </c>
      <c r="X33" s="419"/>
      <c r="Y33" s="419"/>
      <c r="Z33" s="419"/>
      <c r="AA33" s="419"/>
      <c r="AB33" s="419"/>
      <c r="AC33" s="419"/>
      <c r="AD33" s="419"/>
      <c r="AE33" s="419"/>
      <c r="AF33" s="419"/>
      <c r="AG33" s="419"/>
      <c r="AH33" s="419"/>
      <c r="AI33" s="419"/>
      <c r="AJ33" s="419"/>
      <c r="AK33" s="419"/>
      <c r="AL33" s="216"/>
      <c r="AM33" s="454" t="s">
        <v>
198</v>
      </c>
      <c r="AN33" s="454"/>
      <c r="AO33" s="419" t="s">
        <v>
200</v>
      </c>
      <c r="AP33" s="419"/>
      <c r="AQ33" s="419"/>
      <c r="AR33" s="419"/>
      <c r="AS33" s="419"/>
      <c r="AT33" s="419"/>
      <c r="AU33" s="419"/>
      <c r="AV33" s="419"/>
      <c r="AW33" s="419"/>
      <c r="AX33" s="419"/>
      <c r="AY33" s="419"/>
      <c r="AZ33" s="419"/>
      <c r="BA33" s="419"/>
      <c r="BB33" s="419"/>
      <c r="BC33" s="419"/>
      <c r="BD33" s="217"/>
      <c r="BE33" s="419" t="s">
        <v>
201</v>
      </c>
      <c r="BF33" s="419"/>
      <c r="BG33" s="419" t="s">
        <v>
202</v>
      </c>
      <c r="BH33" s="419"/>
      <c r="BI33" s="419"/>
      <c r="BJ33" s="419"/>
      <c r="BK33" s="419"/>
      <c r="BL33" s="419"/>
      <c r="BM33" s="419"/>
      <c r="BN33" s="419"/>
      <c r="BO33" s="419"/>
      <c r="BP33" s="419"/>
      <c r="BQ33" s="419"/>
      <c r="BR33" s="419"/>
      <c r="BS33" s="419"/>
      <c r="BT33" s="419"/>
      <c r="BU33" s="419"/>
      <c r="BV33" s="217"/>
      <c r="BW33" s="454" t="s">
        <v>
201</v>
      </c>
      <c r="BX33" s="454"/>
      <c r="BY33" s="419" t="s">
        <v>
203</v>
      </c>
      <c r="BZ33" s="419"/>
      <c r="CA33" s="419"/>
      <c r="CB33" s="419"/>
      <c r="CC33" s="419"/>
      <c r="CD33" s="419"/>
      <c r="CE33" s="419"/>
      <c r="CF33" s="419"/>
      <c r="CG33" s="419"/>
      <c r="CH33" s="419"/>
      <c r="CI33" s="419"/>
      <c r="CJ33" s="419"/>
      <c r="CK33" s="419"/>
      <c r="CL33" s="419"/>
      <c r="CM33" s="419"/>
      <c r="CN33" s="216"/>
      <c r="CO33" s="454" t="s">
        <v>
204</v>
      </c>
      <c r="CP33" s="454"/>
      <c r="CQ33" s="419" t="s">
        <v>
205</v>
      </c>
      <c r="CR33" s="419"/>
      <c r="CS33" s="419"/>
      <c r="CT33" s="419"/>
      <c r="CU33" s="419"/>
      <c r="CV33" s="419"/>
      <c r="CW33" s="419"/>
      <c r="CX33" s="419"/>
      <c r="CY33" s="419"/>
      <c r="CZ33" s="419"/>
      <c r="DA33" s="419"/>
      <c r="DB33" s="419"/>
      <c r="DC33" s="419"/>
      <c r="DD33" s="419"/>
      <c r="DE33" s="419"/>
      <c r="DF33" s="216"/>
      <c r="DG33" s="618" t="s">
        <v>
206</v>
      </c>
      <c r="DH33" s="618"/>
      <c r="DI33" s="218"/>
      <c r="DJ33" s="186"/>
      <c r="DK33" s="186"/>
      <c r="DL33" s="186"/>
      <c r="DM33" s="186"/>
      <c r="DN33" s="186"/>
      <c r="DO33" s="186"/>
    </row>
    <row r="34" spans="1:119" ht="32.25" customHeight="1" x14ac:dyDescent="0.15">
      <c r="A34" s="187"/>
      <c r="B34" s="213"/>
      <c r="C34" s="619">
        <f>
IF(E34="","",1)</f>
        <v>
1</v>
      </c>
      <c r="D34" s="619"/>
      <c r="E34" s="620" t="str">
        <f>
IF('各会計、関係団体の財政状況及び健全化判断比率'!B7="","",'各会計、関係団体の財政状況及び健全化判断比率'!B7)</f>
        <v>
一般会計</v>
      </c>
      <c r="F34" s="620"/>
      <c r="G34" s="620"/>
      <c r="H34" s="620"/>
      <c r="I34" s="620"/>
      <c r="J34" s="620"/>
      <c r="K34" s="620"/>
      <c r="L34" s="620"/>
      <c r="M34" s="620"/>
      <c r="N34" s="620"/>
      <c r="O34" s="620"/>
      <c r="P34" s="620"/>
      <c r="Q34" s="620"/>
      <c r="R34" s="620"/>
      <c r="S34" s="620"/>
      <c r="T34" s="214"/>
      <c r="U34" s="619">
        <f>
IF(W34="","",MAX(C34:D43)+1)</f>
        <v>
3</v>
      </c>
      <c r="V34" s="619"/>
      <c r="W34" s="620" t="str">
        <f>
IF('各会計、関係団体の財政状況及び健全化判断比率'!B28="","",'各会計、関係団体の財政状況及び健全化判断比率'!B28)</f>
        <v>
羽村市国民健康保険事業会計</v>
      </c>
      <c r="X34" s="620"/>
      <c r="Y34" s="620"/>
      <c r="Z34" s="620"/>
      <c r="AA34" s="620"/>
      <c r="AB34" s="620"/>
      <c r="AC34" s="620"/>
      <c r="AD34" s="620"/>
      <c r="AE34" s="620"/>
      <c r="AF34" s="620"/>
      <c r="AG34" s="620"/>
      <c r="AH34" s="620"/>
      <c r="AI34" s="620"/>
      <c r="AJ34" s="620"/>
      <c r="AK34" s="620"/>
      <c r="AL34" s="214"/>
      <c r="AM34" s="619">
        <f>
IF(AO34="","",MAX(C34:D43,U34:V43)+1)</f>
        <v>
6</v>
      </c>
      <c r="AN34" s="619"/>
      <c r="AO34" s="620" t="str">
        <f>
IF('各会計、関係団体の財政状況及び健全化判断比率'!B31="","",'各会計、関係団体の財政状況及び健全化判断比率'!B31)</f>
        <v>
羽村市水道事業会計</v>
      </c>
      <c r="AP34" s="620"/>
      <c r="AQ34" s="620"/>
      <c r="AR34" s="620"/>
      <c r="AS34" s="620"/>
      <c r="AT34" s="620"/>
      <c r="AU34" s="620"/>
      <c r="AV34" s="620"/>
      <c r="AW34" s="620"/>
      <c r="AX34" s="620"/>
      <c r="AY34" s="620"/>
      <c r="AZ34" s="620"/>
      <c r="BA34" s="620"/>
      <c r="BB34" s="620"/>
      <c r="BC34" s="620"/>
      <c r="BD34" s="214"/>
      <c r="BE34" s="619">
        <f>
IF(BG34="","",MAX(C34:D43,U34:V43,AM34:AN43)+1)</f>
        <v>
7</v>
      </c>
      <c r="BF34" s="619"/>
      <c r="BG34" s="620" t="str">
        <f>
IF('各会計、関係団体の財政状況及び健全化判断比率'!B32="","",'各会計、関係団体の財政状況及び健全化判断比率'!B32)</f>
        <v>
羽村市下水道事業会計</v>
      </c>
      <c r="BH34" s="620"/>
      <c r="BI34" s="620"/>
      <c r="BJ34" s="620"/>
      <c r="BK34" s="620"/>
      <c r="BL34" s="620"/>
      <c r="BM34" s="620"/>
      <c r="BN34" s="620"/>
      <c r="BO34" s="620"/>
      <c r="BP34" s="620"/>
      <c r="BQ34" s="620"/>
      <c r="BR34" s="620"/>
      <c r="BS34" s="620"/>
      <c r="BT34" s="620"/>
      <c r="BU34" s="620"/>
      <c r="BV34" s="214"/>
      <c r="BW34" s="619">
        <f>
IF(BY34="","",MAX(C34:D43,U34:V43,AM34:AN43,BE34:BF43)+1)</f>
        <v>
8</v>
      </c>
      <c r="BX34" s="619"/>
      <c r="BY34" s="620" t="str">
        <f>
IF('各会計、関係団体の財政状況及び健全化判断比率'!B68="","",'各会計、関係団体の財政状況及び健全化判断比率'!B68)</f>
        <v>
東京たま広域資源循環組合</v>
      </c>
      <c r="BZ34" s="620"/>
      <c r="CA34" s="620"/>
      <c r="CB34" s="620"/>
      <c r="CC34" s="620"/>
      <c r="CD34" s="620"/>
      <c r="CE34" s="620"/>
      <c r="CF34" s="620"/>
      <c r="CG34" s="620"/>
      <c r="CH34" s="620"/>
      <c r="CI34" s="620"/>
      <c r="CJ34" s="620"/>
      <c r="CK34" s="620"/>
      <c r="CL34" s="620"/>
      <c r="CM34" s="620"/>
      <c r="CN34" s="214"/>
      <c r="CO34" s="619">
        <f>
IF(CQ34="","",MAX(C34:D43,U34:V43,AM34:AN43,BE34:BF43,BW34:BX43)+1)</f>
        <v>
18</v>
      </c>
      <c r="CP34" s="619"/>
      <c r="CQ34" s="620" t="str">
        <f>
IF('各会計、関係団体の財政状況及び健全化判断比率'!BS7="","",'各会計、関係団体の財政状況及び健全化判断比率'!BS7)</f>
        <v>
コナモーレ</v>
      </c>
      <c r="CR34" s="620"/>
      <c r="CS34" s="620"/>
      <c r="CT34" s="620"/>
      <c r="CU34" s="620"/>
      <c r="CV34" s="620"/>
      <c r="CW34" s="620"/>
      <c r="CX34" s="620"/>
      <c r="CY34" s="620"/>
      <c r="CZ34" s="620"/>
      <c r="DA34" s="620"/>
      <c r="DB34" s="620"/>
      <c r="DC34" s="620"/>
      <c r="DD34" s="620"/>
      <c r="DE34" s="620"/>
      <c r="DF34" s="211"/>
      <c r="DG34" s="621" t="str">
        <f>
IF('各会計、関係団体の財政状況及び健全化判断比率'!BR7="","",'各会計、関係団体の財政状況及び健全化判断比率'!BR7)</f>
        <v/>
      </c>
      <c r="DH34" s="621"/>
      <c r="DI34" s="218"/>
      <c r="DJ34" s="186"/>
      <c r="DK34" s="186"/>
      <c r="DL34" s="186"/>
      <c r="DM34" s="186"/>
      <c r="DN34" s="186"/>
      <c r="DO34" s="186"/>
    </row>
    <row r="35" spans="1:119" ht="32.25" customHeight="1" x14ac:dyDescent="0.15">
      <c r="A35" s="187"/>
      <c r="B35" s="213"/>
      <c r="C35" s="619">
        <f>
IF(E35="","",C34+1)</f>
        <v>
2</v>
      </c>
      <c r="D35" s="619"/>
      <c r="E35" s="620" t="str">
        <f>
IF('各会計、関係団体の財政状況及び健全化判断比率'!B8="","",'各会計、関係団体の財政状況及び健全化判断比率'!B8)</f>
        <v>
羽村市福生都市計画事業羽村駅西口土地区画整理事業会計</v>
      </c>
      <c r="F35" s="620"/>
      <c r="G35" s="620"/>
      <c r="H35" s="620"/>
      <c r="I35" s="620"/>
      <c r="J35" s="620"/>
      <c r="K35" s="620"/>
      <c r="L35" s="620"/>
      <c r="M35" s="620"/>
      <c r="N35" s="620"/>
      <c r="O35" s="620"/>
      <c r="P35" s="620"/>
      <c r="Q35" s="620"/>
      <c r="R35" s="620"/>
      <c r="S35" s="620"/>
      <c r="T35" s="214"/>
      <c r="U35" s="619">
        <f>
IF(W35="","",U34+1)</f>
        <v>
4</v>
      </c>
      <c r="V35" s="619"/>
      <c r="W35" s="620" t="str">
        <f>
IF('各会計、関係団体の財政状況及び健全化判断比率'!B29="","",'各会計、関係団体の財政状況及び健全化判断比率'!B29)</f>
        <v>
羽村市介護保険事業会計</v>
      </c>
      <c r="X35" s="620"/>
      <c r="Y35" s="620"/>
      <c r="Z35" s="620"/>
      <c r="AA35" s="620"/>
      <c r="AB35" s="620"/>
      <c r="AC35" s="620"/>
      <c r="AD35" s="620"/>
      <c r="AE35" s="620"/>
      <c r="AF35" s="620"/>
      <c r="AG35" s="620"/>
      <c r="AH35" s="620"/>
      <c r="AI35" s="620"/>
      <c r="AJ35" s="620"/>
      <c r="AK35" s="620"/>
      <c r="AL35" s="214"/>
      <c r="AM35" s="619" t="str">
        <f t="shared" ref="AM35:AM43" si="0">
IF(AO35="","",AM34+1)</f>
        <v/>
      </c>
      <c r="AN35" s="619"/>
      <c r="AO35" s="620"/>
      <c r="AP35" s="620"/>
      <c r="AQ35" s="620"/>
      <c r="AR35" s="620"/>
      <c r="AS35" s="620"/>
      <c r="AT35" s="620"/>
      <c r="AU35" s="620"/>
      <c r="AV35" s="620"/>
      <c r="AW35" s="620"/>
      <c r="AX35" s="620"/>
      <c r="AY35" s="620"/>
      <c r="AZ35" s="620"/>
      <c r="BA35" s="620"/>
      <c r="BB35" s="620"/>
      <c r="BC35" s="620"/>
      <c r="BD35" s="214"/>
      <c r="BE35" s="619" t="str">
        <f t="shared" ref="BE35:BE43" si="1">
IF(BG35="","",BE34+1)</f>
        <v/>
      </c>
      <c r="BF35" s="619"/>
      <c r="BG35" s="620"/>
      <c r="BH35" s="620"/>
      <c r="BI35" s="620"/>
      <c r="BJ35" s="620"/>
      <c r="BK35" s="620"/>
      <c r="BL35" s="620"/>
      <c r="BM35" s="620"/>
      <c r="BN35" s="620"/>
      <c r="BO35" s="620"/>
      <c r="BP35" s="620"/>
      <c r="BQ35" s="620"/>
      <c r="BR35" s="620"/>
      <c r="BS35" s="620"/>
      <c r="BT35" s="620"/>
      <c r="BU35" s="620"/>
      <c r="BV35" s="214"/>
      <c r="BW35" s="619">
        <f t="shared" ref="BW35:BW43" si="2">
IF(BY35="","",BW34+1)</f>
        <v>
9</v>
      </c>
      <c r="BX35" s="619"/>
      <c r="BY35" s="620" t="str">
        <f>
IF('各会計、関係団体の財政状況及び健全化判断比率'!B69="","",'各会計、関係団体の財政状況及び健全化判断比率'!B69)</f>
        <v>
西多摩衛生組合</v>
      </c>
      <c r="BZ35" s="620"/>
      <c r="CA35" s="620"/>
      <c r="CB35" s="620"/>
      <c r="CC35" s="620"/>
      <c r="CD35" s="620"/>
      <c r="CE35" s="620"/>
      <c r="CF35" s="620"/>
      <c r="CG35" s="620"/>
      <c r="CH35" s="620"/>
      <c r="CI35" s="620"/>
      <c r="CJ35" s="620"/>
      <c r="CK35" s="620"/>
      <c r="CL35" s="620"/>
      <c r="CM35" s="620"/>
      <c r="CN35" s="214"/>
      <c r="CO35" s="619">
        <f t="shared" ref="CO35:CO43" si="3">
IF(CQ35="","",CO34+1)</f>
        <v>
19</v>
      </c>
      <c r="CP35" s="619"/>
      <c r="CQ35" s="620" t="str">
        <f>
IF('各会計、関係団体の財政状況及び健全化判断比率'!BS8="","",'各会計、関係団体の財政状況及び健全化判断比率'!BS8)</f>
        <v>
羽村市土地開発公社</v>
      </c>
      <c r="CR35" s="620"/>
      <c r="CS35" s="620"/>
      <c r="CT35" s="620"/>
      <c r="CU35" s="620"/>
      <c r="CV35" s="620"/>
      <c r="CW35" s="620"/>
      <c r="CX35" s="620"/>
      <c r="CY35" s="620"/>
      <c r="CZ35" s="620"/>
      <c r="DA35" s="620"/>
      <c r="DB35" s="620"/>
      <c r="DC35" s="620"/>
      <c r="DD35" s="620"/>
      <c r="DE35" s="620"/>
      <c r="DF35" s="211"/>
      <c r="DG35" s="621" t="str">
        <f>
IF('各会計、関係団体の財政状況及び健全化判断比率'!BR8="","",'各会計、関係団体の財政状況及び健全化判断比率'!BR8)</f>
        <v>
○</v>
      </c>
      <c r="DH35" s="621"/>
      <c r="DI35" s="218"/>
      <c r="DJ35" s="186"/>
      <c r="DK35" s="186"/>
      <c r="DL35" s="186"/>
      <c r="DM35" s="186"/>
      <c r="DN35" s="186"/>
      <c r="DO35" s="186"/>
    </row>
    <row r="36" spans="1:119" ht="32.25" customHeight="1" x14ac:dyDescent="0.15">
      <c r="A36" s="187"/>
      <c r="B36" s="213"/>
      <c r="C36" s="619" t="str">
        <f>
IF(E36="","",C35+1)</f>
        <v/>
      </c>
      <c r="D36" s="619"/>
      <c r="E36" s="620" t="str">
        <f>
IF('各会計、関係団体の財政状況及び健全化判断比率'!B9="","",'各会計、関係団体の財政状況及び健全化判断比率'!B9)</f>
        <v/>
      </c>
      <c r="F36" s="620"/>
      <c r="G36" s="620"/>
      <c r="H36" s="620"/>
      <c r="I36" s="620"/>
      <c r="J36" s="620"/>
      <c r="K36" s="620"/>
      <c r="L36" s="620"/>
      <c r="M36" s="620"/>
      <c r="N36" s="620"/>
      <c r="O36" s="620"/>
      <c r="P36" s="620"/>
      <c r="Q36" s="620"/>
      <c r="R36" s="620"/>
      <c r="S36" s="620"/>
      <c r="T36" s="214"/>
      <c r="U36" s="619">
        <f t="shared" ref="U36:U43" si="4">
IF(W36="","",U35+1)</f>
        <v>
5</v>
      </c>
      <c r="V36" s="619"/>
      <c r="W36" s="620" t="str">
        <f>
IF('各会計、関係団体の財政状況及び健全化判断比率'!B30="","",'各会計、関係団体の財政状況及び健全化判断比率'!B30)</f>
        <v>
羽村市後期高齢者医療会計</v>
      </c>
      <c r="X36" s="620"/>
      <c r="Y36" s="620"/>
      <c r="Z36" s="620"/>
      <c r="AA36" s="620"/>
      <c r="AB36" s="620"/>
      <c r="AC36" s="620"/>
      <c r="AD36" s="620"/>
      <c r="AE36" s="620"/>
      <c r="AF36" s="620"/>
      <c r="AG36" s="620"/>
      <c r="AH36" s="620"/>
      <c r="AI36" s="620"/>
      <c r="AJ36" s="620"/>
      <c r="AK36" s="620"/>
      <c r="AL36" s="214"/>
      <c r="AM36" s="619" t="str">
        <f t="shared" si="0"/>
        <v/>
      </c>
      <c r="AN36" s="619"/>
      <c r="AO36" s="620"/>
      <c r="AP36" s="620"/>
      <c r="AQ36" s="620"/>
      <c r="AR36" s="620"/>
      <c r="AS36" s="620"/>
      <c r="AT36" s="620"/>
      <c r="AU36" s="620"/>
      <c r="AV36" s="620"/>
      <c r="AW36" s="620"/>
      <c r="AX36" s="620"/>
      <c r="AY36" s="620"/>
      <c r="AZ36" s="620"/>
      <c r="BA36" s="620"/>
      <c r="BB36" s="620"/>
      <c r="BC36" s="620"/>
      <c r="BD36" s="214"/>
      <c r="BE36" s="619" t="str">
        <f t="shared" si="1"/>
        <v/>
      </c>
      <c r="BF36" s="619"/>
      <c r="BG36" s="620"/>
      <c r="BH36" s="620"/>
      <c r="BI36" s="620"/>
      <c r="BJ36" s="620"/>
      <c r="BK36" s="620"/>
      <c r="BL36" s="620"/>
      <c r="BM36" s="620"/>
      <c r="BN36" s="620"/>
      <c r="BO36" s="620"/>
      <c r="BP36" s="620"/>
      <c r="BQ36" s="620"/>
      <c r="BR36" s="620"/>
      <c r="BS36" s="620"/>
      <c r="BT36" s="620"/>
      <c r="BU36" s="620"/>
      <c r="BV36" s="214"/>
      <c r="BW36" s="619">
        <f t="shared" si="2"/>
        <v>
10</v>
      </c>
      <c r="BX36" s="619"/>
      <c r="BY36" s="620" t="str">
        <f>
IF('各会計、関係団体の財政状況及び健全化判断比率'!B70="","",'各会計、関係団体の財政状況及び健全化判断比率'!B70)</f>
        <v>
瑞穂斎場組合</v>
      </c>
      <c r="BZ36" s="620"/>
      <c r="CA36" s="620"/>
      <c r="CB36" s="620"/>
      <c r="CC36" s="620"/>
      <c r="CD36" s="620"/>
      <c r="CE36" s="620"/>
      <c r="CF36" s="620"/>
      <c r="CG36" s="620"/>
      <c r="CH36" s="620"/>
      <c r="CI36" s="620"/>
      <c r="CJ36" s="620"/>
      <c r="CK36" s="620"/>
      <c r="CL36" s="620"/>
      <c r="CM36" s="620"/>
      <c r="CN36" s="214"/>
      <c r="CO36" s="619" t="str">
        <f t="shared" si="3"/>
        <v/>
      </c>
      <c r="CP36" s="619"/>
      <c r="CQ36" s="620" t="str">
        <f>
IF('各会計、関係団体の財政状況及び健全化判断比率'!BS9="","",'各会計、関係団体の財政状況及び健全化判断比率'!BS9)</f>
        <v/>
      </c>
      <c r="CR36" s="620"/>
      <c r="CS36" s="620"/>
      <c r="CT36" s="620"/>
      <c r="CU36" s="620"/>
      <c r="CV36" s="620"/>
      <c r="CW36" s="620"/>
      <c r="CX36" s="620"/>
      <c r="CY36" s="620"/>
      <c r="CZ36" s="620"/>
      <c r="DA36" s="620"/>
      <c r="DB36" s="620"/>
      <c r="DC36" s="620"/>
      <c r="DD36" s="620"/>
      <c r="DE36" s="620"/>
      <c r="DF36" s="211"/>
      <c r="DG36" s="621" t="str">
        <f>
IF('各会計、関係団体の財政状況及び健全化判断比率'!BR9="","",'各会計、関係団体の財政状況及び健全化判断比率'!BR9)</f>
        <v/>
      </c>
      <c r="DH36" s="621"/>
      <c r="DI36" s="218"/>
      <c r="DJ36" s="186"/>
      <c r="DK36" s="186"/>
      <c r="DL36" s="186"/>
      <c r="DM36" s="186"/>
      <c r="DN36" s="186"/>
      <c r="DO36" s="186"/>
    </row>
    <row r="37" spans="1:119" ht="32.25" customHeight="1" x14ac:dyDescent="0.15">
      <c r="A37" s="187"/>
      <c r="B37" s="213"/>
      <c r="C37" s="619" t="str">
        <f>
IF(E37="","",C36+1)</f>
        <v/>
      </c>
      <c r="D37" s="619"/>
      <c r="E37" s="620" t="str">
        <f>
IF('各会計、関係団体の財政状況及び健全化判断比率'!B10="","",'各会計、関係団体の財政状況及び健全化判断比率'!B10)</f>
        <v/>
      </c>
      <c r="F37" s="620"/>
      <c r="G37" s="620"/>
      <c r="H37" s="620"/>
      <c r="I37" s="620"/>
      <c r="J37" s="620"/>
      <c r="K37" s="620"/>
      <c r="L37" s="620"/>
      <c r="M37" s="620"/>
      <c r="N37" s="620"/>
      <c r="O37" s="620"/>
      <c r="P37" s="620"/>
      <c r="Q37" s="620"/>
      <c r="R37" s="620"/>
      <c r="S37" s="620"/>
      <c r="T37" s="214"/>
      <c r="U37" s="619" t="str">
        <f t="shared" si="4"/>
        <v/>
      </c>
      <c r="V37" s="619"/>
      <c r="W37" s="620"/>
      <c r="X37" s="620"/>
      <c r="Y37" s="620"/>
      <c r="Z37" s="620"/>
      <c r="AA37" s="620"/>
      <c r="AB37" s="620"/>
      <c r="AC37" s="620"/>
      <c r="AD37" s="620"/>
      <c r="AE37" s="620"/>
      <c r="AF37" s="620"/>
      <c r="AG37" s="620"/>
      <c r="AH37" s="620"/>
      <c r="AI37" s="620"/>
      <c r="AJ37" s="620"/>
      <c r="AK37" s="620"/>
      <c r="AL37" s="214"/>
      <c r="AM37" s="619" t="str">
        <f t="shared" si="0"/>
        <v/>
      </c>
      <c r="AN37" s="619"/>
      <c r="AO37" s="620"/>
      <c r="AP37" s="620"/>
      <c r="AQ37" s="620"/>
      <c r="AR37" s="620"/>
      <c r="AS37" s="620"/>
      <c r="AT37" s="620"/>
      <c r="AU37" s="620"/>
      <c r="AV37" s="620"/>
      <c r="AW37" s="620"/>
      <c r="AX37" s="620"/>
      <c r="AY37" s="620"/>
      <c r="AZ37" s="620"/>
      <c r="BA37" s="620"/>
      <c r="BB37" s="620"/>
      <c r="BC37" s="620"/>
      <c r="BD37" s="214"/>
      <c r="BE37" s="619" t="str">
        <f t="shared" si="1"/>
        <v/>
      </c>
      <c r="BF37" s="619"/>
      <c r="BG37" s="620"/>
      <c r="BH37" s="620"/>
      <c r="BI37" s="620"/>
      <c r="BJ37" s="620"/>
      <c r="BK37" s="620"/>
      <c r="BL37" s="620"/>
      <c r="BM37" s="620"/>
      <c r="BN37" s="620"/>
      <c r="BO37" s="620"/>
      <c r="BP37" s="620"/>
      <c r="BQ37" s="620"/>
      <c r="BR37" s="620"/>
      <c r="BS37" s="620"/>
      <c r="BT37" s="620"/>
      <c r="BU37" s="620"/>
      <c r="BV37" s="214"/>
      <c r="BW37" s="619">
        <f t="shared" si="2"/>
        <v>
11</v>
      </c>
      <c r="BX37" s="619"/>
      <c r="BY37" s="620" t="str">
        <f>
IF('各会計、関係団体の財政状況及び健全化判断比率'!B71="","",'各会計、関係団体の財政状況及び健全化判断比率'!B71)</f>
        <v>
羽村・瑞穂地区学校給食組合</v>
      </c>
      <c r="BZ37" s="620"/>
      <c r="CA37" s="620"/>
      <c r="CB37" s="620"/>
      <c r="CC37" s="620"/>
      <c r="CD37" s="620"/>
      <c r="CE37" s="620"/>
      <c r="CF37" s="620"/>
      <c r="CG37" s="620"/>
      <c r="CH37" s="620"/>
      <c r="CI37" s="620"/>
      <c r="CJ37" s="620"/>
      <c r="CK37" s="620"/>
      <c r="CL37" s="620"/>
      <c r="CM37" s="620"/>
      <c r="CN37" s="214"/>
      <c r="CO37" s="619" t="str">
        <f t="shared" si="3"/>
        <v/>
      </c>
      <c r="CP37" s="619"/>
      <c r="CQ37" s="620" t="str">
        <f>
IF('各会計、関係団体の財政状況及び健全化判断比率'!BS10="","",'各会計、関係団体の財政状況及び健全化判断比率'!BS10)</f>
        <v/>
      </c>
      <c r="CR37" s="620"/>
      <c r="CS37" s="620"/>
      <c r="CT37" s="620"/>
      <c r="CU37" s="620"/>
      <c r="CV37" s="620"/>
      <c r="CW37" s="620"/>
      <c r="CX37" s="620"/>
      <c r="CY37" s="620"/>
      <c r="CZ37" s="620"/>
      <c r="DA37" s="620"/>
      <c r="DB37" s="620"/>
      <c r="DC37" s="620"/>
      <c r="DD37" s="620"/>
      <c r="DE37" s="620"/>
      <c r="DF37" s="211"/>
      <c r="DG37" s="621" t="str">
        <f>
IF('各会計、関係団体の財政状況及び健全化判断比率'!BR10="","",'各会計、関係団体の財政状況及び健全化判断比率'!BR10)</f>
        <v/>
      </c>
      <c r="DH37" s="621"/>
      <c r="DI37" s="218"/>
      <c r="DJ37" s="186"/>
      <c r="DK37" s="186"/>
      <c r="DL37" s="186"/>
      <c r="DM37" s="186"/>
      <c r="DN37" s="186"/>
      <c r="DO37" s="186"/>
    </row>
    <row r="38" spans="1:119" ht="32.25" customHeight="1" x14ac:dyDescent="0.15">
      <c r="A38" s="187"/>
      <c r="B38" s="213"/>
      <c r="C38" s="619" t="str">
        <f t="shared" ref="C38:C43" si="5">
IF(E38="","",C37+1)</f>
        <v/>
      </c>
      <c r="D38" s="619"/>
      <c r="E38" s="620" t="str">
        <f>
IF('各会計、関係団体の財政状況及び健全化判断比率'!B11="","",'各会計、関係団体の財政状況及び健全化判断比率'!B11)</f>
        <v/>
      </c>
      <c r="F38" s="620"/>
      <c r="G38" s="620"/>
      <c r="H38" s="620"/>
      <c r="I38" s="620"/>
      <c r="J38" s="620"/>
      <c r="K38" s="620"/>
      <c r="L38" s="620"/>
      <c r="M38" s="620"/>
      <c r="N38" s="620"/>
      <c r="O38" s="620"/>
      <c r="P38" s="620"/>
      <c r="Q38" s="620"/>
      <c r="R38" s="620"/>
      <c r="S38" s="620"/>
      <c r="T38" s="214"/>
      <c r="U38" s="619" t="str">
        <f t="shared" si="4"/>
        <v/>
      </c>
      <c r="V38" s="619"/>
      <c r="W38" s="620"/>
      <c r="X38" s="620"/>
      <c r="Y38" s="620"/>
      <c r="Z38" s="620"/>
      <c r="AA38" s="620"/>
      <c r="AB38" s="620"/>
      <c r="AC38" s="620"/>
      <c r="AD38" s="620"/>
      <c r="AE38" s="620"/>
      <c r="AF38" s="620"/>
      <c r="AG38" s="620"/>
      <c r="AH38" s="620"/>
      <c r="AI38" s="620"/>
      <c r="AJ38" s="620"/>
      <c r="AK38" s="620"/>
      <c r="AL38" s="214"/>
      <c r="AM38" s="619" t="str">
        <f t="shared" si="0"/>
        <v/>
      </c>
      <c r="AN38" s="619"/>
      <c r="AO38" s="620"/>
      <c r="AP38" s="620"/>
      <c r="AQ38" s="620"/>
      <c r="AR38" s="620"/>
      <c r="AS38" s="620"/>
      <c r="AT38" s="620"/>
      <c r="AU38" s="620"/>
      <c r="AV38" s="620"/>
      <c r="AW38" s="620"/>
      <c r="AX38" s="620"/>
      <c r="AY38" s="620"/>
      <c r="AZ38" s="620"/>
      <c r="BA38" s="620"/>
      <c r="BB38" s="620"/>
      <c r="BC38" s="620"/>
      <c r="BD38" s="214"/>
      <c r="BE38" s="619" t="str">
        <f t="shared" si="1"/>
        <v/>
      </c>
      <c r="BF38" s="619"/>
      <c r="BG38" s="620"/>
      <c r="BH38" s="620"/>
      <c r="BI38" s="620"/>
      <c r="BJ38" s="620"/>
      <c r="BK38" s="620"/>
      <c r="BL38" s="620"/>
      <c r="BM38" s="620"/>
      <c r="BN38" s="620"/>
      <c r="BO38" s="620"/>
      <c r="BP38" s="620"/>
      <c r="BQ38" s="620"/>
      <c r="BR38" s="620"/>
      <c r="BS38" s="620"/>
      <c r="BT38" s="620"/>
      <c r="BU38" s="620"/>
      <c r="BV38" s="214"/>
      <c r="BW38" s="619">
        <f t="shared" si="2"/>
        <v>
12</v>
      </c>
      <c r="BX38" s="619"/>
      <c r="BY38" s="620" t="str">
        <f>
IF('各会計、関係団体の財政状況及び健全化判断比率'!B72="","",'各会計、関係団体の財政状況及び健全化判断比率'!B72)</f>
        <v>
東京市町村総合事務組合（一般会計）</v>
      </c>
      <c r="BZ38" s="620"/>
      <c r="CA38" s="620"/>
      <c r="CB38" s="620"/>
      <c r="CC38" s="620"/>
      <c r="CD38" s="620"/>
      <c r="CE38" s="620"/>
      <c r="CF38" s="620"/>
      <c r="CG38" s="620"/>
      <c r="CH38" s="620"/>
      <c r="CI38" s="620"/>
      <c r="CJ38" s="620"/>
      <c r="CK38" s="620"/>
      <c r="CL38" s="620"/>
      <c r="CM38" s="620"/>
      <c r="CN38" s="214"/>
      <c r="CO38" s="619" t="str">
        <f t="shared" si="3"/>
        <v/>
      </c>
      <c r="CP38" s="619"/>
      <c r="CQ38" s="620" t="str">
        <f>
IF('各会計、関係団体の財政状況及び健全化判断比率'!BS11="","",'各会計、関係団体の財政状況及び健全化判断比率'!BS11)</f>
        <v/>
      </c>
      <c r="CR38" s="620"/>
      <c r="CS38" s="620"/>
      <c r="CT38" s="620"/>
      <c r="CU38" s="620"/>
      <c r="CV38" s="620"/>
      <c r="CW38" s="620"/>
      <c r="CX38" s="620"/>
      <c r="CY38" s="620"/>
      <c r="CZ38" s="620"/>
      <c r="DA38" s="620"/>
      <c r="DB38" s="620"/>
      <c r="DC38" s="620"/>
      <c r="DD38" s="620"/>
      <c r="DE38" s="620"/>
      <c r="DF38" s="211"/>
      <c r="DG38" s="621" t="str">
        <f>
IF('各会計、関係団体の財政状況及び健全化判断比率'!BR11="","",'各会計、関係団体の財政状況及び健全化判断比率'!BR11)</f>
        <v/>
      </c>
      <c r="DH38" s="621"/>
      <c r="DI38" s="218"/>
      <c r="DJ38" s="186"/>
      <c r="DK38" s="186"/>
      <c r="DL38" s="186"/>
      <c r="DM38" s="186"/>
      <c r="DN38" s="186"/>
      <c r="DO38" s="186"/>
    </row>
    <row r="39" spans="1:119" ht="32.25" customHeight="1" x14ac:dyDescent="0.15">
      <c r="A39" s="187"/>
      <c r="B39" s="213"/>
      <c r="C39" s="619" t="str">
        <f t="shared" si="5"/>
        <v/>
      </c>
      <c r="D39" s="619"/>
      <c r="E39" s="620" t="str">
        <f>
IF('各会計、関係団体の財政状況及び健全化判断比率'!B12="","",'各会計、関係団体の財政状況及び健全化判断比率'!B12)</f>
        <v/>
      </c>
      <c r="F39" s="620"/>
      <c r="G39" s="620"/>
      <c r="H39" s="620"/>
      <c r="I39" s="620"/>
      <c r="J39" s="620"/>
      <c r="K39" s="620"/>
      <c r="L39" s="620"/>
      <c r="M39" s="620"/>
      <c r="N39" s="620"/>
      <c r="O39" s="620"/>
      <c r="P39" s="620"/>
      <c r="Q39" s="620"/>
      <c r="R39" s="620"/>
      <c r="S39" s="620"/>
      <c r="T39" s="214"/>
      <c r="U39" s="619" t="str">
        <f t="shared" si="4"/>
        <v/>
      </c>
      <c r="V39" s="619"/>
      <c r="W39" s="620"/>
      <c r="X39" s="620"/>
      <c r="Y39" s="620"/>
      <c r="Z39" s="620"/>
      <c r="AA39" s="620"/>
      <c r="AB39" s="620"/>
      <c r="AC39" s="620"/>
      <c r="AD39" s="620"/>
      <c r="AE39" s="620"/>
      <c r="AF39" s="620"/>
      <c r="AG39" s="620"/>
      <c r="AH39" s="620"/>
      <c r="AI39" s="620"/>
      <c r="AJ39" s="620"/>
      <c r="AK39" s="620"/>
      <c r="AL39" s="214"/>
      <c r="AM39" s="619" t="str">
        <f t="shared" si="0"/>
        <v/>
      </c>
      <c r="AN39" s="619"/>
      <c r="AO39" s="620"/>
      <c r="AP39" s="620"/>
      <c r="AQ39" s="620"/>
      <c r="AR39" s="620"/>
      <c r="AS39" s="620"/>
      <c r="AT39" s="620"/>
      <c r="AU39" s="620"/>
      <c r="AV39" s="620"/>
      <c r="AW39" s="620"/>
      <c r="AX39" s="620"/>
      <c r="AY39" s="620"/>
      <c r="AZ39" s="620"/>
      <c r="BA39" s="620"/>
      <c r="BB39" s="620"/>
      <c r="BC39" s="620"/>
      <c r="BD39" s="214"/>
      <c r="BE39" s="619" t="str">
        <f t="shared" si="1"/>
        <v/>
      </c>
      <c r="BF39" s="619"/>
      <c r="BG39" s="620"/>
      <c r="BH39" s="620"/>
      <c r="BI39" s="620"/>
      <c r="BJ39" s="620"/>
      <c r="BK39" s="620"/>
      <c r="BL39" s="620"/>
      <c r="BM39" s="620"/>
      <c r="BN39" s="620"/>
      <c r="BO39" s="620"/>
      <c r="BP39" s="620"/>
      <c r="BQ39" s="620"/>
      <c r="BR39" s="620"/>
      <c r="BS39" s="620"/>
      <c r="BT39" s="620"/>
      <c r="BU39" s="620"/>
      <c r="BV39" s="214"/>
      <c r="BW39" s="619">
        <f t="shared" si="2"/>
        <v>
13</v>
      </c>
      <c r="BX39" s="619"/>
      <c r="BY39" s="620" t="str">
        <f>
IF('各会計、関係団体の財政状況及び健全化判断比率'!B73="","",'各会計、関係団体の財政状況及び健全化判断比率'!B73)</f>
        <v>
東京市町村総合事務組合（東京都市町村民交通災害共済事業特別会計）</v>
      </c>
      <c r="BZ39" s="620"/>
      <c r="CA39" s="620"/>
      <c r="CB39" s="620"/>
      <c r="CC39" s="620"/>
      <c r="CD39" s="620"/>
      <c r="CE39" s="620"/>
      <c r="CF39" s="620"/>
      <c r="CG39" s="620"/>
      <c r="CH39" s="620"/>
      <c r="CI39" s="620"/>
      <c r="CJ39" s="620"/>
      <c r="CK39" s="620"/>
      <c r="CL39" s="620"/>
      <c r="CM39" s="620"/>
      <c r="CN39" s="214"/>
      <c r="CO39" s="619" t="str">
        <f t="shared" si="3"/>
        <v/>
      </c>
      <c r="CP39" s="619"/>
      <c r="CQ39" s="620" t="str">
        <f>
IF('各会計、関係団体の財政状況及び健全化判断比率'!BS12="","",'各会計、関係団体の財政状況及び健全化判断比率'!BS12)</f>
        <v/>
      </c>
      <c r="CR39" s="620"/>
      <c r="CS39" s="620"/>
      <c r="CT39" s="620"/>
      <c r="CU39" s="620"/>
      <c r="CV39" s="620"/>
      <c r="CW39" s="620"/>
      <c r="CX39" s="620"/>
      <c r="CY39" s="620"/>
      <c r="CZ39" s="620"/>
      <c r="DA39" s="620"/>
      <c r="DB39" s="620"/>
      <c r="DC39" s="620"/>
      <c r="DD39" s="620"/>
      <c r="DE39" s="620"/>
      <c r="DF39" s="211"/>
      <c r="DG39" s="621" t="str">
        <f>
IF('各会計、関係団体の財政状況及び健全化判断比率'!BR12="","",'各会計、関係団体の財政状況及び健全化判断比率'!BR12)</f>
        <v/>
      </c>
      <c r="DH39" s="621"/>
      <c r="DI39" s="218"/>
      <c r="DJ39" s="186"/>
      <c r="DK39" s="186"/>
      <c r="DL39" s="186"/>
      <c r="DM39" s="186"/>
      <c r="DN39" s="186"/>
      <c r="DO39" s="186"/>
    </row>
    <row r="40" spans="1:119" ht="32.25" customHeight="1" x14ac:dyDescent="0.15">
      <c r="A40" s="187"/>
      <c r="B40" s="213"/>
      <c r="C40" s="619" t="str">
        <f t="shared" si="5"/>
        <v/>
      </c>
      <c r="D40" s="619"/>
      <c r="E40" s="620" t="str">
        <f>
IF('各会計、関係団体の財政状況及び健全化判断比率'!B13="","",'各会計、関係団体の財政状況及び健全化判断比率'!B13)</f>
        <v/>
      </c>
      <c r="F40" s="620"/>
      <c r="G40" s="620"/>
      <c r="H40" s="620"/>
      <c r="I40" s="620"/>
      <c r="J40" s="620"/>
      <c r="K40" s="620"/>
      <c r="L40" s="620"/>
      <c r="M40" s="620"/>
      <c r="N40" s="620"/>
      <c r="O40" s="620"/>
      <c r="P40" s="620"/>
      <c r="Q40" s="620"/>
      <c r="R40" s="620"/>
      <c r="S40" s="620"/>
      <c r="T40" s="214"/>
      <c r="U40" s="619" t="str">
        <f t="shared" si="4"/>
        <v/>
      </c>
      <c r="V40" s="619"/>
      <c r="W40" s="620"/>
      <c r="X40" s="620"/>
      <c r="Y40" s="620"/>
      <c r="Z40" s="620"/>
      <c r="AA40" s="620"/>
      <c r="AB40" s="620"/>
      <c r="AC40" s="620"/>
      <c r="AD40" s="620"/>
      <c r="AE40" s="620"/>
      <c r="AF40" s="620"/>
      <c r="AG40" s="620"/>
      <c r="AH40" s="620"/>
      <c r="AI40" s="620"/>
      <c r="AJ40" s="620"/>
      <c r="AK40" s="620"/>
      <c r="AL40" s="214"/>
      <c r="AM40" s="619" t="str">
        <f t="shared" si="0"/>
        <v/>
      </c>
      <c r="AN40" s="619"/>
      <c r="AO40" s="620"/>
      <c r="AP40" s="620"/>
      <c r="AQ40" s="620"/>
      <c r="AR40" s="620"/>
      <c r="AS40" s="620"/>
      <c r="AT40" s="620"/>
      <c r="AU40" s="620"/>
      <c r="AV40" s="620"/>
      <c r="AW40" s="620"/>
      <c r="AX40" s="620"/>
      <c r="AY40" s="620"/>
      <c r="AZ40" s="620"/>
      <c r="BA40" s="620"/>
      <c r="BB40" s="620"/>
      <c r="BC40" s="620"/>
      <c r="BD40" s="214"/>
      <c r="BE40" s="619" t="str">
        <f t="shared" si="1"/>
        <v/>
      </c>
      <c r="BF40" s="619"/>
      <c r="BG40" s="620"/>
      <c r="BH40" s="620"/>
      <c r="BI40" s="620"/>
      <c r="BJ40" s="620"/>
      <c r="BK40" s="620"/>
      <c r="BL40" s="620"/>
      <c r="BM40" s="620"/>
      <c r="BN40" s="620"/>
      <c r="BO40" s="620"/>
      <c r="BP40" s="620"/>
      <c r="BQ40" s="620"/>
      <c r="BR40" s="620"/>
      <c r="BS40" s="620"/>
      <c r="BT40" s="620"/>
      <c r="BU40" s="620"/>
      <c r="BV40" s="214"/>
      <c r="BW40" s="619">
        <f t="shared" si="2"/>
        <v>
14</v>
      </c>
      <c r="BX40" s="619"/>
      <c r="BY40" s="620" t="str">
        <f>
IF('各会計、関係団体の財政状況及び健全化判断比率'!B74="","",'各会計、関係団体の財政状況及び健全化判断比率'!B74)</f>
        <v>
青梅、羽村地区工業用水道企業団</v>
      </c>
      <c r="BZ40" s="620"/>
      <c r="CA40" s="620"/>
      <c r="CB40" s="620"/>
      <c r="CC40" s="620"/>
      <c r="CD40" s="620"/>
      <c r="CE40" s="620"/>
      <c r="CF40" s="620"/>
      <c r="CG40" s="620"/>
      <c r="CH40" s="620"/>
      <c r="CI40" s="620"/>
      <c r="CJ40" s="620"/>
      <c r="CK40" s="620"/>
      <c r="CL40" s="620"/>
      <c r="CM40" s="620"/>
      <c r="CN40" s="214"/>
      <c r="CO40" s="619" t="str">
        <f t="shared" si="3"/>
        <v/>
      </c>
      <c r="CP40" s="619"/>
      <c r="CQ40" s="620" t="str">
        <f>
IF('各会計、関係団体の財政状況及び健全化判断比率'!BS13="","",'各会計、関係団体の財政状況及び健全化判断比率'!BS13)</f>
        <v/>
      </c>
      <c r="CR40" s="620"/>
      <c r="CS40" s="620"/>
      <c r="CT40" s="620"/>
      <c r="CU40" s="620"/>
      <c r="CV40" s="620"/>
      <c r="CW40" s="620"/>
      <c r="CX40" s="620"/>
      <c r="CY40" s="620"/>
      <c r="CZ40" s="620"/>
      <c r="DA40" s="620"/>
      <c r="DB40" s="620"/>
      <c r="DC40" s="620"/>
      <c r="DD40" s="620"/>
      <c r="DE40" s="620"/>
      <c r="DF40" s="211"/>
      <c r="DG40" s="621" t="str">
        <f>
IF('各会計、関係団体の財政状況及び健全化判断比率'!BR13="","",'各会計、関係団体の財政状況及び健全化判断比率'!BR13)</f>
        <v/>
      </c>
      <c r="DH40" s="621"/>
      <c r="DI40" s="218"/>
      <c r="DJ40" s="186"/>
      <c r="DK40" s="186"/>
      <c r="DL40" s="186"/>
      <c r="DM40" s="186"/>
      <c r="DN40" s="186"/>
      <c r="DO40" s="186"/>
    </row>
    <row r="41" spans="1:119" ht="32.25" customHeight="1" x14ac:dyDescent="0.15">
      <c r="A41" s="187"/>
      <c r="B41" s="213"/>
      <c r="C41" s="619" t="str">
        <f t="shared" si="5"/>
        <v/>
      </c>
      <c r="D41" s="619"/>
      <c r="E41" s="620" t="str">
        <f>
IF('各会計、関係団体の財政状況及び健全化判断比率'!B14="","",'各会計、関係団体の財政状況及び健全化判断比率'!B14)</f>
        <v/>
      </c>
      <c r="F41" s="620"/>
      <c r="G41" s="620"/>
      <c r="H41" s="620"/>
      <c r="I41" s="620"/>
      <c r="J41" s="620"/>
      <c r="K41" s="620"/>
      <c r="L41" s="620"/>
      <c r="M41" s="620"/>
      <c r="N41" s="620"/>
      <c r="O41" s="620"/>
      <c r="P41" s="620"/>
      <c r="Q41" s="620"/>
      <c r="R41" s="620"/>
      <c r="S41" s="620"/>
      <c r="T41" s="214"/>
      <c r="U41" s="619" t="str">
        <f t="shared" si="4"/>
        <v/>
      </c>
      <c r="V41" s="619"/>
      <c r="W41" s="620"/>
      <c r="X41" s="620"/>
      <c r="Y41" s="620"/>
      <c r="Z41" s="620"/>
      <c r="AA41" s="620"/>
      <c r="AB41" s="620"/>
      <c r="AC41" s="620"/>
      <c r="AD41" s="620"/>
      <c r="AE41" s="620"/>
      <c r="AF41" s="620"/>
      <c r="AG41" s="620"/>
      <c r="AH41" s="620"/>
      <c r="AI41" s="620"/>
      <c r="AJ41" s="620"/>
      <c r="AK41" s="620"/>
      <c r="AL41" s="214"/>
      <c r="AM41" s="619" t="str">
        <f t="shared" si="0"/>
        <v/>
      </c>
      <c r="AN41" s="619"/>
      <c r="AO41" s="620"/>
      <c r="AP41" s="620"/>
      <c r="AQ41" s="620"/>
      <c r="AR41" s="620"/>
      <c r="AS41" s="620"/>
      <c r="AT41" s="620"/>
      <c r="AU41" s="620"/>
      <c r="AV41" s="620"/>
      <c r="AW41" s="620"/>
      <c r="AX41" s="620"/>
      <c r="AY41" s="620"/>
      <c r="AZ41" s="620"/>
      <c r="BA41" s="620"/>
      <c r="BB41" s="620"/>
      <c r="BC41" s="620"/>
      <c r="BD41" s="214"/>
      <c r="BE41" s="619" t="str">
        <f t="shared" si="1"/>
        <v/>
      </c>
      <c r="BF41" s="619"/>
      <c r="BG41" s="620"/>
      <c r="BH41" s="620"/>
      <c r="BI41" s="620"/>
      <c r="BJ41" s="620"/>
      <c r="BK41" s="620"/>
      <c r="BL41" s="620"/>
      <c r="BM41" s="620"/>
      <c r="BN41" s="620"/>
      <c r="BO41" s="620"/>
      <c r="BP41" s="620"/>
      <c r="BQ41" s="620"/>
      <c r="BR41" s="620"/>
      <c r="BS41" s="620"/>
      <c r="BT41" s="620"/>
      <c r="BU41" s="620"/>
      <c r="BV41" s="214"/>
      <c r="BW41" s="619">
        <f t="shared" si="2"/>
        <v>
15</v>
      </c>
      <c r="BX41" s="619"/>
      <c r="BY41" s="620" t="str">
        <f>
IF('各会計、関係団体の財政状況及び健全化判断比率'!B75="","",'各会計、関係団体の財政状況及び健全化判断比率'!B75)</f>
        <v>
福生病院組合</v>
      </c>
      <c r="BZ41" s="620"/>
      <c r="CA41" s="620"/>
      <c r="CB41" s="620"/>
      <c r="CC41" s="620"/>
      <c r="CD41" s="620"/>
      <c r="CE41" s="620"/>
      <c r="CF41" s="620"/>
      <c r="CG41" s="620"/>
      <c r="CH41" s="620"/>
      <c r="CI41" s="620"/>
      <c r="CJ41" s="620"/>
      <c r="CK41" s="620"/>
      <c r="CL41" s="620"/>
      <c r="CM41" s="620"/>
      <c r="CN41" s="214"/>
      <c r="CO41" s="619" t="str">
        <f t="shared" si="3"/>
        <v/>
      </c>
      <c r="CP41" s="619"/>
      <c r="CQ41" s="620" t="str">
        <f>
IF('各会計、関係団体の財政状況及び健全化判断比率'!BS14="","",'各会計、関係団体の財政状況及び健全化判断比率'!BS14)</f>
        <v/>
      </c>
      <c r="CR41" s="620"/>
      <c r="CS41" s="620"/>
      <c r="CT41" s="620"/>
      <c r="CU41" s="620"/>
      <c r="CV41" s="620"/>
      <c r="CW41" s="620"/>
      <c r="CX41" s="620"/>
      <c r="CY41" s="620"/>
      <c r="CZ41" s="620"/>
      <c r="DA41" s="620"/>
      <c r="DB41" s="620"/>
      <c r="DC41" s="620"/>
      <c r="DD41" s="620"/>
      <c r="DE41" s="620"/>
      <c r="DF41" s="211"/>
      <c r="DG41" s="621" t="str">
        <f>
IF('各会計、関係団体の財政状況及び健全化判断比率'!BR14="","",'各会計、関係団体の財政状況及び健全化判断比率'!BR14)</f>
        <v/>
      </c>
      <c r="DH41" s="621"/>
      <c r="DI41" s="218"/>
      <c r="DJ41" s="186"/>
      <c r="DK41" s="186"/>
      <c r="DL41" s="186"/>
      <c r="DM41" s="186"/>
      <c r="DN41" s="186"/>
      <c r="DO41" s="186"/>
    </row>
    <row r="42" spans="1:119" ht="32.25" customHeight="1" x14ac:dyDescent="0.15">
      <c r="A42" s="186"/>
      <c r="B42" s="213"/>
      <c r="C42" s="619" t="str">
        <f t="shared" si="5"/>
        <v/>
      </c>
      <c r="D42" s="619"/>
      <c r="E42" s="620" t="str">
        <f>
IF('各会計、関係団体の財政状況及び健全化判断比率'!B15="","",'各会計、関係団体の財政状況及び健全化判断比率'!B15)</f>
        <v/>
      </c>
      <c r="F42" s="620"/>
      <c r="G42" s="620"/>
      <c r="H42" s="620"/>
      <c r="I42" s="620"/>
      <c r="J42" s="620"/>
      <c r="K42" s="620"/>
      <c r="L42" s="620"/>
      <c r="M42" s="620"/>
      <c r="N42" s="620"/>
      <c r="O42" s="620"/>
      <c r="P42" s="620"/>
      <c r="Q42" s="620"/>
      <c r="R42" s="620"/>
      <c r="S42" s="620"/>
      <c r="T42" s="214"/>
      <c r="U42" s="619" t="str">
        <f t="shared" si="4"/>
        <v/>
      </c>
      <c r="V42" s="619"/>
      <c r="W42" s="620"/>
      <c r="X42" s="620"/>
      <c r="Y42" s="620"/>
      <c r="Z42" s="620"/>
      <c r="AA42" s="620"/>
      <c r="AB42" s="620"/>
      <c r="AC42" s="620"/>
      <c r="AD42" s="620"/>
      <c r="AE42" s="620"/>
      <c r="AF42" s="620"/>
      <c r="AG42" s="620"/>
      <c r="AH42" s="620"/>
      <c r="AI42" s="620"/>
      <c r="AJ42" s="620"/>
      <c r="AK42" s="620"/>
      <c r="AL42" s="214"/>
      <c r="AM42" s="619" t="str">
        <f t="shared" si="0"/>
        <v/>
      </c>
      <c r="AN42" s="619"/>
      <c r="AO42" s="620"/>
      <c r="AP42" s="620"/>
      <c r="AQ42" s="620"/>
      <c r="AR42" s="620"/>
      <c r="AS42" s="620"/>
      <c r="AT42" s="620"/>
      <c r="AU42" s="620"/>
      <c r="AV42" s="620"/>
      <c r="AW42" s="620"/>
      <c r="AX42" s="620"/>
      <c r="AY42" s="620"/>
      <c r="AZ42" s="620"/>
      <c r="BA42" s="620"/>
      <c r="BB42" s="620"/>
      <c r="BC42" s="620"/>
      <c r="BD42" s="214"/>
      <c r="BE42" s="619" t="str">
        <f t="shared" si="1"/>
        <v/>
      </c>
      <c r="BF42" s="619"/>
      <c r="BG42" s="620"/>
      <c r="BH42" s="620"/>
      <c r="BI42" s="620"/>
      <c r="BJ42" s="620"/>
      <c r="BK42" s="620"/>
      <c r="BL42" s="620"/>
      <c r="BM42" s="620"/>
      <c r="BN42" s="620"/>
      <c r="BO42" s="620"/>
      <c r="BP42" s="620"/>
      <c r="BQ42" s="620"/>
      <c r="BR42" s="620"/>
      <c r="BS42" s="620"/>
      <c r="BT42" s="620"/>
      <c r="BU42" s="620"/>
      <c r="BV42" s="214"/>
      <c r="BW42" s="619">
        <f t="shared" si="2"/>
        <v>
16</v>
      </c>
      <c r="BX42" s="619"/>
      <c r="BY42" s="620" t="str">
        <f>
IF('各会計、関係団体の財政状況及び健全化判断比率'!B76="","",'各会計、関係団体の財政状況及び健全化判断比率'!B76)</f>
        <v>
東京都市町村議会議員公務災害補償等組合</v>
      </c>
      <c r="BZ42" s="620"/>
      <c r="CA42" s="620"/>
      <c r="CB42" s="620"/>
      <c r="CC42" s="620"/>
      <c r="CD42" s="620"/>
      <c r="CE42" s="620"/>
      <c r="CF42" s="620"/>
      <c r="CG42" s="620"/>
      <c r="CH42" s="620"/>
      <c r="CI42" s="620"/>
      <c r="CJ42" s="620"/>
      <c r="CK42" s="620"/>
      <c r="CL42" s="620"/>
      <c r="CM42" s="620"/>
      <c r="CN42" s="214"/>
      <c r="CO42" s="619" t="str">
        <f t="shared" si="3"/>
        <v/>
      </c>
      <c r="CP42" s="619"/>
      <c r="CQ42" s="620" t="str">
        <f>
IF('各会計、関係団体の財政状況及び健全化判断比率'!BS15="","",'各会計、関係団体の財政状況及び健全化判断比率'!BS15)</f>
        <v/>
      </c>
      <c r="CR42" s="620"/>
      <c r="CS42" s="620"/>
      <c r="CT42" s="620"/>
      <c r="CU42" s="620"/>
      <c r="CV42" s="620"/>
      <c r="CW42" s="620"/>
      <c r="CX42" s="620"/>
      <c r="CY42" s="620"/>
      <c r="CZ42" s="620"/>
      <c r="DA42" s="620"/>
      <c r="DB42" s="620"/>
      <c r="DC42" s="620"/>
      <c r="DD42" s="620"/>
      <c r="DE42" s="620"/>
      <c r="DF42" s="211"/>
      <c r="DG42" s="621" t="str">
        <f>
IF('各会計、関係団体の財政状況及び健全化判断比率'!BR15="","",'各会計、関係団体の財政状況及び健全化判断比率'!BR15)</f>
        <v/>
      </c>
      <c r="DH42" s="621"/>
      <c r="DI42" s="218"/>
      <c r="DJ42" s="186"/>
      <c r="DK42" s="186"/>
      <c r="DL42" s="186"/>
      <c r="DM42" s="186"/>
      <c r="DN42" s="186"/>
      <c r="DO42" s="186"/>
    </row>
    <row r="43" spans="1:119" ht="32.25" customHeight="1" x14ac:dyDescent="0.15">
      <c r="A43" s="186"/>
      <c r="B43" s="213"/>
      <c r="C43" s="619" t="str">
        <f t="shared" si="5"/>
        <v/>
      </c>
      <c r="D43" s="619"/>
      <c r="E43" s="620" t="str">
        <f>
IF('各会計、関係団体の財政状況及び健全化判断比率'!B16="","",'各会計、関係団体の財政状況及び健全化判断比率'!B16)</f>
        <v/>
      </c>
      <c r="F43" s="620"/>
      <c r="G43" s="620"/>
      <c r="H43" s="620"/>
      <c r="I43" s="620"/>
      <c r="J43" s="620"/>
      <c r="K43" s="620"/>
      <c r="L43" s="620"/>
      <c r="M43" s="620"/>
      <c r="N43" s="620"/>
      <c r="O43" s="620"/>
      <c r="P43" s="620"/>
      <c r="Q43" s="620"/>
      <c r="R43" s="620"/>
      <c r="S43" s="620"/>
      <c r="T43" s="214"/>
      <c r="U43" s="619" t="str">
        <f t="shared" si="4"/>
        <v/>
      </c>
      <c r="V43" s="619"/>
      <c r="W43" s="620"/>
      <c r="X43" s="620"/>
      <c r="Y43" s="620"/>
      <c r="Z43" s="620"/>
      <c r="AA43" s="620"/>
      <c r="AB43" s="620"/>
      <c r="AC43" s="620"/>
      <c r="AD43" s="620"/>
      <c r="AE43" s="620"/>
      <c r="AF43" s="620"/>
      <c r="AG43" s="620"/>
      <c r="AH43" s="620"/>
      <c r="AI43" s="620"/>
      <c r="AJ43" s="620"/>
      <c r="AK43" s="620"/>
      <c r="AL43" s="214"/>
      <c r="AM43" s="619" t="str">
        <f t="shared" si="0"/>
        <v/>
      </c>
      <c r="AN43" s="619"/>
      <c r="AO43" s="620"/>
      <c r="AP43" s="620"/>
      <c r="AQ43" s="620"/>
      <c r="AR43" s="620"/>
      <c r="AS43" s="620"/>
      <c r="AT43" s="620"/>
      <c r="AU43" s="620"/>
      <c r="AV43" s="620"/>
      <c r="AW43" s="620"/>
      <c r="AX43" s="620"/>
      <c r="AY43" s="620"/>
      <c r="AZ43" s="620"/>
      <c r="BA43" s="620"/>
      <c r="BB43" s="620"/>
      <c r="BC43" s="620"/>
      <c r="BD43" s="214"/>
      <c r="BE43" s="619" t="str">
        <f t="shared" si="1"/>
        <v/>
      </c>
      <c r="BF43" s="619"/>
      <c r="BG43" s="620"/>
      <c r="BH43" s="620"/>
      <c r="BI43" s="620"/>
      <c r="BJ43" s="620"/>
      <c r="BK43" s="620"/>
      <c r="BL43" s="620"/>
      <c r="BM43" s="620"/>
      <c r="BN43" s="620"/>
      <c r="BO43" s="620"/>
      <c r="BP43" s="620"/>
      <c r="BQ43" s="620"/>
      <c r="BR43" s="620"/>
      <c r="BS43" s="620"/>
      <c r="BT43" s="620"/>
      <c r="BU43" s="620"/>
      <c r="BV43" s="214"/>
      <c r="BW43" s="619">
        <f t="shared" si="2"/>
        <v>
17</v>
      </c>
      <c r="BX43" s="619"/>
      <c r="BY43" s="620" t="str">
        <f>
IF('各会計、関係団体の財政状況及び健全化判断比率'!B77="","",'各会計、関係団体の財政状況及び健全化判断比率'!B77)</f>
        <v>
東京都市町村職員退職手当組合</v>
      </c>
      <c r="BZ43" s="620"/>
      <c r="CA43" s="620"/>
      <c r="CB43" s="620"/>
      <c r="CC43" s="620"/>
      <c r="CD43" s="620"/>
      <c r="CE43" s="620"/>
      <c r="CF43" s="620"/>
      <c r="CG43" s="620"/>
      <c r="CH43" s="620"/>
      <c r="CI43" s="620"/>
      <c r="CJ43" s="620"/>
      <c r="CK43" s="620"/>
      <c r="CL43" s="620"/>
      <c r="CM43" s="620"/>
      <c r="CN43" s="214"/>
      <c r="CO43" s="619" t="str">
        <f t="shared" si="3"/>
        <v/>
      </c>
      <c r="CP43" s="619"/>
      <c r="CQ43" s="620" t="str">
        <f>
IF('各会計、関係団体の財政状況及び健全化判断比率'!BS16="","",'各会計、関係団体の財政状況及び健全化判断比率'!BS16)</f>
        <v/>
      </c>
      <c r="CR43" s="620"/>
      <c r="CS43" s="620"/>
      <c r="CT43" s="620"/>
      <c r="CU43" s="620"/>
      <c r="CV43" s="620"/>
      <c r="CW43" s="620"/>
      <c r="CX43" s="620"/>
      <c r="CY43" s="620"/>
      <c r="CZ43" s="620"/>
      <c r="DA43" s="620"/>
      <c r="DB43" s="620"/>
      <c r="DC43" s="620"/>
      <c r="DD43" s="620"/>
      <c r="DE43" s="620"/>
      <c r="DF43" s="211"/>
      <c r="DG43" s="621" t="str">
        <f>
IF('各会計、関係団体の財政状況及び健全化判断比率'!BR16="","",'各会計、関係団体の財政状況及び健全化判断比率'!BR16)</f>
        <v/>
      </c>
      <c r="DH43" s="621"/>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207</v>
      </c>
      <c r="C46" s="186"/>
      <c r="D46" s="186"/>
      <c r="E46" s="186" t="s">
        <v>
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211</v>
      </c>
    </row>
    <row r="50" spans="5:5" x14ac:dyDescent="0.15">
      <c r="E50" s="188" t="s">
        <v>
212</v>
      </c>
    </row>
    <row r="51" spans="5:5" x14ac:dyDescent="0.15">
      <c r="E51" s="188" t="s">
        <v>
213</v>
      </c>
    </row>
    <row r="52" spans="5:5" x14ac:dyDescent="0.15">
      <c r="E52" s="188" t="s">
        <v>
214</v>
      </c>
    </row>
    <row r="53" spans="5:5" x14ac:dyDescent="0.15"/>
    <row r="54" spans="5:5" x14ac:dyDescent="0.15"/>
    <row r="55" spans="5:5" x14ac:dyDescent="0.15"/>
    <row r="56" spans="5:5" x14ac:dyDescent="0.15"/>
  </sheetData>
  <sheetProtection algorithmName="SHA-512" hashValue="WzCLL79ZrIXdPKCdlwM/y0J9nK/MC0AQquXwTf9Hlq4Wm7dcTX2rZw3clYovV+4Xk4pvWOtWkE+cO/kEQXpYig==" saltValue="LaL8OtAqzq2gdpa3SUat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563</v>
      </c>
      <c r="G33" s="29" t="s">
        <v>
564</v>
      </c>
      <c r="H33" s="29" t="s">
        <v>
565</v>
      </c>
      <c r="I33" s="29" t="s">
        <v>
566</v>
      </c>
      <c r="J33" s="30" t="s">
        <v>
567</v>
      </c>
      <c r="K33" s="22"/>
      <c r="L33" s="22"/>
      <c r="M33" s="22"/>
      <c r="N33" s="22"/>
      <c r="O33" s="22"/>
      <c r="P33" s="22"/>
    </row>
    <row r="34" spans="1:16" ht="39" customHeight="1" x14ac:dyDescent="0.15">
      <c r="A34" s="22"/>
      <c r="B34" s="31"/>
      <c r="C34" s="1211" t="s">
        <v>
572</v>
      </c>
      <c r="D34" s="1211"/>
      <c r="E34" s="1212"/>
      <c r="F34" s="32">
        <v>
5.56</v>
      </c>
      <c r="G34" s="33">
        <v>
3.82</v>
      </c>
      <c r="H34" s="33">
        <v>
4.7</v>
      </c>
      <c r="I34" s="33">
        <v>
4.3600000000000003</v>
      </c>
      <c r="J34" s="34">
        <v>
5.38</v>
      </c>
      <c r="K34" s="22"/>
      <c r="L34" s="22"/>
      <c r="M34" s="22"/>
      <c r="N34" s="22"/>
      <c r="O34" s="22"/>
      <c r="P34" s="22"/>
    </row>
    <row r="35" spans="1:16" ht="39" customHeight="1" x14ac:dyDescent="0.15">
      <c r="A35" s="22"/>
      <c r="B35" s="35"/>
      <c r="C35" s="1205" t="s">
        <v>
573</v>
      </c>
      <c r="D35" s="1206"/>
      <c r="E35" s="1207"/>
      <c r="F35" s="36">
        <v>
2.54</v>
      </c>
      <c r="G35" s="37">
        <v>
3.33</v>
      </c>
      <c r="H35" s="37">
        <v>
3.96</v>
      </c>
      <c r="I35" s="37">
        <v>
3.58</v>
      </c>
      <c r="J35" s="38">
        <v>
3.21</v>
      </c>
      <c r="K35" s="22"/>
      <c r="L35" s="22"/>
      <c r="M35" s="22"/>
      <c r="N35" s="22"/>
      <c r="O35" s="22"/>
      <c r="P35" s="22"/>
    </row>
    <row r="36" spans="1:16" ht="39" customHeight="1" x14ac:dyDescent="0.15">
      <c r="A36" s="22"/>
      <c r="B36" s="35"/>
      <c r="C36" s="1205" t="s">
        <v>
574</v>
      </c>
      <c r="D36" s="1206"/>
      <c r="E36" s="1207"/>
      <c r="F36" s="36">
        <v>
2.5499999999999998</v>
      </c>
      <c r="G36" s="37">
        <v>
2.58</v>
      </c>
      <c r="H36" s="37">
        <v>
2.95</v>
      </c>
      <c r="I36" s="37">
        <v>
1.4</v>
      </c>
      <c r="J36" s="38">
        <v>
1.42</v>
      </c>
      <c r="K36" s="22"/>
      <c r="L36" s="22"/>
      <c r="M36" s="22"/>
      <c r="N36" s="22"/>
      <c r="O36" s="22"/>
      <c r="P36" s="22"/>
    </row>
    <row r="37" spans="1:16" ht="39" customHeight="1" x14ac:dyDescent="0.15">
      <c r="A37" s="22"/>
      <c r="B37" s="35"/>
      <c r="C37" s="1205" t="s">
        <v>
575</v>
      </c>
      <c r="D37" s="1206"/>
      <c r="E37" s="1207"/>
      <c r="F37" s="36">
        <v>
0.76</v>
      </c>
      <c r="G37" s="37">
        <v>
1.73</v>
      </c>
      <c r="H37" s="37">
        <v>
2.1</v>
      </c>
      <c r="I37" s="37">
        <v>
0.68</v>
      </c>
      <c r="J37" s="38">
        <v>
1.1100000000000001</v>
      </c>
      <c r="K37" s="22"/>
      <c r="L37" s="22"/>
      <c r="M37" s="22"/>
      <c r="N37" s="22"/>
      <c r="O37" s="22"/>
      <c r="P37" s="22"/>
    </row>
    <row r="38" spans="1:16" ht="39" customHeight="1" x14ac:dyDescent="0.15">
      <c r="A38" s="22"/>
      <c r="B38" s="35"/>
      <c r="C38" s="1205" t="s">
        <v>
576</v>
      </c>
      <c r="D38" s="1206"/>
      <c r="E38" s="1207"/>
      <c r="F38" s="36">
        <v>
0.27</v>
      </c>
      <c r="G38" s="37">
        <v>
0.12</v>
      </c>
      <c r="H38" s="37">
        <v>
0.66</v>
      </c>
      <c r="I38" s="37">
        <v>
0.72</v>
      </c>
      <c r="J38" s="38">
        <v>
0.83</v>
      </c>
      <c r="K38" s="22"/>
      <c r="L38" s="22"/>
      <c r="M38" s="22"/>
      <c r="N38" s="22"/>
      <c r="O38" s="22"/>
      <c r="P38" s="22"/>
    </row>
    <row r="39" spans="1:16" ht="39" customHeight="1" x14ac:dyDescent="0.15">
      <c r="A39" s="22"/>
      <c r="B39" s="35"/>
      <c r="C39" s="1205" t="s">
        <v>
577</v>
      </c>
      <c r="D39" s="1206"/>
      <c r="E39" s="1207"/>
      <c r="F39" s="36">
        <v>
7.0000000000000007E-2</v>
      </c>
      <c r="G39" s="37">
        <v>
0.31</v>
      </c>
      <c r="H39" s="37">
        <v>
0.12</v>
      </c>
      <c r="I39" s="37">
        <v>
0.32</v>
      </c>
      <c r="J39" s="38">
        <v>
0.63</v>
      </c>
      <c r="K39" s="22"/>
      <c r="L39" s="22"/>
      <c r="M39" s="22"/>
      <c r="N39" s="22"/>
      <c r="O39" s="22"/>
      <c r="P39" s="22"/>
    </row>
    <row r="40" spans="1:16" ht="39" customHeight="1" x14ac:dyDescent="0.15">
      <c r="A40" s="22"/>
      <c r="B40" s="35"/>
      <c r="C40" s="1205" t="s">
        <v>
578</v>
      </c>
      <c r="D40" s="1206"/>
      <c r="E40" s="1207"/>
      <c r="F40" s="36">
        <v>
0.17</v>
      </c>
      <c r="G40" s="37">
        <v>
0.13</v>
      </c>
      <c r="H40" s="37">
        <v>
0.15</v>
      </c>
      <c r="I40" s="37">
        <v>
0.25</v>
      </c>
      <c r="J40" s="38">
        <v>
0.27</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
579</v>
      </c>
      <c r="D42" s="1206"/>
      <c r="E42" s="1207"/>
      <c r="F42" s="36" t="s">
        <v>
522</v>
      </c>
      <c r="G42" s="37" t="s">
        <v>
522</v>
      </c>
      <c r="H42" s="37" t="s">
        <v>
522</v>
      </c>
      <c r="I42" s="37" t="s">
        <v>
522</v>
      </c>
      <c r="J42" s="38" t="s">
        <v>
522</v>
      </c>
      <c r="K42" s="22"/>
      <c r="L42" s="22"/>
      <c r="M42" s="22"/>
      <c r="N42" s="22"/>
      <c r="O42" s="22"/>
      <c r="P42" s="22"/>
    </row>
    <row r="43" spans="1:16" ht="39" customHeight="1" thickBot="1" x14ac:dyDescent="0.2">
      <c r="A43" s="22"/>
      <c r="B43" s="40"/>
      <c r="C43" s="1208" t="s">
        <v>
580</v>
      </c>
      <c r="D43" s="1209"/>
      <c r="E43" s="1210"/>
      <c r="F43" s="41" t="s">
        <v>
522</v>
      </c>
      <c r="G43" s="42" t="s">
        <v>
522</v>
      </c>
      <c r="H43" s="42" t="s">
        <v>
522</v>
      </c>
      <c r="I43" s="42" t="s">
        <v>
522</v>
      </c>
      <c r="J43" s="43" t="s">
        <v>
522</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1KxmprFEodjIhWyaRehllfOpp6rvlOYhBA3Dx4OzbeBR/zFSIEj0AVOmxRQPtnWkvNzg+jGxct5ff4CsFkYAQ==" saltValue="JVUtc4r7Zpy7UVQIFKnF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563</v>
      </c>
      <c r="L44" s="56" t="s">
        <v>
564</v>
      </c>
      <c r="M44" s="56" t="s">
        <v>
565</v>
      </c>
      <c r="N44" s="56" t="s">
        <v>
566</v>
      </c>
      <c r="O44" s="57" t="s">
        <v>
567</v>
      </c>
      <c r="P44" s="48"/>
      <c r="Q44" s="48"/>
      <c r="R44" s="48"/>
      <c r="S44" s="48"/>
      <c r="T44" s="48"/>
      <c r="U44" s="48"/>
    </row>
    <row r="45" spans="1:21" ht="30.75" customHeight="1" x14ac:dyDescent="0.15">
      <c r="A45" s="48"/>
      <c r="B45" s="1213" t="s">
        <v>
11</v>
      </c>
      <c r="C45" s="1214"/>
      <c r="D45" s="58"/>
      <c r="E45" s="1219" t="s">
        <v>
12</v>
      </c>
      <c r="F45" s="1219"/>
      <c r="G45" s="1219"/>
      <c r="H45" s="1219"/>
      <c r="I45" s="1219"/>
      <c r="J45" s="1220"/>
      <c r="K45" s="59">
        <v>
1206</v>
      </c>
      <c r="L45" s="60">
        <v>
1193</v>
      </c>
      <c r="M45" s="60">
        <v>
1161</v>
      </c>
      <c r="N45" s="60">
        <v>
1123</v>
      </c>
      <c r="O45" s="61">
        <v>
998</v>
      </c>
      <c r="P45" s="48"/>
      <c r="Q45" s="48"/>
      <c r="R45" s="48"/>
      <c r="S45" s="48"/>
      <c r="T45" s="48"/>
      <c r="U45" s="48"/>
    </row>
    <row r="46" spans="1:21" ht="30.75" customHeight="1" x14ac:dyDescent="0.15">
      <c r="A46" s="48"/>
      <c r="B46" s="1215"/>
      <c r="C46" s="1216"/>
      <c r="D46" s="62"/>
      <c r="E46" s="1221" t="s">
        <v>
13</v>
      </c>
      <c r="F46" s="1221"/>
      <c r="G46" s="1221"/>
      <c r="H46" s="1221"/>
      <c r="I46" s="1221"/>
      <c r="J46" s="1222"/>
      <c r="K46" s="63" t="s">
        <v>
522</v>
      </c>
      <c r="L46" s="64" t="s">
        <v>
522</v>
      </c>
      <c r="M46" s="64" t="s">
        <v>
522</v>
      </c>
      <c r="N46" s="64" t="s">
        <v>
522</v>
      </c>
      <c r="O46" s="65" t="s">
        <v>
522</v>
      </c>
      <c r="P46" s="48"/>
      <c r="Q46" s="48"/>
      <c r="R46" s="48"/>
      <c r="S46" s="48"/>
      <c r="T46" s="48"/>
      <c r="U46" s="48"/>
    </row>
    <row r="47" spans="1:21" ht="30.75" customHeight="1" x14ac:dyDescent="0.15">
      <c r="A47" s="48"/>
      <c r="B47" s="1215"/>
      <c r="C47" s="1216"/>
      <c r="D47" s="62"/>
      <c r="E47" s="1221" t="s">
        <v>
14</v>
      </c>
      <c r="F47" s="1221"/>
      <c r="G47" s="1221"/>
      <c r="H47" s="1221"/>
      <c r="I47" s="1221"/>
      <c r="J47" s="1222"/>
      <c r="K47" s="63" t="s">
        <v>
522</v>
      </c>
      <c r="L47" s="64" t="s">
        <v>
522</v>
      </c>
      <c r="M47" s="64" t="s">
        <v>
522</v>
      </c>
      <c r="N47" s="64" t="s">
        <v>
522</v>
      </c>
      <c r="O47" s="65" t="s">
        <v>
522</v>
      </c>
      <c r="P47" s="48"/>
      <c r="Q47" s="48"/>
      <c r="R47" s="48"/>
      <c r="S47" s="48"/>
      <c r="T47" s="48"/>
      <c r="U47" s="48"/>
    </row>
    <row r="48" spans="1:21" ht="30.75" customHeight="1" x14ac:dyDescent="0.15">
      <c r="A48" s="48"/>
      <c r="B48" s="1215"/>
      <c r="C48" s="1216"/>
      <c r="D48" s="62"/>
      <c r="E48" s="1221" t="s">
        <v>
15</v>
      </c>
      <c r="F48" s="1221"/>
      <c r="G48" s="1221"/>
      <c r="H48" s="1221"/>
      <c r="I48" s="1221"/>
      <c r="J48" s="1222"/>
      <c r="K48" s="63">
        <v>
377</v>
      </c>
      <c r="L48" s="64">
        <v>
378</v>
      </c>
      <c r="M48" s="64">
        <v>
372</v>
      </c>
      <c r="N48" s="64">
        <v>
356</v>
      </c>
      <c r="O48" s="65">
        <v>
354</v>
      </c>
      <c r="P48" s="48"/>
      <c r="Q48" s="48"/>
      <c r="R48" s="48"/>
      <c r="S48" s="48"/>
      <c r="T48" s="48"/>
      <c r="U48" s="48"/>
    </row>
    <row r="49" spans="1:21" ht="30.75" customHeight="1" x14ac:dyDescent="0.15">
      <c r="A49" s="48"/>
      <c r="B49" s="1215"/>
      <c r="C49" s="1216"/>
      <c r="D49" s="62"/>
      <c r="E49" s="1221" t="s">
        <v>
16</v>
      </c>
      <c r="F49" s="1221"/>
      <c r="G49" s="1221"/>
      <c r="H49" s="1221"/>
      <c r="I49" s="1221"/>
      <c r="J49" s="1222"/>
      <c r="K49" s="63">
        <v>
169</v>
      </c>
      <c r="L49" s="64">
        <v>
177</v>
      </c>
      <c r="M49" s="64">
        <v>
179</v>
      </c>
      <c r="N49" s="64">
        <v>
183</v>
      </c>
      <c r="O49" s="65">
        <v>
197</v>
      </c>
      <c r="P49" s="48"/>
      <c r="Q49" s="48"/>
      <c r="R49" s="48"/>
      <c r="S49" s="48"/>
      <c r="T49" s="48"/>
      <c r="U49" s="48"/>
    </row>
    <row r="50" spans="1:21" ht="30.75" customHeight="1" x14ac:dyDescent="0.15">
      <c r="A50" s="48"/>
      <c r="B50" s="1215"/>
      <c r="C50" s="1216"/>
      <c r="D50" s="62"/>
      <c r="E50" s="1221" t="s">
        <v>
17</v>
      </c>
      <c r="F50" s="1221"/>
      <c r="G50" s="1221"/>
      <c r="H50" s="1221"/>
      <c r="I50" s="1221"/>
      <c r="J50" s="1222"/>
      <c r="K50" s="63">
        <v>
6</v>
      </c>
      <c r="L50" s="64">
        <v>
8</v>
      </c>
      <c r="M50" s="64">
        <v>
44</v>
      </c>
      <c r="N50" s="64">
        <v>
3</v>
      </c>
      <c r="O50" s="65">
        <v>
81</v>
      </c>
      <c r="P50" s="48"/>
      <c r="Q50" s="48"/>
      <c r="R50" s="48"/>
      <c r="S50" s="48"/>
      <c r="T50" s="48"/>
      <c r="U50" s="48"/>
    </row>
    <row r="51" spans="1:21" ht="30.75" customHeight="1" x14ac:dyDescent="0.15">
      <c r="A51" s="48"/>
      <c r="B51" s="1217"/>
      <c r="C51" s="1218"/>
      <c r="D51" s="66"/>
      <c r="E51" s="1221" t="s">
        <v>
18</v>
      </c>
      <c r="F51" s="1221"/>
      <c r="G51" s="1221"/>
      <c r="H51" s="1221"/>
      <c r="I51" s="1221"/>
      <c r="J51" s="1222"/>
      <c r="K51" s="63" t="s">
        <v>
522</v>
      </c>
      <c r="L51" s="64" t="s">
        <v>
522</v>
      </c>
      <c r="M51" s="64" t="s">
        <v>
522</v>
      </c>
      <c r="N51" s="64" t="s">
        <v>
522</v>
      </c>
      <c r="O51" s="65" t="s">
        <v>
522</v>
      </c>
      <c r="P51" s="48"/>
      <c r="Q51" s="48"/>
      <c r="R51" s="48"/>
      <c r="S51" s="48"/>
      <c r="T51" s="48"/>
      <c r="U51" s="48"/>
    </row>
    <row r="52" spans="1:21" ht="30.75" customHeight="1" x14ac:dyDescent="0.15">
      <c r="A52" s="48"/>
      <c r="B52" s="1223" t="s">
        <v>
19</v>
      </c>
      <c r="C52" s="1224"/>
      <c r="D52" s="66"/>
      <c r="E52" s="1221" t="s">
        <v>
20</v>
      </c>
      <c r="F52" s="1221"/>
      <c r="G52" s="1221"/>
      <c r="H52" s="1221"/>
      <c r="I52" s="1221"/>
      <c r="J52" s="1222"/>
      <c r="K52" s="63">
        <v>
1594</v>
      </c>
      <c r="L52" s="64">
        <v>
1516</v>
      </c>
      <c r="M52" s="64">
        <v>
1508</v>
      </c>
      <c r="N52" s="64">
        <v>
1529</v>
      </c>
      <c r="O52" s="65">
        <v>
1502</v>
      </c>
      <c r="P52" s="48"/>
      <c r="Q52" s="48"/>
      <c r="R52" s="48"/>
      <c r="S52" s="48"/>
      <c r="T52" s="48"/>
      <c r="U52" s="48"/>
    </row>
    <row r="53" spans="1:21" ht="30.75" customHeight="1" thickBot="1" x14ac:dyDescent="0.2">
      <c r="A53" s="48"/>
      <c r="B53" s="1225" t="s">
        <v>
21</v>
      </c>
      <c r="C53" s="1226"/>
      <c r="D53" s="67"/>
      <c r="E53" s="1227" t="s">
        <v>
22</v>
      </c>
      <c r="F53" s="1227"/>
      <c r="G53" s="1227"/>
      <c r="H53" s="1227"/>
      <c r="I53" s="1227"/>
      <c r="J53" s="1228"/>
      <c r="K53" s="68">
        <v>
164</v>
      </c>
      <c r="L53" s="69">
        <v>
240</v>
      </c>
      <c r="M53" s="69">
        <v>
248</v>
      </c>
      <c r="N53" s="69">
        <v>
136</v>
      </c>
      <c r="O53" s="70">
        <v>
128</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581</v>
      </c>
      <c r="P55" s="48"/>
      <c r="Q55" s="48"/>
      <c r="R55" s="48"/>
      <c r="S55" s="48"/>
      <c r="T55" s="48"/>
      <c r="U55" s="48"/>
    </row>
    <row r="56" spans="1:21" ht="31.5" customHeight="1" thickBot="1" x14ac:dyDescent="0.2">
      <c r="A56" s="48"/>
      <c r="B56" s="76"/>
      <c r="C56" s="77"/>
      <c r="D56" s="77"/>
      <c r="E56" s="78"/>
      <c r="F56" s="78"/>
      <c r="G56" s="78"/>
      <c r="H56" s="78"/>
      <c r="I56" s="78"/>
      <c r="J56" s="79" t="s">
        <v>
2</v>
      </c>
      <c r="K56" s="80" t="s">
        <v>
582</v>
      </c>
      <c r="L56" s="81" t="s">
        <v>
583</v>
      </c>
      <c r="M56" s="81" t="s">
        <v>
584</v>
      </c>
      <c r="N56" s="81" t="s">
        <v>
585</v>
      </c>
      <c r="O56" s="82" t="s">
        <v>
586</v>
      </c>
      <c r="P56" s="48"/>
      <c r="Q56" s="48"/>
      <c r="R56" s="48"/>
      <c r="S56" s="48"/>
      <c r="T56" s="48"/>
      <c r="U56" s="48"/>
    </row>
    <row r="57" spans="1:21" ht="31.5" customHeight="1" x14ac:dyDescent="0.15">
      <c r="B57" s="1229" t="s">
        <v>
25</v>
      </c>
      <c r="C57" s="1230"/>
      <c r="D57" s="1233" t="s">
        <v>
26</v>
      </c>
      <c r="E57" s="1234"/>
      <c r="F57" s="1234"/>
      <c r="G57" s="1234"/>
      <c r="H57" s="1234"/>
      <c r="I57" s="1234"/>
      <c r="J57" s="1235"/>
      <c r="K57" s="83" t="s">
        <v>
522</v>
      </c>
      <c r="L57" s="84" t="s">
        <v>
522</v>
      </c>
      <c r="M57" s="84" t="s">
        <v>
522</v>
      </c>
      <c r="N57" s="84" t="s">
        <v>
522</v>
      </c>
      <c r="O57" s="85" t="s">
        <v>
522</v>
      </c>
    </row>
    <row r="58" spans="1:21" ht="31.5" customHeight="1" thickBot="1" x14ac:dyDescent="0.2">
      <c r="B58" s="1231"/>
      <c r="C58" s="1232"/>
      <c r="D58" s="1236" t="s">
        <v>
27</v>
      </c>
      <c r="E58" s="1237"/>
      <c r="F58" s="1237"/>
      <c r="G58" s="1237"/>
      <c r="H58" s="1237"/>
      <c r="I58" s="1237"/>
      <c r="J58" s="1238"/>
      <c r="K58" s="86" t="s">
        <v>
522</v>
      </c>
      <c r="L58" s="87" t="s">
        <v>
522</v>
      </c>
      <c r="M58" s="87" t="s">
        <v>
522</v>
      </c>
      <c r="N58" s="87" t="s">
        <v>
522</v>
      </c>
      <c r="O58" s="88" t="s">
        <v>
522</v>
      </c>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NBtgcaUTmqoXw6CB4MQkLbp3hg0V4I3Dl/JISSwNj15DDkYAiI7zdA4+k++cTpqKnC9K1GXCysv+gvg/pOWSQ==" saltValue="9P4LrdNymzFfTzwb2IyB5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563</v>
      </c>
      <c r="J40" s="100" t="s">
        <v>
564</v>
      </c>
      <c r="K40" s="100" t="s">
        <v>
565</v>
      </c>
      <c r="L40" s="100" t="s">
        <v>
566</v>
      </c>
      <c r="M40" s="101" t="s">
        <v>
567</v>
      </c>
    </row>
    <row r="41" spans="2:13" ht="27.75" customHeight="1" x14ac:dyDescent="0.15">
      <c r="B41" s="1239" t="s">
        <v>
30</v>
      </c>
      <c r="C41" s="1240"/>
      <c r="D41" s="102"/>
      <c r="E41" s="1245" t="s">
        <v>
31</v>
      </c>
      <c r="F41" s="1245"/>
      <c r="G41" s="1245"/>
      <c r="H41" s="1246"/>
      <c r="I41" s="103">
        <v>
10794</v>
      </c>
      <c r="J41" s="104">
        <v>
10808</v>
      </c>
      <c r="K41" s="104">
        <v>
10327</v>
      </c>
      <c r="L41" s="104">
        <v>
10445</v>
      </c>
      <c r="M41" s="105">
        <v>
10248</v>
      </c>
    </row>
    <row r="42" spans="2:13" ht="27.75" customHeight="1" x14ac:dyDescent="0.15">
      <c r="B42" s="1241"/>
      <c r="C42" s="1242"/>
      <c r="D42" s="106"/>
      <c r="E42" s="1247" t="s">
        <v>
32</v>
      </c>
      <c r="F42" s="1247"/>
      <c r="G42" s="1247"/>
      <c r="H42" s="1248"/>
      <c r="I42" s="107">
        <v>
1430</v>
      </c>
      <c r="J42" s="108">
        <v>
1523</v>
      </c>
      <c r="K42" s="108">
        <v>
1191</v>
      </c>
      <c r="L42" s="108">
        <v>
1065</v>
      </c>
      <c r="M42" s="109">
        <v>
867</v>
      </c>
    </row>
    <row r="43" spans="2:13" ht="27.75" customHeight="1" x14ac:dyDescent="0.15">
      <c r="B43" s="1241"/>
      <c r="C43" s="1242"/>
      <c r="D43" s="106"/>
      <c r="E43" s="1247" t="s">
        <v>
33</v>
      </c>
      <c r="F43" s="1247"/>
      <c r="G43" s="1247"/>
      <c r="H43" s="1248"/>
      <c r="I43" s="107">
        <v>
3403</v>
      </c>
      <c r="J43" s="108">
        <v>
3416</v>
      </c>
      <c r="K43" s="108">
        <v>
3397</v>
      </c>
      <c r="L43" s="108">
        <v>
3336</v>
      </c>
      <c r="M43" s="109">
        <v>
3206</v>
      </c>
    </row>
    <row r="44" spans="2:13" ht="27.75" customHeight="1" x14ac:dyDescent="0.15">
      <c r="B44" s="1241"/>
      <c r="C44" s="1242"/>
      <c r="D44" s="106"/>
      <c r="E44" s="1247" t="s">
        <v>
34</v>
      </c>
      <c r="F44" s="1247"/>
      <c r="G44" s="1247"/>
      <c r="H44" s="1248"/>
      <c r="I44" s="107">
        <v>
2238</v>
      </c>
      <c r="J44" s="108">
        <v>
2179</v>
      </c>
      <c r="K44" s="108">
        <v>
1931</v>
      </c>
      <c r="L44" s="108">
        <v>
1703</v>
      </c>
      <c r="M44" s="109">
        <v>
1501</v>
      </c>
    </row>
    <row r="45" spans="2:13" ht="27.75" customHeight="1" x14ac:dyDescent="0.15">
      <c r="B45" s="1241"/>
      <c r="C45" s="1242"/>
      <c r="D45" s="106"/>
      <c r="E45" s="1247" t="s">
        <v>
35</v>
      </c>
      <c r="F45" s="1247"/>
      <c r="G45" s="1247"/>
      <c r="H45" s="1248"/>
      <c r="I45" s="107">
        <v>
1206</v>
      </c>
      <c r="J45" s="108">
        <v>
1160</v>
      </c>
      <c r="K45" s="108">
        <v>
1316</v>
      </c>
      <c r="L45" s="108">
        <v>
1217</v>
      </c>
      <c r="M45" s="109">
        <v>
1304</v>
      </c>
    </row>
    <row r="46" spans="2:13" ht="27.75" customHeight="1" x14ac:dyDescent="0.15">
      <c r="B46" s="1241"/>
      <c r="C46" s="1242"/>
      <c r="D46" s="110"/>
      <c r="E46" s="1247" t="s">
        <v>
36</v>
      </c>
      <c r="F46" s="1247"/>
      <c r="G46" s="1247"/>
      <c r="H46" s="1248"/>
      <c r="I46" s="107" t="s">
        <v>
522</v>
      </c>
      <c r="J46" s="108" t="s">
        <v>
522</v>
      </c>
      <c r="K46" s="108" t="s">
        <v>
522</v>
      </c>
      <c r="L46" s="108" t="s">
        <v>
522</v>
      </c>
      <c r="M46" s="109" t="s">
        <v>
522</v>
      </c>
    </row>
    <row r="47" spans="2:13" ht="27.75" customHeight="1" x14ac:dyDescent="0.15">
      <c r="B47" s="1241"/>
      <c r="C47" s="1242"/>
      <c r="D47" s="111"/>
      <c r="E47" s="1249" t="s">
        <v>
37</v>
      </c>
      <c r="F47" s="1250"/>
      <c r="G47" s="1250"/>
      <c r="H47" s="1251"/>
      <c r="I47" s="107" t="s">
        <v>
522</v>
      </c>
      <c r="J47" s="108" t="s">
        <v>
522</v>
      </c>
      <c r="K47" s="108" t="s">
        <v>
522</v>
      </c>
      <c r="L47" s="108" t="s">
        <v>
522</v>
      </c>
      <c r="M47" s="109" t="s">
        <v>
522</v>
      </c>
    </row>
    <row r="48" spans="2:13" ht="27.75" customHeight="1" x14ac:dyDescent="0.15">
      <c r="B48" s="1241"/>
      <c r="C48" s="1242"/>
      <c r="D48" s="106"/>
      <c r="E48" s="1247" t="s">
        <v>
38</v>
      </c>
      <c r="F48" s="1247"/>
      <c r="G48" s="1247"/>
      <c r="H48" s="1248"/>
      <c r="I48" s="107" t="s">
        <v>
522</v>
      </c>
      <c r="J48" s="108" t="s">
        <v>
522</v>
      </c>
      <c r="K48" s="108" t="s">
        <v>
522</v>
      </c>
      <c r="L48" s="108" t="s">
        <v>
522</v>
      </c>
      <c r="M48" s="109" t="s">
        <v>
522</v>
      </c>
    </row>
    <row r="49" spans="2:13" ht="27.75" customHeight="1" x14ac:dyDescent="0.15">
      <c r="B49" s="1243"/>
      <c r="C49" s="1244"/>
      <c r="D49" s="106"/>
      <c r="E49" s="1247" t="s">
        <v>
39</v>
      </c>
      <c r="F49" s="1247"/>
      <c r="G49" s="1247"/>
      <c r="H49" s="1248"/>
      <c r="I49" s="107" t="s">
        <v>
522</v>
      </c>
      <c r="J49" s="108" t="s">
        <v>
522</v>
      </c>
      <c r="K49" s="108" t="s">
        <v>
522</v>
      </c>
      <c r="L49" s="108" t="s">
        <v>
522</v>
      </c>
      <c r="M49" s="109" t="s">
        <v>
522</v>
      </c>
    </row>
    <row r="50" spans="2:13" ht="27.75" customHeight="1" x14ac:dyDescent="0.15">
      <c r="B50" s="1252" t="s">
        <v>
40</v>
      </c>
      <c r="C50" s="1253"/>
      <c r="D50" s="112"/>
      <c r="E50" s="1247" t="s">
        <v>
41</v>
      </c>
      <c r="F50" s="1247"/>
      <c r="G50" s="1247"/>
      <c r="H50" s="1248"/>
      <c r="I50" s="107">
        <v>
5011</v>
      </c>
      <c r="J50" s="108">
        <v>
4095</v>
      </c>
      <c r="K50" s="108">
        <v>
2780</v>
      </c>
      <c r="L50" s="108">
        <v>
2636</v>
      </c>
      <c r="M50" s="109">
        <v>
1898</v>
      </c>
    </row>
    <row r="51" spans="2:13" ht="27.75" customHeight="1" x14ac:dyDescent="0.15">
      <c r="B51" s="1241"/>
      <c r="C51" s="1242"/>
      <c r="D51" s="106"/>
      <c r="E51" s="1247" t="s">
        <v>
42</v>
      </c>
      <c r="F51" s="1247"/>
      <c r="G51" s="1247"/>
      <c r="H51" s="1248"/>
      <c r="I51" s="107">
        <v>
5096</v>
      </c>
      <c r="J51" s="108">
        <v>
5350</v>
      </c>
      <c r="K51" s="108">
        <v>
5139</v>
      </c>
      <c r="L51" s="108">
        <v>
4919</v>
      </c>
      <c r="M51" s="109">
        <v>
4608</v>
      </c>
    </row>
    <row r="52" spans="2:13" ht="27.75" customHeight="1" x14ac:dyDescent="0.15">
      <c r="B52" s="1243"/>
      <c r="C52" s="1244"/>
      <c r="D52" s="106"/>
      <c r="E52" s="1247" t="s">
        <v>
43</v>
      </c>
      <c r="F52" s="1247"/>
      <c r="G52" s="1247"/>
      <c r="H52" s="1248"/>
      <c r="I52" s="107">
        <v>
11266</v>
      </c>
      <c r="J52" s="108">
        <v>
10486</v>
      </c>
      <c r="K52" s="108">
        <v>
9698</v>
      </c>
      <c r="L52" s="108">
        <v>
9427</v>
      </c>
      <c r="M52" s="109">
        <v>
9066</v>
      </c>
    </row>
    <row r="53" spans="2:13" ht="27.75" customHeight="1" thickBot="1" x14ac:dyDescent="0.2">
      <c r="B53" s="1254" t="s">
        <v>
44</v>
      </c>
      <c r="C53" s="1255"/>
      <c r="D53" s="113"/>
      <c r="E53" s="1256" t="s">
        <v>
45</v>
      </c>
      <c r="F53" s="1256"/>
      <c r="G53" s="1256"/>
      <c r="H53" s="1257"/>
      <c r="I53" s="114">
        <v>
-2301</v>
      </c>
      <c r="J53" s="115">
        <v>
-845</v>
      </c>
      <c r="K53" s="115">
        <v>
545</v>
      </c>
      <c r="L53" s="115">
        <v>
784</v>
      </c>
      <c r="M53" s="116">
        <v>
1555</v>
      </c>
    </row>
    <row r="54" spans="2:13" ht="27.75" customHeight="1" x14ac:dyDescent="0.15">
      <c r="B54" s="117" t="s">
        <v>
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JuSvv5oQl9FNOaEwiE+hjONKDAxmMtcJ4Mi15ddiDB0MAhtarzQbpSr+89nDGH1AD98uMRrLHDzbgTVJMfuuA==" saltValue="s1uuOPc+zUvWvMpeQObw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47</v>
      </c>
    </row>
    <row r="54" spans="2:8" ht="29.25" customHeight="1" thickBot="1" x14ac:dyDescent="0.25">
      <c r="B54" s="122" t="s">
        <v>
1</v>
      </c>
      <c r="C54" s="123"/>
      <c r="D54" s="123"/>
      <c r="E54" s="124" t="s">
        <v>
2</v>
      </c>
      <c r="F54" s="125" t="s">
        <v>
565</v>
      </c>
      <c r="G54" s="125" t="s">
        <v>
566</v>
      </c>
      <c r="H54" s="126" t="s">
        <v>
567</v>
      </c>
    </row>
    <row r="55" spans="2:8" ht="52.5" customHeight="1" x14ac:dyDescent="0.15">
      <c r="B55" s="127"/>
      <c r="C55" s="1266" t="s">
        <v>
48</v>
      </c>
      <c r="D55" s="1266"/>
      <c r="E55" s="1267"/>
      <c r="F55" s="128">
        <v>
891</v>
      </c>
      <c r="G55" s="128">
        <v>
1264</v>
      </c>
      <c r="H55" s="129">
        <v>
946</v>
      </c>
    </row>
    <row r="56" spans="2:8" ht="52.5" customHeight="1" x14ac:dyDescent="0.15">
      <c r="B56" s="130"/>
      <c r="C56" s="1268" t="s">
        <v>
49</v>
      </c>
      <c r="D56" s="1268"/>
      <c r="E56" s="1269"/>
      <c r="F56" s="131">
        <v>
2</v>
      </c>
      <c r="G56" s="131">
        <v>
2</v>
      </c>
      <c r="H56" s="132">
        <v>
2</v>
      </c>
    </row>
    <row r="57" spans="2:8" ht="53.25" customHeight="1" x14ac:dyDescent="0.15">
      <c r="B57" s="130"/>
      <c r="C57" s="1270" t="s">
        <v>
50</v>
      </c>
      <c r="D57" s="1270"/>
      <c r="E57" s="1271"/>
      <c r="F57" s="133">
        <v>
2167</v>
      </c>
      <c r="G57" s="133">
        <v>
1472</v>
      </c>
      <c r="H57" s="134">
        <v>
723</v>
      </c>
    </row>
    <row r="58" spans="2:8" ht="45.75" customHeight="1" x14ac:dyDescent="0.15">
      <c r="B58" s="135"/>
      <c r="C58" s="1258" t="s">
        <v>
603</v>
      </c>
      <c r="D58" s="1259"/>
      <c r="E58" s="1260"/>
      <c r="F58" s="136">
        <v>
953</v>
      </c>
      <c r="G58" s="136">
        <v>
495</v>
      </c>
      <c r="H58" s="137">
        <v>
277</v>
      </c>
    </row>
    <row r="59" spans="2:8" ht="45.75" customHeight="1" x14ac:dyDescent="0.15">
      <c r="B59" s="135"/>
      <c r="C59" s="1258" t="s">
        <v>
604</v>
      </c>
      <c r="D59" s="1259"/>
      <c r="E59" s="1260"/>
      <c r="F59" s="136">
        <v>
153</v>
      </c>
      <c r="G59" s="136">
        <v>
153</v>
      </c>
      <c r="H59" s="137">
        <v>
153</v>
      </c>
    </row>
    <row r="60" spans="2:8" ht="45.75" customHeight="1" x14ac:dyDescent="0.15">
      <c r="B60" s="135"/>
      <c r="C60" s="1258" t="s">
        <v>
605</v>
      </c>
      <c r="D60" s="1259"/>
      <c r="E60" s="1260"/>
      <c r="F60" s="136">
        <v>
243</v>
      </c>
      <c r="G60" s="136">
        <v>
191</v>
      </c>
      <c r="H60" s="137">
        <v>
116</v>
      </c>
    </row>
    <row r="61" spans="2:8" ht="45.75" customHeight="1" x14ac:dyDescent="0.15">
      <c r="B61" s="135"/>
      <c r="C61" s="1258" t="s">
        <v>
606</v>
      </c>
      <c r="D61" s="1259"/>
      <c r="E61" s="1260"/>
      <c r="F61" s="136">
        <v>
397</v>
      </c>
      <c r="G61" s="136">
        <v>
383</v>
      </c>
      <c r="H61" s="137">
        <v>
81</v>
      </c>
    </row>
    <row r="62" spans="2:8" ht="45.75" customHeight="1" thickBot="1" x14ac:dyDescent="0.2">
      <c r="B62" s="138"/>
      <c r="C62" s="1261" t="s">
        <v>
607</v>
      </c>
      <c r="D62" s="1262"/>
      <c r="E62" s="1263"/>
      <c r="F62" s="139">
        <v>
129</v>
      </c>
      <c r="G62" s="139">
        <v>
94</v>
      </c>
      <c r="H62" s="140">
        <v>
58</v>
      </c>
    </row>
    <row r="63" spans="2:8" ht="52.5" customHeight="1" thickBot="1" x14ac:dyDescent="0.2">
      <c r="B63" s="141"/>
      <c r="C63" s="1264" t="s">
        <v>
51</v>
      </c>
      <c r="D63" s="1264"/>
      <c r="E63" s="1265"/>
      <c r="F63" s="142">
        <v>
3060</v>
      </c>
      <c r="G63" s="142">
        <v>
2738</v>
      </c>
      <c r="H63" s="143">
        <v>
1672</v>
      </c>
    </row>
    <row r="64" spans="2:8" ht="15" customHeight="1" x14ac:dyDescent="0.15"/>
  </sheetData>
  <sheetProtection algorithmName="SHA-512" hashValue="OO27cWtMTFWVbv/wi7d9nzu5y0YZtaEG7dZl3TcuAIk7KxMHQUhubyzlFm/n0TVaGCHFTsduo+6rOf2w7aNYog==" saltValue="RixBlp5VuFpxF/Tad/fG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2EEF0-FC62-4A1E-8EDC-5365BF120533}">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0"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1"/>
      <c r="DG10" s="291"/>
      <c r="DH10" s="291"/>
      <c r="DI10" s="291"/>
      <c r="DJ10" s="291"/>
      <c r="DK10" s="291"/>
      <c r="DL10" s="291"/>
      <c r="DM10" s="291"/>
      <c r="DN10" s="291"/>
      <c r="DO10" s="291"/>
      <c r="DP10" s="291"/>
      <c r="DQ10" s="291"/>
      <c r="DR10" s="291"/>
      <c r="DS10" s="291"/>
      <c r="DT10" s="291"/>
      <c r="DU10" s="291"/>
      <c r="DV10" s="291"/>
      <c r="DW10" s="291"/>
      <c r="EM10" s="290" t="s">
        <v>
608</v>
      </c>
    </row>
    <row r="11" spans="1:143" s="290"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1"/>
      <c r="DG12" s="291"/>
      <c r="DH12" s="291"/>
      <c r="DI12" s="291"/>
      <c r="DJ12" s="291"/>
      <c r="DK12" s="291"/>
      <c r="DL12" s="291"/>
      <c r="DM12" s="291"/>
      <c r="DN12" s="291"/>
      <c r="DO12" s="291"/>
      <c r="DP12" s="291"/>
      <c r="DQ12" s="291"/>
      <c r="DR12" s="291"/>
      <c r="DS12" s="291"/>
      <c r="DT12" s="291"/>
      <c r="DU12" s="291"/>
      <c r="DV12" s="291"/>
      <c r="DW12" s="291"/>
      <c r="EM12" s="290" t="s">
        <v>
608</v>
      </c>
    </row>
    <row r="13" spans="1:143" s="290"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
609</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
610</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
611</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
612</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
563</v>
      </c>
      <c r="BQ50" s="1306"/>
      <c r="BR50" s="1306"/>
      <c r="BS50" s="1306"/>
      <c r="BT50" s="1306"/>
      <c r="BU50" s="1306"/>
      <c r="BV50" s="1306"/>
      <c r="BW50" s="1306"/>
      <c r="BX50" s="1306" t="s">
        <v>
564</v>
      </c>
      <c r="BY50" s="1306"/>
      <c r="BZ50" s="1306"/>
      <c r="CA50" s="1306"/>
      <c r="CB50" s="1306"/>
      <c r="CC50" s="1306"/>
      <c r="CD50" s="1306"/>
      <c r="CE50" s="1306"/>
      <c r="CF50" s="1306" t="s">
        <v>
565</v>
      </c>
      <c r="CG50" s="1306"/>
      <c r="CH50" s="1306"/>
      <c r="CI50" s="1306"/>
      <c r="CJ50" s="1306"/>
      <c r="CK50" s="1306"/>
      <c r="CL50" s="1306"/>
      <c r="CM50" s="1306"/>
      <c r="CN50" s="1306" t="s">
        <v>
566</v>
      </c>
      <c r="CO50" s="1306"/>
      <c r="CP50" s="1306"/>
      <c r="CQ50" s="1306"/>
      <c r="CR50" s="1306"/>
      <c r="CS50" s="1306"/>
      <c r="CT50" s="1306"/>
      <c r="CU50" s="1306"/>
      <c r="CV50" s="1306" t="s">
        <v>
567</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
613</v>
      </c>
      <c r="AO51" s="1310"/>
      <c r="AP51" s="1310"/>
      <c r="AQ51" s="1310"/>
      <c r="AR51" s="1310"/>
      <c r="AS51" s="1310"/>
      <c r="AT51" s="1310"/>
      <c r="AU51" s="1310"/>
      <c r="AV51" s="1310"/>
      <c r="AW51" s="1310"/>
      <c r="AX51" s="1310"/>
      <c r="AY51" s="1310"/>
      <c r="AZ51" s="1310"/>
      <c r="BA51" s="1310"/>
      <c r="BB51" s="1310" t="s">
        <v>
614</v>
      </c>
      <c r="BC51" s="1310"/>
      <c r="BD51" s="1310"/>
      <c r="BE51" s="1310"/>
      <c r="BF51" s="1310"/>
      <c r="BG51" s="1310"/>
      <c r="BH51" s="1310"/>
      <c r="BI51" s="1310"/>
      <c r="BJ51" s="1310"/>
      <c r="BK51" s="1310"/>
      <c r="BL51" s="1310"/>
      <c r="BM51" s="1310"/>
      <c r="BN51" s="1310"/>
      <c r="BO51" s="1310"/>
      <c r="BP51" s="1311"/>
      <c r="BQ51" s="1312"/>
      <c r="BR51" s="1312"/>
      <c r="BS51" s="1312"/>
      <c r="BT51" s="1312"/>
      <c r="BU51" s="1312"/>
      <c r="BV51" s="1312"/>
      <c r="BW51" s="1312"/>
      <c r="BX51" s="1312"/>
      <c r="BY51" s="1312"/>
      <c r="BZ51" s="1312"/>
      <c r="CA51" s="1312"/>
      <c r="CB51" s="1312"/>
      <c r="CC51" s="1312"/>
      <c r="CD51" s="1312"/>
      <c r="CE51" s="1312"/>
      <c r="CF51" s="1312">
        <v>
5.3</v>
      </c>
      <c r="CG51" s="1312"/>
      <c r="CH51" s="1312"/>
      <c r="CI51" s="1312"/>
      <c r="CJ51" s="1312"/>
      <c r="CK51" s="1312"/>
      <c r="CL51" s="1312"/>
      <c r="CM51" s="1312"/>
      <c r="CN51" s="1312">
        <v>
7.7</v>
      </c>
      <c r="CO51" s="1312"/>
      <c r="CP51" s="1312"/>
      <c r="CQ51" s="1312"/>
      <c r="CR51" s="1312"/>
      <c r="CS51" s="1312"/>
      <c r="CT51" s="1312"/>
      <c r="CU51" s="1312"/>
      <c r="CV51" s="1312">
        <v>
15.1</v>
      </c>
      <c r="CW51" s="1312"/>
      <c r="CX51" s="1312"/>
      <c r="CY51" s="1312"/>
      <c r="CZ51" s="1312"/>
      <c r="DA51" s="1312"/>
      <c r="DB51" s="1312"/>
      <c r="DC51" s="1312"/>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
615</v>
      </c>
      <c r="BC53" s="1310"/>
      <c r="BD53" s="1310"/>
      <c r="BE53" s="1310"/>
      <c r="BF53" s="1310"/>
      <c r="BG53" s="1310"/>
      <c r="BH53" s="1310"/>
      <c r="BI53" s="1310"/>
      <c r="BJ53" s="1310"/>
      <c r="BK53" s="1310"/>
      <c r="BL53" s="1310"/>
      <c r="BM53" s="1310"/>
      <c r="BN53" s="1310"/>
      <c r="BO53" s="1310"/>
      <c r="BP53" s="1311"/>
      <c r="BQ53" s="1312"/>
      <c r="BR53" s="1312"/>
      <c r="BS53" s="1312"/>
      <c r="BT53" s="1312"/>
      <c r="BU53" s="1312"/>
      <c r="BV53" s="1312"/>
      <c r="BW53" s="1312"/>
      <c r="BX53" s="1312">
        <v>
58.1</v>
      </c>
      <c r="BY53" s="1312"/>
      <c r="BZ53" s="1312"/>
      <c r="CA53" s="1312"/>
      <c r="CB53" s="1312"/>
      <c r="CC53" s="1312"/>
      <c r="CD53" s="1312"/>
      <c r="CE53" s="1312"/>
      <c r="CF53" s="1312">
        <v>
60.1</v>
      </c>
      <c r="CG53" s="1312"/>
      <c r="CH53" s="1312"/>
      <c r="CI53" s="1312"/>
      <c r="CJ53" s="1312"/>
      <c r="CK53" s="1312"/>
      <c r="CL53" s="1312"/>
      <c r="CM53" s="1312"/>
      <c r="CN53" s="1312">
        <v>
61.6</v>
      </c>
      <c r="CO53" s="1312"/>
      <c r="CP53" s="1312"/>
      <c r="CQ53" s="1312"/>
      <c r="CR53" s="1312"/>
      <c r="CS53" s="1312"/>
      <c r="CT53" s="1312"/>
      <c r="CU53" s="1312"/>
      <c r="CV53" s="1312">
        <v>
62.7</v>
      </c>
      <c r="CW53" s="1312"/>
      <c r="CX53" s="1312"/>
      <c r="CY53" s="1312"/>
      <c r="CZ53" s="1312"/>
      <c r="DA53" s="1312"/>
      <c r="DB53" s="1312"/>
      <c r="DC53" s="1312"/>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89"/>
      <c r="B55" s="1281"/>
      <c r="G55" s="1300"/>
      <c r="H55" s="1300"/>
      <c r="I55" s="1300"/>
      <c r="J55" s="1300"/>
      <c r="K55" s="1309"/>
      <c r="L55" s="1309"/>
      <c r="M55" s="1309"/>
      <c r="N55" s="1309"/>
      <c r="AN55" s="1306" t="s">
        <v>
616</v>
      </c>
      <c r="AO55" s="1306"/>
      <c r="AP55" s="1306"/>
      <c r="AQ55" s="1306"/>
      <c r="AR55" s="1306"/>
      <c r="AS55" s="1306"/>
      <c r="AT55" s="1306"/>
      <c r="AU55" s="1306"/>
      <c r="AV55" s="1306"/>
      <c r="AW55" s="1306"/>
      <c r="AX55" s="1306"/>
      <c r="AY55" s="1306"/>
      <c r="AZ55" s="1306"/>
      <c r="BA55" s="1306"/>
      <c r="BB55" s="1310" t="s">
        <v>
614</v>
      </c>
      <c r="BC55" s="1310"/>
      <c r="BD55" s="1310"/>
      <c r="BE55" s="1310"/>
      <c r="BF55" s="1310"/>
      <c r="BG55" s="1310"/>
      <c r="BH55" s="1310"/>
      <c r="BI55" s="1310"/>
      <c r="BJ55" s="1310"/>
      <c r="BK55" s="1310"/>
      <c r="BL55" s="1310"/>
      <c r="BM55" s="1310"/>
      <c r="BN55" s="1310"/>
      <c r="BO55" s="1310"/>
      <c r="BP55" s="1311"/>
      <c r="BQ55" s="1312"/>
      <c r="BR55" s="1312"/>
      <c r="BS55" s="1312"/>
      <c r="BT55" s="1312"/>
      <c r="BU55" s="1312"/>
      <c r="BV55" s="1312"/>
      <c r="BW55" s="1312"/>
      <c r="BX55" s="1312">
        <v>
33.1</v>
      </c>
      <c r="BY55" s="1312"/>
      <c r="BZ55" s="1312"/>
      <c r="CA55" s="1312"/>
      <c r="CB55" s="1312"/>
      <c r="CC55" s="1312"/>
      <c r="CD55" s="1312"/>
      <c r="CE55" s="1312"/>
      <c r="CF55" s="1312">
        <v>
31.3</v>
      </c>
      <c r="CG55" s="1312"/>
      <c r="CH55" s="1312"/>
      <c r="CI55" s="1312"/>
      <c r="CJ55" s="1312"/>
      <c r="CK55" s="1312"/>
      <c r="CL55" s="1312"/>
      <c r="CM55" s="1312"/>
      <c r="CN55" s="1312">
        <v>
25.3</v>
      </c>
      <c r="CO55" s="1312"/>
      <c r="CP55" s="1312"/>
      <c r="CQ55" s="1312"/>
      <c r="CR55" s="1312"/>
      <c r="CS55" s="1312"/>
      <c r="CT55" s="1312"/>
      <c r="CU55" s="1312"/>
      <c r="CV55" s="1312">
        <v>
25.5</v>
      </c>
      <c r="CW55" s="1312"/>
      <c r="CX55" s="1312"/>
      <c r="CY55" s="1312"/>
      <c r="CZ55" s="1312"/>
      <c r="DA55" s="1312"/>
      <c r="DB55" s="1312"/>
      <c r="DC55" s="1312"/>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89" customFormat="1" x14ac:dyDescent="0.15">
      <c r="B57" s="1313"/>
      <c r="G57" s="1300"/>
      <c r="H57" s="1300"/>
      <c r="I57" s="1314"/>
      <c r="J57" s="1314"/>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
615</v>
      </c>
      <c r="BC57" s="1310"/>
      <c r="BD57" s="1310"/>
      <c r="BE57" s="1310"/>
      <c r="BF57" s="1310"/>
      <c r="BG57" s="1310"/>
      <c r="BH57" s="1310"/>
      <c r="BI57" s="1310"/>
      <c r="BJ57" s="1310"/>
      <c r="BK57" s="1310"/>
      <c r="BL57" s="1310"/>
      <c r="BM57" s="1310"/>
      <c r="BN57" s="1310"/>
      <c r="BO57" s="1310"/>
      <c r="BP57" s="1311"/>
      <c r="BQ57" s="1312"/>
      <c r="BR57" s="1312"/>
      <c r="BS57" s="1312"/>
      <c r="BT57" s="1312"/>
      <c r="BU57" s="1312"/>
      <c r="BV57" s="1312"/>
      <c r="BW57" s="1312"/>
      <c r="BX57" s="1312">
        <v>
57.2</v>
      </c>
      <c r="BY57" s="1312"/>
      <c r="BZ57" s="1312"/>
      <c r="CA57" s="1312"/>
      <c r="CB57" s="1312"/>
      <c r="CC57" s="1312"/>
      <c r="CD57" s="1312"/>
      <c r="CE57" s="1312"/>
      <c r="CF57" s="1312">
        <v>
58.5</v>
      </c>
      <c r="CG57" s="1312"/>
      <c r="CH57" s="1312"/>
      <c r="CI57" s="1312"/>
      <c r="CJ57" s="1312"/>
      <c r="CK57" s="1312"/>
      <c r="CL57" s="1312"/>
      <c r="CM57" s="1312"/>
      <c r="CN57" s="1312">
        <v>
59.8</v>
      </c>
      <c r="CO57" s="1312"/>
      <c r="CP57" s="1312"/>
      <c r="CQ57" s="1312"/>
      <c r="CR57" s="1312"/>
      <c r="CS57" s="1312"/>
      <c r="CT57" s="1312"/>
      <c r="CU57" s="1312"/>
      <c r="CV57" s="1312">
        <v>
60.6</v>
      </c>
      <c r="CW57" s="1312"/>
      <c r="CX57" s="1312"/>
      <c r="CY57" s="1312"/>
      <c r="CZ57" s="1312"/>
      <c r="DA57" s="1312"/>
      <c r="DB57" s="1312"/>
      <c r="DC57" s="1312"/>
      <c r="DD57" s="1315"/>
      <c r="DE57" s="1313"/>
    </row>
    <row r="58" spans="1:109" s="1289" customFormat="1" x14ac:dyDescent="0.15">
      <c r="A58" s="1274"/>
      <c r="B58" s="1313"/>
      <c r="G58" s="1300"/>
      <c r="H58" s="1300"/>
      <c r="I58" s="1314"/>
      <c r="J58" s="1314"/>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89" customFormat="1" x14ac:dyDescent="0.15">
      <c r="A59" s="1274"/>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89" customFormat="1" x14ac:dyDescent="0.15">
      <c r="A60" s="1274"/>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89" customFormat="1" x14ac:dyDescent="0.15">
      <c r="A61" s="1274"/>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1" t="s">
        <v>
617</v>
      </c>
    </row>
    <row r="64" spans="1:109" x14ac:dyDescent="0.15">
      <c r="B64" s="1281"/>
      <c r="G64" s="1288"/>
      <c r="I64" s="1322"/>
      <c r="J64" s="1322"/>
      <c r="K64" s="1322"/>
      <c r="L64" s="1322"/>
      <c r="M64" s="1322"/>
      <c r="N64" s="1323"/>
      <c r="AM64" s="1288"/>
      <c r="AN64" s="1288" t="s">
        <v>
610</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
618</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4"/>
      <c r="I70" s="1324"/>
      <c r="J70" s="1325"/>
      <c r="K70" s="1325"/>
      <c r="L70" s="1326"/>
      <c r="M70" s="1325"/>
      <c r="N70" s="1326"/>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7"/>
      <c r="I71" s="1328"/>
      <c r="J71" s="1325"/>
      <c r="K71" s="1325"/>
      <c r="L71" s="1326"/>
      <c r="M71" s="1325"/>
      <c r="N71" s="1326"/>
      <c r="AM71" s="1327"/>
      <c r="AN71" s="1274" t="s">
        <v>
612</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
563</v>
      </c>
      <c r="BQ72" s="1306"/>
      <c r="BR72" s="1306"/>
      <c r="BS72" s="1306"/>
      <c r="BT72" s="1306"/>
      <c r="BU72" s="1306"/>
      <c r="BV72" s="1306"/>
      <c r="BW72" s="1306"/>
      <c r="BX72" s="1306" t="s">
        <v>
564</v>
      </c>
      <c r="BY72" s="1306"/>
      <c r="BZ72" s="1306"/>
      <c r="CA72" s="1306"/>
      <c r="CB72" s="1306"/>
      <c r="CC72" s="1306"/>
      <c r="CD72" s="1306"/>
      <c r="CE72" s="1306"/>
      <c r="CF72" s="1306" t="s">
        <v>
565</v>
      </c>
      <c r="CG72" s="1306"/>
      <c r="CH72" s="1306"/>
      <c r="CI72" s="1306"/>
      <c r="CJ72" s="1306"/>
      <c r="CK72" s="1306"/>
      <c r="CL72" s="1306"/>
      <c r="CM72" s="1306"/>
      <c r="CN72" s="1306" t="s">
        <v>
566</v>
      </c>
      <c r="CO72" s="1306"/>
      <c r="CP72" s="1306"/>
      <c r="CQ72" s="1306"/>
      <c r="CR72" s="1306"/>
      <c r="CS72" s="1306"/>
      <c r="CT72" s="1306"/>
      <c r="CU72" s="1306"/>
      <c r="CV72" s="1306" t="s">
        <v>
567</v>
      </c>
      <c r="CW72" s="1306"/>
      <c r="CX72" s="1306"/>
      <c r="CY72" s="1306"/>
      <c r="CZ72" s="1306"/>
      <c r="DA72" s="1306"/>
      <c r="DB72" s="1306"/>
      <c r="DC72" s="1306"/>
    </row>
    <row r="73" spans="2:107" x14ac:dyDescent="0.15">
      <c r="B73" s="1281"/>
      <c r="G73" s="1307"/>
      <c r="H73" s="1307"/>
      <c r="I73" s="1307"/>
      <c r="J73" s="1307"/>
      <c r="K73" s="1329"/>
      <c r="L73" s="1329"/>
      <c r="M73" s="1329"/>
      <c r="N73" s="1329"/>
      <c r="AM73" s="1299"/>
      <c r="AN73" s="1310" t="s">
        <v>
613</v>
      </c>
      <c r="AO73" s="1310"/>
      <c r="AP73" s="1310"/>
      <c r="AQ73" s="1310"/>
      <c r="AR73" s="1310"/>
      <c r="AS73" s="1310"/>
      <c r="AT73" s="1310"/>
      <c r="AU73" s="1310"/>
      <c r="AV73" s="1310"/>
      <c r="AW73" s="1310"/>
      <c r="AX73" s="1310"/>
      <c r="AY73" s="1310"/>
      <c r="AZ73" s="1310"/>
      <c r="BA73" s="1310"/>
      <c r="BB73" s="1310" t="s">
        <v>
614</v>
      </c>
      <c r="BC73" s="1310"/>
      <c r="BD73" s="1310"/>
      <c r="BE73" s="1310"/>
      <c r="BF73" s="1310"/>
      <c r="BG73" s="1310"/>
      <c r="BH73" s="1310"/>
      <c r="BI73" s="1310"/>
      <c r="BJ73" s="1310"/>
      <c r="BK73" s="1310"/>
      <c r="BL73" s="1310"/>
      <c r="BM73" s="1310"/>
      <c r="BN73" s="1310"/>
      <c r="BO73" s="1310"/>
      <c r="BP73" s="1312"/>
      <c r="BQ73" s="1312"/>
      <c r="BR73" s="1312"/>
      <c r="BS73" s="1312"/>
      <c r="BT73" s="1312"/>
      <c r="BU73" s="1312"/>
      <c r="BV73" s="1312"/>
      <c r="BW73" s="1312"/>
      <c r="BX73" s="1312"/>
      <c r="BY73" s="1312"/>
      <c r="BZ73" s="1312"/>
      <c r="CA73" s="1312"/>
      <c r="CB73" s="1312"/>
      <c r="CC73" s="1312"/>
      <c r="CD73" s="1312"/>
      <c r="CE73" s="1312"/>
      <c r="CF73" s="1312">
        <v>
5.3</v>
      </c>
      <c r="CG73" s="1312"/>
      <c r="CH73" s="1312"/>
      <c r="CI73" s="1312"/>
      <c r="CJ73" s="1312"/>
      <c r="CK73" s="1312"/>
      <c r="CL73" s="1312"/>
      <c r="CM73" s="1312"/>
      <c r="CN73" s="1312">
        <v>
7.7</v>
      </c>
      <c r="CO73" s="1312"/>
      <c r="CP73" s="1312"/>
      <c r="CQ73" s="1312"/>
      <c r="CR73" s="1312"/>
      <c r="CS73" s="1312"/>
      <c r="CT73" s="1312"/>
      <c r="CU73" s="1312"/>
      <c r="CV73" s="1312">
        <v>
15.1</v>
      </c>
      <c r="CW73" s="1312"/>
      <c r="CX73" s="1312"/>
      <c r="CY73" s="1312"/>
      <c r="CZ73" s="1312"/>
      <c r="DA73" s="1312"/>
      <c r="DB73" s="1312"/>
      <c r="DC73" s="1312"/>
    </row>
    <row r="74" spans="2:107" x14ac:dyDescent="0.15">
      <c r="B74" s="1281"/>
      <c r="G74" s="1307"/>
      <c r="H74" s="1307"/>
      <c r="I74" s="1307"/>
      <c r="J74" s="1307"/>
      <c r="K74" s="1329"/>
      <c r="L74" s="1329"/>
      <c r="M74" s="1329"/>
      <c r="N74" s="1329"/>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
619</v>
      </c>
      <c r="BC75" s="1310"/>
      <c r="BD75" s="1310"/>
      <c r="BE75" s="1310"/>
      <c r="BF75" s="1310"/>
      <c r="BG75" s="1310"/>
      <c r="BH75" s="1310"/>
      <c r="BI75" s="1310"/>
      <c r="BJ75" s="1310"/>
      <c r="BK75" s="1310"/>
      <c r="BL75" s="1310"/>
      <c r="BM75" s="1310"/>
      <c r="BN75" s="1310"/>
      <c r="BO75" s="1310"/>
      <c r="BP75" s="1312">
        <v>
1</v>
      </c>
      <c r="BQ75" s="1312"/>
      <c r="BR75" s="1312"/>
      <c r="BS75" s="1312"/>
      <c r="BT75" s="1312"/>
      <c r="BU75" s="1312"/>
      <c r="BV75" s="1312"/>
      <c r="BW75" s="1312"/>
      <c r="BX75" s="1312">
        <v>
1.5</v>
      </c>
      <c r="BY75" s="1312"/>
      <c r="BZ75" s="1312"/>
      <c r="CA75" s="1312"/>
      <c r="CB75" s="1312"/>
      <c r="CC75" s="1312"/>
      <c r="CD75" s="1312"/>
      <c r="CE75" s="1312"/>
      <c r="CF75" s="1312">
        <v>
2</v>
      </c>
      <c r="CG75" s="1312"/>
      <c r="CH75" s="1312"/>
      <c r="CI75" s="1312"/>
      <c r="CJ75" s="1312"/>
      <c r="CK75" s="1312"/>
      <c r="CL75" s="1312"/>
      <c r="CM75" s="1312"/>
      <c r="CN75" s="1312">
        <v>
2</v>
      </c>
      <c r="CO75" s="1312"/>
      <c r="CP75" s="1312"/>
      <c r="CQ75" s="1312"/>
      <c r="CR75" s="1312"/>
      <c r="CS75" s="1312"/>
      <c r="CT75" s="1312"/>
      <c r="CU75" s="1312"/>
      <c r="CV75" s="1312">
        <v>
1.6</v>
      </c>
      <c r="CW75" s="1312"/>
      <c r="CX75" s="1312"/>
      <c r="CY75" s="1312"/>
      <c r="CZ75" s="1312"/>
      <c r="DA75" s="1312"/>
      <c r="DB75" s="1312"/>
      <c r="DC75" s="1312"/>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1"/>
      <c r="G77" s="1300"/>
      <c r="H77" s="1300"/>
      <c r="I77" s="1300"/>
      <c r="J77" s="1300"/>
      <c r="K77" s="1329"/>
      <c r="L77" s="1329"/>
      <c r="M77" s="1329"/>
      <c r="N77" s="1329"/>
      <c r="AN77" s="1306" t="s">
        <v>
616</v>
      </c>
      <c r="AO77" s="1306"/>
      <c r="AP77" s="1306"/>
      <c r="AQ77" s="1306"/>
      <c r="AR77" s="1306"/>
      <c r="AS77" s="1306"/>
      <c r="AT77" s="1306"/>
      <c r="AU77" s="1306"/>
      <c r="AV77" s="1306"/>
      <c r="AW77" s="1306"/>
      <c r="AX77" s="1306"/>
      <c r="AY77" s="1306"/>
      <c r="AZ77" s="1306"/>
      <c r="BA77" s="1306"/>
      <c r="BB77" s="1310" t="s">
        <v>
614</v>
      </c>
      <c r="BC77" s="1310"/>
      <c r="BD77" s="1310"/>
      <c r="BE77" s="1310"/>
      <c r="BF77" s="1310"/>
      <c r="BG77" s="1310"/>
      <c r="BH77" s="1310"/>
      <c r="BI77" s="1310"/>
      <c r="BJ77" s="1310"/>
      <c r="BK77" s="1310"/>
      <c r="BL77" s="1310"/>
      <c r="BM77" s="1310"/>
      <c r="BN77" s="1310"/>
      <c r="BO77" s="1310"/>
      <c r="BP77" s="1312">
        <v>
37.299999999999997</v>
      </c>
      <c r="BQ77" s="1312"/>
      <c r="BR77" s="1312"/>
      <c r="BS77" s="1312"/>
      <c r="BT77" s="1312"/>
      <c r="BU77" s="1312"/>
      <c r="BV77" s="1312"/>
      <c r="BW77" s="1312"/>
      <c r="BX77" s="1312">
        <v>
33.1</v>
      </c>
      <c r="BY77" s="1312"/>
      <c r="BZ77" s="1312"/>
      <c r="CA77" s="1312"/>
      <c r="CB77" s="1312"/>
      <c r="CC77" s="1312"/>
      <c r="CD77" s="1312"/>
      <c r="CE77" s="1312"/>
      <c r="CF77" s="1312">
        <v>
31.3</v>
      </c>
      <c r="CG77" s="1312"/>
      <c r="CH77" s="1312"/>
      <c r="CI77" s="1312"/>
      <c r="CJ77" s="1312"/>
      <c r="CK77" s="1312"/>
      <c r="CL77" s="1312"/>
      <c r="CM77" s="1312"/>
      <c r="CN77" s="1312">
        <v>
25.3</v>
      </c>
      <c r="CO77" s="1312"/>
      <c r="CP77" s="1312"/>
      <c r="CQ77" s="1312"/>
      <c r="CR77" s="1312"/>
      <c r="CS77" s="1312"/>
      <c r="CT77" s="1312"/>
      <c r="CU77" s="1312"/>
      <c r="CV77" s="1312">
        <v>
25.5</v>
      </c>
      <c r="CW77" s="1312"/>
      <c r="CX77" s="1312"/>
      <c r="CY77" s="1312"/>
      <c r="CZ77" s="1312"/>
      <c r="DA77" s="1312"/>
      <c r="DB77" s="1312"/>
      <c r="DC77" s="1312"/>
    </row>
    <row r="78" spans="2:107" x14ac:dyDescent="0.15">
      <c r="B78" s="1281"/>
      <c r="G78" s="1300"/>
      <c r="H78" s="1300"/>
      <c r="I78" s="1300"/>
      <c r="J78" s="1300"/>
      <c r="K78" s="1329"/>
      <c r="L78" s="1329"/>
      <c r="M78" s="1329"/>
      <c r="N78" s="1329"/>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1"/>
      <c r="G79" s="1300"/>
      <c r="H79" s="1300"/>
      <c r="I79" s="1314"/>
      <c r="J79" s="1314"/>
      <c r="K79" s="1330"/>
      <c r="L79" s="1330"/>
      <c r="M79" s="1330"/>
      <c r="N79" s="1330"/>
      <c r="AN79" s="1306"/>
      <c r="AO79" s="1306"/>
      <c r="AP79" s="1306"/>
      <c r="AQ79" s="1306"/>
      <c r="AR79" s="1306"/>
      <c r="AS79" s="1306"/>
      <c r="AT79" s="1306"/>
      <c r="AU79" s="1306"/>
      <c r="AV79" s="1306"/>
      <c r="AW79" s="1306"/>
      <c r="AX79" s="1306"/>
      <c r="AY79" s="1306"/>
      <c r="AZ79" s="1306"/>
      <c r="BA79" s="1306"/>
      <c r="BB79" s="1310" t="s">
        <v>
619</v>
      </c>
      <c r="BC79" s="1310"/>
      <c r="BD79" s="1310"/>
      <c r="BE79" s="1310"/>
      <c r="BF79" s="1310"/>
      <c r="BG79" s="1310"/>
      <c r="BH79" s="1310"/>
      <c r="BI79" s="1310"/>
      <c r="BJ79" s="1310"/>
      <c r="BK79" s="1310"/>
      <c r="BL79" s="1310"/>
      <c r="BM79" s="1310"/>
      <c r="BN79" s="1310"/>
      <c r="BO79" s="1310"/>
      <c r="BP79" s="1312">
        <v>
7.8</v>
      </c>
      <c r="BQ79" s="1312"/>
      <c r="BR79" s="1312"/>
      <c r="BS79" s="1312"/>
      <c r="BT79" s="1312"/>
      <c r="BU79" s="1312"/>
      <c r="BV79" s="1312"/>
      <c r="BW79" s="1312"/>
      <c r="BX79" s="1312">
        <v>
7.5</v>
      </c>
      <c r="BY79" s="1312"/>
      <c r="BZ79" s="1312"/>
      <c r="CA79" s="1312"/>
      <c r="CB79" s="1312"/>
      <c r="CC79" s="1312"/>
      <c r="CD79" s="1312"/>
      <c r="CE79" s="1312"/>
      <c r="CF79" s="1312">
        <v>
7.2</v>
      </c>
      <c r="CG79" s="1312"/>
      <c r="CH79" s="1312"/>
      <c r="CI79" s="1312"/>
      <c r="CJ79" s="1312"/>
      <c r="CK79" s="1312"/>
      <c r="CL79" s="1312"/>
      <c r="CM79" s="1312"/>
      <c r="CN79" s="1312">
        <v>
6.9</v>
      </c>
      <c r="CO79" s="1312"/>
      <c r="CP79" s="1312"/>
      <c r="CQ79" s="1312"/>
      <c r="CR79" s="1312"/>
      <c r="CS79" s="1312"/>
      <c r="CT79" s="1312"/>
      <c r="CU79" s="1312"/>
      <c r="CV79" s="1312">
        <v>
6.6</v>
      </c>
      <c r="CW79" s="1312"/>
      <c r="CX79" s="1312"/>
      <c r="CY79" s="1312"/>
      <c r="CZ79" s="1312"/>
      <c r="DA79" s="1312"/>
      <c r="DB79" s="1312"/>
      <c r="DC79" s="1312"/>
    </row>
    <row r="80" spans="2:107" x14ac:dyDescent="0.15">
      <c r="B80" s="1281"/>
      <c r="G80" s="1300"/>
      <c r="H80" s="1300"/>
      <c r="I80" s="1314"/>
      <c r="J80" s="1314"/>
      <c r="K80" s="1330"/>
      <c r="L80" s="1330"/>
      <c r="M80" s="1330"/>
      <c r="N80" s="1330"/>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1"/>
    </row>
    <row r="82" spans="2:109" ht="17.25" x14ac:dyDescent="0.15">
      <c r="B82" s="1281"/>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2"/>
      <c r="AQ87" s="1332"/>
      <c r="BC87" s="1332"/>
      <c r="BO87" s="1332"/>
      <c r="CA87" s="1332"/>
      <c r="CM87" s="1332"/>
      <c r="CY87" s="1332"/>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JbyUNhBEW04/yDpmCxNjWqfbs+UsgIc+EIIemP9Y/yWflv7rSrDO5J80sgTzI7b+DoPus0IUIeemvVjyuRcb8g==" saltValue="HQ/b5AhaXjNRt+XUyqC9J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0CAB8-F86B-42EF-A4DD-9994B81B0A5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
509</v>
      </c>
    </row>
  </sheetData>
  <sheetProtection algorithmName="SHA-512" hashValue="GFVc+BqasC+zgtixE+mlWrTYZJhYGFfX9Bwx0hrRCuq7O1BTELx0TrNRjVfzLUh//bP01P3KOAFPc8FGPBNCwg==" saltValue="CzX031YGN3du/pCeu0ey5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F9D32-97D8-4DC2-84AA-7E61BD10FB6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
509</v>
      </c>
    </row>
  </sheetData>
  <sheetProtection algorithmName="SHA-512" hashValue="R5CyII27bB6qW03pXIx1WMx2a0/1E/NxD1NX6A/PA53bOafAZR/EArMTveZWX0HtBUUYXrNYxgA4ahiJbiGpZg==" saltValue="4XjovbRr92RIjgJS1EkLk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52</v>
      </c>
      <c r="E2" s="155"/>
      <c r="F2" s="156" t="s">
        <v>
560</v>
      </c>
      <c r="G2" s="157"/>
      <c r="H2" s="158"/>
    </row>
    <row r="3" spans="1:8" x14ac:dyDescent="0.15">
      <c r="A3" s="154" t="s">
        <v>
553</v>
      </c>
      <c r="B3" s="159"/>
      <c r="C3" s="160"/>
      <c r="D3" s="161">
        <v>
25132</v>
      </c>
      <c r="E3" s="162"/>
      <c r="F3" s="163">
        <v>
54227</v>
      </c>
      <c r="G3" s="164"/>
      <c r="H3" s="165"/>
    </row>
    <row r="4" spans="1:8" x14ac:dyDescent="0.15">
      <c r="A4" s="166"/>
      <c r="B4" s="167"/>
      <c r="C4" s="168"/>
      <c r="D4" s="169">
        <v>
7279</v>
      </c>
      <c r="E4" s="170"/>
      <c r="F4" s="171">
        <v>
29694</v>
      </c>
      <c r="G4" s="172"/>
      <c r="H4" s="173"/>
    </row>
    <row r="5" spans="1:8" x14ac:dyDescent="0.15">
      <c r="A5" s="154" t="s">
        <v>
555</v>
      </c>
      <c r="B5" s="159"/>
      <c r="C5" s="160"/>
      <c r="D5" s="161">
        <v>
39979</v>
      </c>
      <c r="E5" s="162"/>
      <c r="F5" s="163">
        <v>
57295</v>
      </c>
      <c r="G5" s="164"/>
      <c r="H5" s="165"/>
    </row>
    <row r="6" spans="1:8" x14ac:dyDescent="0.15">
      <c r="A6" s="166"/>
      <c r="B6" s="167"/>
      <c r="C6" s="168"/>
      <c r="D6" s="169">
        <v>
29100</v>
      </c>
      <c r="E6" s="170"/>
      <c r="F6" s="171">
        <v>
32771</v>
      </c>
      <c r="G6" s="172"/>
      <c r="H6" s="173"/>
    </row>
    <row r="7" spans="1:8" x14ac:dyDescent="0.15">
      <c r="A7" s="154" t="s">
        <v>
556</v>
      </c>
      <c r="B7" s="159"/>
      <c r="C7" s="160"/>
      <c r="D7" s="161">
        <v>
32158</v>
      </c>
      <c r="E7" s="162"/>
      <c r="F7" s="163">
        <v>
54110</v>
      </c>
      <c r="G7" s="164"/>
      <c r="H7" s="165"/>
    </row>
    <row r="8" spans="1:8" x14ac:dyDescent="0.15">
      <c r="A8" s="166"/>
      <c r="B8" s="167"/>
      <c r="C8" s="168"/>
      <c r="D8" s="169">
        <v>
19445</v>
      </c>
      <c r="E8" s="170"/>
      <c r="F8" s="171">
        <v>
30620</v>
      </c>
      <c r="G8" s="172"/>
      <c r="H8" s="173"/>
    </row>
    <row r="9" spans="1:8" x14ac:dyDescent="0.15">
      <c r="A9" s="154" t="s">
        <v>
557</v>
      </c>
      <c r="B9" s="159"/>
      <c r="C9" s="160"/>
      <c r="D9" s="161">
        <v>
33699</v>
      </c>
      <c r="E9" s="162"/>
      <c r="F9" s="163">
        <v>
54684</v>
      </c>
      <c r="G9" s="164"/>
      <c r="H9" s="165"/>
    </row>
    <row r="10" spans="1:8" x14ac:dyDescent="0.15">
      <c r="A10" s="166"/>
      <c r="B10" s="167"/>
      <c r="C10" s="168"/>
      <c r="D10" s="169">
        <v>
16476</v>
      </c>
      <c r="E10" s="170"/>
      <c r="F10" s="171">
        <v>
32829</v>
      </c>
      <c r="G10" s="172"/>
      <c r="H10" s="173"/>
    </row>
    <row r="11" spans="1:8" x14ac:dyDescent="0.15">
      <c r="A11" s="154" t="s">
        <v>
558</v>
      </c>
      <c r="B11" s="159"/>
      <c r="C11" s="160"/>
      <c r="D11" s="161">
        <v>
26557</v>
      </c>
      <c r="E11" s="162"/>
      <c r="F11" s="163">
        <v>
62383</v>
      </c>
      <c r="G11" s="164"/>
      <c r="H11" s="165"/>
    </row>
    <row r="12" spans="1:8" x14ac:dyDescent="0.15">
      <c r="A12" s="166"/>
      <c r="B12" s="167"/>
      <c r="C12" s="174"/>
      <c r="D12" s="169">
        <v>
18439</v>
      </c>
      <c r="E12" s="170"/>
      <c r="F12" s="171">
        <v>
35325</v>
      </c>
      <c r="G12" s="172"/>
      <c r="H12" s="173"/>
    </row>
    <row r="13" spans="1:8" x14ac:dyDescent="0.15">
      <c r="A13" s="154"/>
      <c r="B13" s="159"/>
      <c r="C13" s="175"/>
      <c r="D13" s="176">
        <v>
31505</v>
      </c>
      <c r="E13" s="177"/>
      <c r="F13" s="178">
        <v>
56540</v>
      </c>
      <c r="G13" s="179"/>
      <c r="H13" s="165"/>
    </row>
    <row r="14" spans="1:8" x14ac:dyDescent="0.15">
      <c r="A14" s="166"/>
      <c r="B14" s="167"/>
      <c r="C14" s="168"/>
      <c r="D14" s="169">
        <v>
18148</v>
      </c>
      <c r="E14" s="170"/>
      <c r="F14" s="171">
        <v>
32248</v>
      </c>
      <c r="G14" s="172"/>
      <c r="H14" s="173"/>
    </row>
    <row r="17" spans="1:11" x14ac:dyDescent="0.15">
      <c r="A17" s="150" t="s">
        <v>
53</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54</v>
      </c>
      <c r="B19" s="180">
        <f>
ROUND(VALUE(SUBSTITUTE(実質収支比率等に係る経年分析!F$48,"▲","-")),2)</f>
        <v>
5.84</v>
      </c>
      <c r="C19" s="180">
        <f>
ROUND(VALUE(SUBSTITUTE(実質収支比率等に係る経年分析!G$48,"▲","-")),2)</f>
        <v>
3.96</v>
      </c>
      <c r="D19" s="180">
        <f>
ROUND(VALUE(SUBSTITUTE(実質収支比率等に係る経年分析!H$48,"▲","-")),2)</f>
        <v>
5.37</v>
      </c>
      <c r="E19" s="180">
        <f>
ROUND(VALUE(SUBSTITUTE(実質収支比率等に係る経年分析!I$48,"▲","-")),2)</f>
        <v>
5.09</v>
      </c>
      <c r="F19" s="180">
        <f>
ROUND(VALUE(SUBSTITUTE(実質収支比率等に係る経年分析!J$48,"▲","-")),2)</f>
        <v>
6.22</v>
      </c>
    </row>
    <row r="20" spans="1:11" x14ac:dyDescent="0.15">
      <c r="A20" s="180" t="s">
        <v>
55</v>
      </c>
      <c r="B20" s="180">
        <f>
ROUND(VALUE(SUBSTITUTE(実質収支比率等に係る経年分析!F$47,"▲","-")),2)</f>
        <v>
21.93</v>
      </c>
      <c r="C20" s="180">
        <f>
ROUND(VALUE(SUBSTITUTE(実質収支比率等に係る経年分析!G$47,"▲","-")),2)</f>
        <v>
13.51</v>
      </c>
      <c r="D20" s="180">
        <f>
ROUND(VALUE(SUBSTITUTE(実質収支比率等に係る経年分析!H$47,"▲","-")),2)</f>
        <v>
7.97</v>
      </c>
      <c r="E20" s="180">
        <f>
ROUND(VALUE(SUBSTITUTE(実質収支比率等に係る経年分析!I$47,"▲","-")),2)</f>
        <v>
11.31</v>
      </c>
      <c r="F20" s="180">
        <f>
ROUND(VALUE(SUBSTITUTE(実質収支比率等に係る経年分析!J$47,"▲","-")),2)</f>
        <v>
8.4</v>
      </c>
    </row>
    <row r="21" spans="1:11" x14ac:dyDescent="0.15">
      <c r="A21" s="180" t="s">
        <v>
56</v>
      </c>
      <c r="B21" s="180">
        <f>
IF(ISNUMBER(VALUE(SUBSTITUTE(実質収支比率等に係る経年分析!F$49,"▲","-"))),ROUND(VALUE(SUBSTITUTE(実質収支比率等に係る経年分析!F$49,"▲","-")),2),NA())</f>
        <v>
-2.23</v>
      </c>
      <c r="C21" s="180">
        <f>
IF(ISNUMBER(VALUE(SUBSTITUTE(実質収支比率等に係る経年分析!G$49,"▲","-"))),ROUND(VALUE(SUBSTITUTE(実質収支比率等に係る経年分析!G$49,"▲","-")),2),NA())</f>
        <v>
-10.56</v>
      </c>
      <c r="D21" s="180">
        <f>
IF(ISNUMBER(VALUE(SUBSTITUTE(実質収支比率等に係る経年分析!H$49,"▲","-"))),ROUND(VALUE(SUBSTITUTE(実質収支比率等に係る経年分析!H$49,"▲","-")),2),NA())</f>
        <v>
-4.71</v>
      </c>
      <c r="E21" s="180">
        <f>
IF(ISNUMBER(VALUE(SUBSTITUTE(実質収支比率等に係る経年分析!I$49,"▲","-"))),ROUND(VALUE(SUBSTITUTE(実質収支比率等に係る経年分析!I$49,"▲","-")),2),NA())</f>
        <v>
3.05</v>
      </c>
      <c r="F21" s="180">
        <f>
IF(ISNUMBER(VALUE(SUBSTITUTE(実質収支比率等に係る経年分析!J$49,"▲","-"))),ROUND(VALUE(SUBSTITUTE(実質収支比率等に係る経年分析!J$49,"▲","-")),2),NA())</f>
        <v>
-1.64</v>
      </c>
    </row>
    <row r="24" spans="1:11" x14ac:dyDescent="0.15">
      <c r="A24" s="150" t="s">
        <v>
57</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58</v>
      </c>
      <c r="C26" s="181" t="s">
        <v>
59</v>
      </c>
      <c r="D26" s="181" t="s">
        <v>
58</v>
      </c>
      <c r="E26" s="181" t="s">
        <v>
59</v>
      </c>
      <c r="F26" s="181" t="s">
        <v>
58</v>
      </c>
      <c r="G26" s="181" t="s">
        <v>
59</v>
      </c>
      <c r="H26" s="181" t="s">
        <v>
58</v>
      </c>
      <c r="I26" s="181" t="s">
        <v>
59</v>
      </c>
      <c r="J26" s="181" t="s">
        <v>
58</v>
      </c>
      <c r="K26" s="181" t="s">
        <v>
59</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str">
        <f>
IF(連結実質赤字比率に係る赤字・黒字の構成分析!C$40="",NA(),連結実質赤字比率に係る赤字・黒字の構成分析!C$40)</f>
        <v>
羽村市後期高齢者医療会計</v>
      </c>
      <c r="B30" s="181" t="e">
        <f>
IF(ROUND(VALUE(SUBSTITUTE(連結実質赤字比率に係る赤字・黒字の構成分析!F$40,"▲", "-")), 2) &lt; 0, ABS(ROUND(VALUE(SUBSTITUTE(連結実質赤字比率に係る赤字・黒字の構成分析!F$40,"▲", "-")), 2)), NA())</f>
        <v>
#N/A</v>
      </c>
      <c r="C30" s="181">
        <f>
IF(ROUND(VALUE(SUBSTITUTE(連結実質赤字比率に係る赤字・黒字の構成分析!F$40,"▲", "-")), 2) &gt;= 0, ABS(ROUND(VALUE(SUBSTITUTE(連結実質赤字比率に係る赤字・黒字の構成分析!F$40,"▲", "-")), 2)), NA())</f>
        <v>
0.17</v>
      </c>
      <c r="D30" s="181" t="e">
        <f>
IF(ROUND(VALUE(SUBSTITUTE(連結実質赤字比率に係る赤字・黒字の構成分析!G$40,"▲", "-")), 2) &lt; 0, ABS(ROUND(VALUE(SUBSTITUTE(連結実質赤字比率に係る赤字・黒字の構成分析!G$40,"▲", "-")), 2)), NA())</f>
        <v>
#N/A</v>
      </c>
      <c r="E30" s="181">
        <f>
IF(ROUND(VALUE(SUBSTITUTE(連結実質赤字比率に係る赤字・黒字の構成分析!G$40,"▲", "-")), 2) &gt;= 0, ABS(ROUND(VALUE(SUBSTITUTE(連結実質赤字比率に係る赤字・黒字の構成分析!G$40,"▲", "-")), 2)), NA())</f>
        <v>
0.13</v>
      </c>
      <c r="F30" s="181" t="e">
        <f>
IF(ROUND(VALUE(SUBSTITUTE(連結実質赤字比率に係る赤字・黒字の構成分析!H$40,"▲", "-")), 2) &lt; 0, ABS(ROUND(VALUE(SUBSTITUTE(連結実質赤字比率に係る赤字・黒字の構成分析!H$40,"▲", "-")), 2)), NA())</f>
        <v>
#N/A</v>
      </c>
      <c r="G30" s="181">
        <f>
IF(ROUND(VALUE(SUBSTITUTE(連結実質赤字比率に係る赤字・黒字の構成分析!H$40,"▲", "-")), 2) &gt;= 0, ABS(ROUND(VALUE(SUBSTITUTE(連結実質赤字比率に係る赤字・黒字の構成分析!H$40,"▲", "-")), 2)), NA())</f>
        <v>
0.15</v>
      </c>
      <c r="H30" s="181" t="e">
        <f>
IF(ROUND(VALUE(SUBSTITUTE(連結実質赤字比率に係る赤字・黒字の構成分析!I$40,"▲", "-")), 2) &lt; 0, ABS(ROUND(VALUE(SUBSTITUTE(連結実質赤字比率に係る赤字・黒字の構成分析!I$40,"▲", "-")), 2)), NA())</f>
        <v>
#N/A</v>
      </c>
      <c r="I30" s="181">
        <f>
IF(ROUND(VALUE(SUBSTITUTE(連結実質赤字比率に係る赤字・黒字の構成分析!I$40,"▲", "-")), 2) &gt;= 0, ABS(ROUND(VALUE(SUBSTITUTE(連結実質赤字比率に係る赤字・黒字の構成分析!I$40,"▲", "-")), 2)), NA())</f>
        <v>
0.25</v>
      </c>
      <c r="J30" s="181" t="e">
        <f>
IF(ROUND(VALUE(SUBSTITUTE(連結実質赤字比率に係る赤字・黒字の構成分析!J$40,"▲", "-")), 2) &lt; 0, ABS(ROUND(VALUE(SUBSTITUTE(連結実質赤字比率に係る赤字・黒字の構成分析!J$40,"▲", "-")), 2)), NA())</f>
        <v>
#N/A</v>
      </c>
      <c r="K30" s="181">
        <f>
IF(ROUND(VALUE(SUBSTITUTE(連結実質赤字比率に係る赤字・黒字の構成分析!J$40,"▲", "-")), 2) &gt;= 0, ABS(ROUND(VALUE(SUBSTITUTE(連結実質赤字比率に係る赤字・黒字の構成分析!J$40,"▲", "-")), 2)), NA())</f>
        <v>
0.27</v>
      </c>
    </row>
    <row r="31" spans="1:11" x14ac:dyDescent="0.15">
      <c r="A31" s="181" t="str">
        <f>
IF(連結実質赤字比率に係る赤字・黒字の構成分析!C$39="",NA(),連結実質赤字比率に係る赤字・黒字の構成分析!C$39)</f>
        <v>
羽村市下水道事業会計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7.0000000000000007E-2</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0.31</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0.12</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0.32</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0.63</v>
      </c>
    </row>
    <row r="32" spans="1:11" x14ac:dyDescent="0.15">
      <c r="A32" s="181" t="str">
        <f>
IF(連結実質赤字比率に係る赤字・黒字の構成分析!C$38="",NA(),連結実質赤字比率に係る赤字・黒字の構成分析!C$38)</f>
        <v>
羽村市福生都市計画事業羽村駅西口土地区画整理事業会計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0.27</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0.12</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0.66</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0.72</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0.83</v>
      </c>
    </row>
    <row r="33" spans="1:16" x14ac:dyDescent="0.15">
      <c r="A33" s="181" t="str">
        <f>
IF(連結実質赤字比率に係る赤字・黒字の構成分析!C$37="",NA(),連結実質赤字比率に係る赤字・黒字の構成分析!C$37)</f>
        <v>
羽村市介護保険事業会計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0.76</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1.73</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2.1</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0.68</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1.1100000000000001</v>
      </c>
    </row>
    <row r="34" spans="1:16" x14ac:dyDescent="0.15">
      <c r="A34" s="181" t="str">
        <f>
IF(連結実質赤字比率に係る赤字・黒字の構成分析!C$36="",NA(),連結実質赤字比率に係る赤字・黒字の構成分析!C$36)</f>
        <v>
羽村市国民健康保険事業会計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2.5499999999999998</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2.58</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2.95</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1.4</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1.42</v>
      </c>
    </row>
    <row r="35" spans="1:16" x14ac:dyDescent="0.15">
      <c r="A35" s="181" t="str">
        <f>
IF(連結実質赤字比率に係る赤字・黒字の構成分析!C$35="",NA(),連結実質赤字比率に係る赤字・黒字の構成分析!C$35)</f>
        <v>
羽村市水道事業会計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2.54</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3.33</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3.96</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3.58</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3.21</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5.56</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3.82</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4.7</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4.3600000000000003</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5.38</v>
      </c>
    </row>
    <row r="39" spans="1:16" x14ac:dyDescent="0.15">
      <c r="A39" s="150" t="s">
        <v>
60</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15">
      <c r="A42" s="182" t="s">
        <v>
63</v>
      </c>
      <c r="B42" s="182"/>
      <c r="C42" s="182"/>
      <c r="D42" s="182">
        <f>
'実質公債費比率（分子）の構造'!K$52</f>
        <v>
1594</v>
      </c>
      <c r="E42" s="182"/>
      <c r="F42" s="182"/>
      <c r="G42" s="182">
        <f>
'実質公債費比率（分子）の構造'!L$52</f>
        <v>
1516</v>
      </c>
      <c r="H42" s="182"/>
      <c r="I42" s="182"/>
      <c r="J42" s="182">
        <f>
'実質公債費比率（分子）の構造'!M$52</f>
        <v>
1508</v>
      </c>
      <c r="K42" s="182"/>
      <c r="L42" s="182"/>
      <c r="M42" s="182">
        <f>
'実質公債費比率（分子）の構造'!N$52</f>
        <v>
1529</v>
      </c>
      <c r="N42" s="182"/>
      <c r="O42" s="182"/>
      <c r="P42" s="182">
        <f>
'実質公債費比率（分子）の構造'!O$52</f>
        <v>
1502</v>
      </c>
    </row>
    <row r="43" spans="1:16" x14ac:dyDescent="0.15">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15">
      <c r="A44" s="182" t="s">
        <v>
65</v>
      </c>
      <c r="B44" s="182">
        <f>
'実質公債費比率（分子）の構造'!K$50</f>
        <v>
6</v>
      </c>
      <c r="C44" s="182"/>
      <c r="D44" s="182"/>
      <c r="E44" s="182">
        <f>
'実質公債費比率（分子）の構造'!L$50</f>
        <v>
8</v>
      </c>
      <c r="F44" s="182"/>
      <c r="G44" s="182"/>
      <c r="H44" s="182">
        <f>
'実質公債費比率（分子）の構造'!M$50</f>
        <v>
44</v>
      </c>
      <c r="I44" s="182"/>
      <c r="J44" s="182"/>
      <c r="K44" s="182">
        <f>
'実質公債費比率（分子）の構造'!N$50</f>
        <v>
3</v>
      </c>
      <c r="L44" s="182"/>
      <c r="M44" s="182"/>
      <c r="N44" s="182">
        <f>
'実質公債費比率（分子）の構造'!O$50</f>
        <v>
81</v>
      </c>
      <c r="O44" s="182"/>
      <c r="P44" s="182"/>
    </row>
    <row r="45" spans="1:16" x14ac:dyDescent="0.15">
      <c r="A45" s="182" t="s">
        <v>
66</v>
      </c>
      <c r="B45" s="182">
        <f>
'実質公債費比率（分子）の構造'!K$49</f>
        <v>
169</v>
      </c>
      <c r="C45" s="182"/>
      <c r="D45" s="182"/>
      <c r="E45" s="182">
        <f>
'実質公債費比率（分子）の構造'!L$49</f>
        <v>
177</v>
      </c>
      <c r="F45" s="182"/>
      <c r="G45" s="182"/>
      <c r="H45" s="182">
        <f>
'実質公債費比率（分子）の構造'!M$49</f>
        <v>
179</v>
      </c>
      <c r="I45" s="182"/>
      <c r="J45" s="182"/>
      <c r="K45" s="182">
        <f>
'実質公債費比率（分子）の構造'!N$49</f>
        <v>
183</v>
      </c>
      <c r="L45" s="182"/>
      <c r="M45" s="182"/>
      <c r="N45" s="182">
        <f>
'実質公債費比率（分子）の構造'!O$49</f>
        <v>
197</v>
      </c>
      <c r="O45" s="182"/>
      <c r="P45" s="182"/>
    </row>
    <row r="46" spans="1:16" x14ac:dyDescent="0.15">
      <c r="A46" s="182" t="s">
        <v>
67</v>
      </c>
      <c r="B46" s="182">
        <f>
'実質公債費比率（分子）の構造'!K$48</f>
        <v>
377</v>
      </c>
      <c r="C46" s="182"/>
      <c r="D46" s="182"/>
      <c r="E46" s="182">
        <f>
'実質公債費比率（分子）の構造'!L$48</f>
        <v>
378</v>
      </c>
      <c r="F46" s="182"/>
      <c r="G46" s="182"/>
      <c r="H46" s="182">
        <f>
'実質公債費比率（分子）の構造'!M$48</f>
        <v>
372</v>
      </c>
      <c r="I46" s="182"/>
      <c r="J46" s="182"/>
      <c r="K46" s="182">
        <f>
'実質公債費比率（分子）の構造'!N$48</f>
        <v>
356</v>
      </c>
      <c r="L46" s="182"/>
      <c r="M46" s="182"/>
      <c r="N46" s="182">
        <f>
'実質公債費比率（分子）の構造'!O$48</f>
        <v>
354</v>
      </c>
      <c r="O46" s="182"/>
      <c r="P46" s="182"/>
    </row>
    <row r="47" spans="1:16" x14ac:dyDescent="0.15">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70</v>
      </c>
      <c r="B49" s="182">
        <f>
'実質公債費比率（分子）の構造'!K$45</f>
        <v>
1206</v>
      </c>
      <c r="C49" s="182"/>
      <c r="D49" s="182"/>
      <c r="E49" s="182">
        <f>
'実質公債費比率（分子）の構造'!L$45</f>
        <v>
1193</v>
      </c>
      <c r="F49" s="182"/>
      <c r="G49" s="182"/>
      <c r="H49" s="182">
        <f>
'実質公債費比率（分子）の構造'!M$45</f>
        <v>
1161</v>
      </c>
      <c r="I49" s="182"/>
      <c r="J49" s="182"/>
      <c r="K49" s="182">
        <f>
'実質公債費比率（分子）の構造'!N$45</f>
        <v>
1123</v>
      </c>
      <c r="L49" s="182"/>
      <c r="M49" s="182"/>
      <c r="N49" s="182">
        <f>
'実質公債費比率（分子）の構造'!O$45</f>
        <v>
998</v>
      </c>
      <c r="O49" s="182"/>
      <c r="P49" s="182"/>
    </row>
    <row r="50" spans="1:16" x14ac:dyDescent="0.15">
      <c r="A50" s="182" t="s">
        <v>
71</v>
      </c>
      <c r="B50" s="182" t="e">
        <f>
NA()</f>
        <v>
#N/A</v>
      </c>
      <c r="C50" s="182">
        <f>
IF(ISNUMBER('実質公債費比率（分子）の構造'!K$53),'実質公債費比率（分子）の構造'!K$53,NA())</f>
        <v>
164</v>
      </c>
      <c r="D50" s="182" t="e">
        <f>
NA()</f>
        <v>
#N/A</v>
      </c>
      <c r="E50" s="182" t="e">
        <f>
NA()</f>
        <v>
#N/A</v>
      </c>
      <c r="F50" s="182">
        <f>
IF(ISNUMBER('実質公債費比率（分子）の構造'!L$53),'実質公債費比率（分子）の構造'!L$53,NA())</f>
        <v>
240</v>
      </c>
      <c r="G50" s="182" t="e">
        <f>
NA()</f>
        <v>
#N/A</v>
      </c>
      <c r="H50" s="182" t="e">
        <f>
NA()</f>
        <v>
#N/A</v>
      </c>
      <c r="I50" s="182">
        <f>
IF(ISNUMBER('実質公債費比率（分子）の構造'!M$53),'実質公債費比率（分子）の構造'!M$53,NA())</f>
        <v>
248</v>
      </c>
      <c r="J50" s="182" t="e">
        <f>
NA()</f>
        <v>
#N/A</v>
      </c>
      <c r="K50" s="182" t="e">
        <f>
NA()</f>
        <v>
#N/A</v>
      </c>
      <c r="L50" s="182">
        <f>
IF(ISNUMBER('実質公債費比率（分子）の構造'!N$53),'実質公債費比率（分子）の構造'!N$53,NA())</f>
        <v>
136</v>
      </c>
      <c r="M50" s="182" t="e">
        <f>
NA()</f>
        <v>
#N/A</v>
      </c>
      <c r="N50" s="182" t="e">
        <f>
NA()</f>
        <v>
#N/A</v>
      </c>
      <c r="O50" s="182">
        <f>
IF(ISNUMBER('実質公債費比率（分子）の構造'!O$53),'実質公債費比率（分子）の構造'!O$53,NA())</f>
        <v>
128</v>
      </c>
      <c r="P50" s="182" t="e">
        <f>
NA()</f>
        <v>
#N/A</v>
      </c>
    </row>
    <row r="53" spans="1:16" x14ac:dyDescent="0.15">
      <c r="A53" s="150" t="s">
        <v>
72</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15">
      <c r="A56" s="181" t="s">
        <v>
43</v>
      </c>
      <c r="B56" s="181"/>
      <c r="C56" s="181"/>
      <c r="D56" s="181">
        <f>
'将来負担比率（分子）の構造'!I$52</f>
        <v>
11266</v>
      </c>
      <c r="E56" s="181"/>
      <c r="F56" s="181"/>
      <c r="G56" s="181">
        <f>
'将来負担比率（分子）の構造'!J$52</f>
        <v>
10486</v>
      </c>
      <c r="H56" s="181"/>
      <c r="I56" s="181"/>
      <c r="J56" s="181">
        <f>
'将来負担比率（分子）の構造'!K$52</f>
        <v>
9698</v>
      </c>
      <c r="K56" s="181"/>
      <c r="L56" s="181"/>
      <c r="M56" s="181">
        <f>
'将来負担比率（分子）の構造'!L$52</f>
        <v>
9427</v>
      </c>
      <c r="N56" s="181"/>
      <c r="O56" s="181"/>
      <c r="P56" s="181">
        <f>
'将来負担比率（分子）の構造'!M$52</f>
        <v>
9066</v>
      </c>
    </row>
    <row r="57" spans="1:16" x14ac:dyDescent="0.15">
      <c r="A57" s="181" t="s">
        <v>
42</v>
      </c>
      <c r="B57" s="181"/>
      <c r="C57" s="181"/>
      <c r="D57" s="181">
        <f>
'将来負担比率（分子）の構造'!I$51</f>
        <v>
5096</v>
      </c>
      <c r="E57" s="181"/>
      <c r="F57" s="181"/>
      <c r="G57" s="181">
        <f>
'将来負担比率（分子）の構造'!J$51</f>
        <v>
5350</v>
      </c>
      <c r="H57" s="181"/>
      <c r="I57" s="181"/>
      <c r="J57" s="181">
        <f>
'将来負担比率（分子）の構造'!K$51</f>
        <v>
5139</v>
      </c>
      <c r="K57" s="181"/>
      <c r="L57" s="181"/>
      <c r="M57" s="181">
        <f>
'将来負担比率（分子）の構造'!L$51</f>
        <v>
4919</v>
      </c>
      <c r="N57" s="181"/>
      <c r="O57" s="181"/>
      <c r="P57" s="181">
        <f>
'将来負担比率（分子）の構造'!M$51</f>
        <v>
4608</v>
      </c>
    </row>
    <row r="58" spans="1:16" x14ac:dyDescent="0.15">
      <c r="A58" s="181" t="s">
        <v>
41</v>
      </c>
      <c r="B58" s="181"/>
      <c r="C58" s="181"/>
      <c r="D58" s="181">
        <f>
'将来負担比率（分子）の構造'!I$50</f>
        <v>
5011</v>
      </c>
      <c r="E58" s="181"/>
      <c r="F58" s="181"/>
      <c r="G58" s="181">
        <f>
'将来負担比率（分子）の構造'!J$50</f>
        <v>
4095</v>
      </c>
      <c r="H58" s="181"/>
      <c r="I58" s="181"/>
      <c r="J58" s="181">
        <f>
'将来負担比率（分子）の構造'!K$50</f>
        <v>
2780</v>
      </c>
      <c r="K58" s="181"/>
      <c r="L58" s="181"/>
      <c r="M58" s="181">
        <f>
'将来負担比率（分子）の構造'!L$50</f>
        <v>
2636</v>
      </c>
      <c r="N58" s="181"/>
      <c r="O58" s="181"/>
      <c r="P58" s="181">
        <f>
'将来負担比率（分子）の構造'!M$50</f>
        <v>
1898</v>
      </c>
    </row>
    <row r="59" spans="1:16" x14ac:dyDescent="0.15">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35</v>
      </c>
      <c r="B62" s="181">
        <f>
'将来負担比率（分子）の構造'!I$45</f>
        <v>
1206</v>
      </c>
      <c r="C62" s="181"/>
      <c r="D62" s="181"/>
      <c r="E62" s="181">
        <f>
'将来負担比率（分子）の構造'!J$45</f>
        <v>
1160</v>
      </c>
      <c r="F62" s="181"/>
      <c r="G62" s="181"/>
      <c r="H62" s="181">
        <f>
'将来負担比率（分子）の構造'!K$45</f>
        <v>
1316</v>
      </c>
      <c r="I62" s="181"/>
      <c r="J62" s="181"/>
      <c r="K62" s="181">
        <f>
'将来負担比率（分子）の構造'!L$45</f>
        <v>
1217</v>
      </c>
      <c r="L62" s="181"/>
      <c r="M62" s="181"/>
      <c r="N62" s="181">
        <f>
'将来負担比率（分子）の構造'!M$45</f>
        <v>
1304</v>
      </c>
      <c r="O62" s="181"/>
      <c r="P62" s="181"/>
    </row>
    <row r="63" spans="1:16" x14ac:dyDescent="0.15">
      <c r="A63" s="181" t="s">
        <v>
34</v>
      </c>
      <c r="B63" s="181">
        <f>
'将来負担比率（分子）の構造'!I$44</f>
        <v>
2238</v>
      </c>
      <c r="C63" s="181"/>
      <c r="D63" s="181"/>
      <c r="E63" s="181">
        <f>
'将来負担比率（分子）の構造'!J$44</f>
        <v>
2179</v>
      </c>
      <c r="F63" s="181"/>
      <c r="G63" s="181"/>
      <c r="H63" s="181">
        <f>
'将来負担比率（分子）の構造'!K$44</f>
        <v>
1931</v>
      </c>
      <c r="I63" s="181"/>
      <c r="J63" s="181"/>
      <c r="K63" s="181">
        <f>
'将来負担比率（分子）の構造'!L$44</f>
        <v>
1703</v>
      </c>
      <c r="L63" s="181"/>
      <c r="M63" s="181"/>
      <c r="N63" s="181">
        <f>
'将来負担比率（分子）の構造'!M$44</f>
        <v>
1501</v>
      </c>
      <c r="O63" s="181"/>
      <c r="P63" s="181"/>
    </row>
    <row r="64" spans="1:16" x14ac:dyDescent="0.15">
      <c r="A64" s="181" t="s">
        <v>
33</v>
      </c>
      <c r="B64" s="181">
        <f>
'将来負担比率（分子）の構造'!I$43</f>
        <v>
3403</v>
      </c>
      <c r="C64" s="181"/>
      <c r="D64" s="181"/>
      <c r="E64" s="181">
        <f>
'将来負担比率（分子）の構造'!J$43</f>
        <v>
3416</v>
      </c>
      <c r="F64" s="181"/>
      <c r="G64" s="181"/>
      <c r="H64" s="181">
        <f>
'将来負担比率（分子）の構造'!K$43</f>
        <v>
3397</v>
      </c>
      <c r="I64" s="181"/>
      <c r="J64" s="181"/>
      <c r="K64" s="181">
        <f>
'将来負担比率（分子）の構造'!L$43</f>
        <v>
3336</v>
      </c>
      <c r="L64" s="181"/>
      <c r="M64" s="181"/>
      <c r="N64" s="181">
        <f>
'将来負担比率（分子）の構造'!M$43</f>
        <v>
3206</v>
      </c>
      <c r="O64" s="181"/>
      <c r="P64" s="181"/>
    </row>
    <row r="65" spans="1:16" x14ac:dyDescent="0.15">
      <c r="A65" s="181" t="s">
        <v>
32</v>
      </c>
      <c r="B65" s="181">
        <f>
'将来負担比率（分子）の構造'!I$42</f>
        <v>
1430</v>
      </c>
      <c r="C65" s="181"/>
      <c r="D65" s="181"/>
      <c r="E65" s="181">
        <f>
'将来負担比率（分子）の構造'!J$42</f>
        <v>
1523</v>
      </c>
      <c r="F65" s="181"/>
      <c r="G65" s="181"/>
      <c r="H65" s="181">
        <f>
'将来負担比率（分子）の構造'!K$42</f>
        <v>
1191</v>
      </c>
      <c r="I65" s="181"/>
      <c r="J65" s="181"/>
      <c r="K65" s="181">
        <f>
'将来負担比率（分子）の構造'!L$42</f>
        <v>
1065</v>
      </c>
      <c r="L65" s="181"/>
      <c r="M65" s="181"/>
      <c r="N65" s="181">
        <f>
'将来負担比率（分子）の構造'!M$42</f>
        <v>
867</v>
      </c>
      <c r="O65" s="181"/>
      <c r="P65" s="181"/>
    </row>
    <row r="66" spans="1:16" x14ac:dyDescent="0.15">
      <c r="A66" s="181" t="s">
        <v>
31</v>
      </c>
      <c r="B66" s="181">
        <f>
'将来負担比率（分子）の構造'!I$41</f>
        <v>
10794</v>
      </c>
      <c r="C66" s="181"/>
      <c r="D66" s="181"/>
      <c r="E66" s="181">
        <f>
'将来負担比率（分子）の構造'!J$41</f>
        <v>
10808</v>
      </c>
      <c r="F66" s="181"/>
      <c r="G66" s="181"/>
      <c r="H66" s="181">
        <f>
'将来負担比率（分子）の構造'!K$41</f>
        <v>
10327</v>
      </c>
      <c r="I66" s="181"/>
      <c r="J66" s="181"/>
      <c r="K66" s="181">
        <f>
'将来負担比率（分子）の構造'!L$41</f>
        <v>
10445</v>
      </c>
      <c r="L66" s="181"/>
      <c r="M66" s="181"/>
      <c r="N66" s="181">
        <f>
'将来負担比率（分子）の構造'!M$41</f>
        <v>
10248</v>
      </c>
      <c r="O66" s="181"/>
      <c r="P66" s="181"/>
    </row>
    <row r="67" spans="1:16" x14ac:dyDescent="0.15">
      <c r="A67" s="181" t="s">
        <v>
75</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545</v>
      </c>
      <c r="J67" s="181" t="e">
        <f>
NA()</f>
        <v>
#N/A</v>
      </c>
      <c r="K67" s="181" t="e">
        <f>
NA()</f>
        <v>
#N/A</v>
      </c>
      <c r="L67" s="181">
        <f>
IF(ISNUMBER('将来負担比率（分子）の構造'!L$53), IF('将来負担比率（分子）の構造'!L$53 &lt; 0, 0, '将来負担比率（分子）の構造'!L$53), NA())</f>
        <v>
784</v>
      </c>
      <c r="M67" s="181" t="e">
        <f>
NA()</f>
        <v>
#N/A</v>
      </c>
      <c r="N67" s="181" t="e">
        <f>
NA()</f>
        <v>
#N/A</v>
      </c>
      <c r="O67" s="181">
        <f>
IF(ISNUMBER('将来負担比率（分子）の構造'!M$53), IF('将来負担比率（分子）の構造'!M$53 &lt; 0, 0, '将来負担比率（分子）の構造'!M$53), NA())</f>
        <v>
1555</v>
      </c>
      <c r="P67" s="181" t="e">
        <f>
NA()</f>
        <v>
#N/A</v>
      </c>
    </row>
    <row r="70" spans="1:16" x14ac:dyDescent="0.15">
      <c r="A70" s="183" t="s">
        <v>
76</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77</v>
      </c>
      <c r="B72" s="185">
        <f>
基金残高に係る経年分析!F55</f>
        <v>
891</v>
      </c>
      <c r="C72" s="185">
        <f>
基金残高に係る経年分析!G55</f>
        <v>
1264</v>
      </c>
      <c r="D72" s="185">
        <f>
基金残高に係る経年分析!H55</f>
        <v>
946</v>
      </c>
    </row>
    <row r="73" spans="1:16" x14ac:dyDescent="0.15">
      <c r="A73" s="184" t="s">
        <v>
78</v>
      </c>
      <c r="B73" s="185">
        <f>
基金残高に係る経年分析!F56</f>
        <v>
2</v>
      </c>
      <c r="C73" s="185">
        <f>
基金残高に係る経年分析!G56</f>
        <v>
2</v>
      </c>
      <c r="D73" s="185">
        <f>
基金残高に係る経年分析!H56</f>
        <v>
2</v>
      </c>
    </row>
    <row r="74" spans="1:16" x14ac:dyDescent="0.15">
      <c r="A74" s="184" t="s">
        <v>
79</v>
      </c>
      <c r="B74" s="185">
        <f>
基金残高に係る経年分析!F57</f>
        <v>
2167</v>
      </c>
      <c r="C74" s="185">
        <f>
基金残高に係る経年分析!G57</f>
        <v>
1472</v>
      </c>
      <c r="D74" s="185">
        <f>
基金残高に係る経年分析!H57</f>
        <v>
723</v>
      </c>
    </row>
  </sheetData>
  <sheetProtection algorithmName="SHA-512" hashValue="9LSIL6v/9lmG5ErpOkDore2qJozRDIXz1P9pcbLedSg2RNwVVX7h43qBWgZCf41kBLftdl+4/D+XGhikCuIGzw==" saltValue="IRmzgExu25pYiyXKCnEbz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2" t="s">
        <v>
215</v>
      </c>
      <c r="DI1" s="623"/>
      <c r="DJ1" s="623"/>
      <c r="DK1" s="623"/>
      <c r="DL1" s="623"/>
      <c r="DM1" s="623"/>
      <c r="DN1" s="624"/>
      <c r="DO1" s="226"/>
      <c r="DP1" s="622" t="s">
        <v>
216</v>
      </c>
      <c r="DQ1" s="623"/>
      <c r="DR1" s="623"/>
      <c r="DS1" s="623"/>
      <c r="DT1" s="623"/>
      <c r="DU1" s="623"/>
      <c r="DV1" s="623"/>
      <c r="DW1" s="623"/>
      <c r="DX1" s="623"/>
      <c r="DY1" s="623"/>
      <c r="DZ1" s="623"/>
      <c r="EA1" s="623"/>
      <c r="EB1" s="623"/>
      <c r="EC1" s="624"/>
      <c r="ED1" s="224"/>
      <c r="EE1" s="224"/>
      <c r="EF1" s="224"/>
      <c r="EG1" s="224"/>
      <c r="EH1" s="224"/>
      <c r="EI1" s="224"/>
      <c r="EJ1" s="224"/>
      <c r="EK1" s="224"/>
      <c r="EL1" s="224"/>
      <c r="EM1" s="224"/>
    </row>
    <row r="2" spans="2:143" ht="22.5" customHeight="1" x14ac:dyDescent="0.15">
      <c r="B2" s="227" t="s">
        <v>
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5" t="s">
        <v>
218</v>
      </c>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5" t="s">
        <v>
219</v>
      </c>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7"/>
      <c r="CD3" s="628" t="s">
        <v>
220</v>
      </c>
      <c r="CE3" s="629"/>
      <c r="CF3" s="629"/>
      <c r="CG3" s="629"/>
      <c r="CH3" s="629"/>
      <c r="CI3" s="629"/>
      <c r="CJ3" s="629"/>
      <c r="CK3" s="629"/>
      <c r="CL3" s="629"/>
      <c r="CM3" s="629"/>
      <c r="CN3" s="629"/>
      <c r="CO3" s="629"/>
      <c r="CP3" s="629"/>
      <c r="CQ3" s="629"/>
      <c r="CR3" s="629"/>
      <c r="CS3" s="629"/>
      <c r="CT3" s="629"/>
      <c r="CU3" s="629"/>
      <c r="CV3" s="629"/>
      <c r="CW3" s="629"/>
      <c r="CX3" s="629"/>
      <c r="CY3" s="629"/>
      <c r="CZ3" s="629"/>
      <c r="DA3" s="629"/>
      <c r="DB3" s="629"/>
      <c r="DC3" s="629"/>
      <c r="DD3" s="629"/>
      <c r="DE3" s="629"/>
      <c r="DF3" s="629"/>
      <c r="DG3" s="629"/>
      <c r="DH3" s="629"/>
      <c r="DI3" s="629"/>
      <c r="DJ3" s="629"/>
      <c r="DK3" s="629"/>
      <c r="DL3" s="629"/>
      <c r="DM3" s="629"/>
      <c r="DN3" s="629"/>
      <c r="DO3" s="629"/>
      <c r="DP3" s="629"/>
      <c r="DQ3" s="629"/>
      <c r="DR3" s="629"/>
      <c r="DS3" s="629"/>
      <c r="DT3" s="629"/>
      <c r="DU3" s="629"/>
      <c r="DV3" s="629"/>
      <c r="DW3" s="629"/>
      <c r="DX3" s="629"/>
      <c r="DY3" s="629"/>
      <c r="DZ3" s="629"/>
      <c r="EA3" s="629"/>
      <c r="EB3" s="629"/>
      <c r="EC3" s="630"/>
    </row>
    <row r="4" spans="2:143" ht="11.25" customHeight="1" x14ac:dyDescent="0.15">
      <c r="B4" s="625" t="s">
        <v>
1</v>
      </c>
      <c r="C4" s="626"/>
      <c r="D4" s="626"/>
      <c r="E4" s="626"/>
      <c r="F4" s="626"/>
      <c r="G4" s="626"/>
      <c r="H4" s="626"/>
      <c r="I4" s="626"/>
      <c r="J4" s="626"/>
      <c r="K4" s="626"/>
      <c r="L4" s="626"/>
      <c r="M4" s="626"/>
      <c r="N4" s="626"/>
      <c r="O4" s="626"/>
      <c r="P4" s="626"/>
      <c r="Q4" s="627"/>
      <c r="R4" s="625" t="s">
        <v>
221</v>
      </c>
      <c r="S4" s="626"/>
      <c r="T4" s="626"/>
      <c r="U4" s="626"/>
      <c r="V4" s="626"/>
      <c r="W4" s="626"/>
      <c r="X4" s="626"/>
      <c r="Y4" s="627"/>
      <c r="Z4" s="625" t="s">
        <v>
222</v>
      </c>
      <c r="AA4" s="626"/>
      <c r="AB4" s="626"/>
      <c r="AC4" s="627"/>
      <c r="AD4" s="625" t="s">
        <v>
223</v>
      </c>
      <c r="AE4" s="626"/>
      <c r="AF4" s="626"/>
      <c r="AG4" s="626"/>
      <c r="AH4" s="626"/>
      <c r="AI4" s="626"/>
      <c r="AJ4" s="626"/>
      <c r="AK4" s="627"/>
      <c r="AL4" s="625" t="s">
        <v>
222</v>
      </c>
      <c r="AM4" s="626"/>
      <c r="AN4" s="626"/>
      <c r="AO4" s="627"/>
      <c r="AP4" s="631" t="s">
        <v>
224</v>
      </c>
      <c r="AQ4" s="631"/>
      <c r="AR4" s="631"/>
      <c r="AS4" s="631"/>
      <c r="AT4" s="631"/>
      <c r="AU4" s="631"/>
      <c r="AV4" s="631"/>
      <c r="AW4" s="631"/>
      <c r="AX4" s="631"/>
      <c r="AY4" s="631"/>
      <c r="AZ4" s="631"/>
      <c r="BA4" s="631"/>
      <c r="BB4" s="631"/>
      <c r="BC4" s="631"/>
      <c r="BD4" s="631"/>
      <c r="BE4" s="631"/>
      <c r="BF4" s="631"/>
      <c r="BG4" s="631" t="s">
        <v>
225</v>
      </c>
      <c r="BH4" s="631"/>
      <c r="BI4" s="631"/>
      <c r="BJ4" s="631"/>
      <c r="BK4" s="631"/>
      <c r="BL4" s="631"/>
      <c r="BM4" s="631"/>
      <c r="BN4" s="631"/>
      <c r="BO4" s="631" t="s">
        <v>
222</v>
      </c>
      <c r="BP4" s="631"/>
      <c r="BQ4" s="631"/>
      <c r="BR4" s="631"/>
      <c r="BS4" s="631" t="s">
        <v>
226</v>
      </c>
      <c r="BT4" s="631"/>
      <c r="BU4" s="631"/>
      <c r="BV4" s="631"/>
      <c r="BW4" s="631"/>
      <c r="BX4" s="631"/>
      <c r="BY4" s="631"/>
      <c r="BZ4" s="631"/>
      <c r="CA4" s="631"/>
      <c r="CB4" s="631"/>
      <c r="CD4" s="628" t="s">
        <v>
227</v>
      </c>
      <c r="CE4" s="629"/>
      <c r="CF4" s="629"/>
      <c r="CG4" s="629"/>
      <c r="CH4" s="629"/>
      <c r="CI4" s="629"/>
      <c r="CJ4" s="629"/>
      <c r="CK4" s="629"/>
      <c r="CL4" s="629"/>
      <c r="CM4" s="629"/>
      <c r="CN4" s="629"/>
      <c r="CO4" s="629"/>
      <c r="CP4" s="629"/>
      <c r="CQ4" s="629"/>
      <c r="CR4" s="629"/>
      <c r="CS4" s="629"/>
      <c r="CT4" s="629"/>
      <c r="CU4" s="629"/>
      <c r="CV4" s="629"/>
      <c r="CW4" s="629"/>
      <c r="CX4" s="629"/>
      <c r="CY4" s="629"/>
      <c r="CZ4" s="629"/>
      <c r="DA4" s="629"/>
      <c r="DB4" s="629"/>
      <c r="DC4" s="629"/>
      <c r="DD4" s="629"/>
      <c r="DE4" s="629"/>
      <c r="DF4" s="629"/>
      <c r="DG4" s="629"/>
      <c r="DH4" s="629"/>
      <c r="DI4" s="629"/>
      <c r="DJ4" s="629"/>
      <c r="DK4" s="629"/>
      <c r="DL4" s="629"/>
      <c r="DM4" s="629"/>
      <c r="DN4" s="629"/>
      <c r="DO4" s="629"/>
      <c r="DP4" s="629"/>
      <c r="DQ4" s="629"/>
      <c r="DR4" s="629"/>
      <c r="DS4" s="629"/>
      <c r="DT4" s="629"/>
      <c r="DU4" s="629"/>
      <c r="DV4" s="629"/>
      <c r="DW4" s="629"/>
      <c r="DX4" s="629"/>
      <c r="DY4" s="629"/>
      <c r="DZ4" s="629"/>
      <c r="EA4" s="629"/>
      <c r="EB4" s="629"/>
      <c r="EC4" s="630"/>
    </row>
    <row r="5" spans="2:143" s="230" customFormat="1" ht="11.25" customHeight="1" x14ac:dyDescent="0.15">
      <c r="B5" s="632" t="s">
        <v>
228</v>
      </c>
      <c r="C5" s="633"/>
      <c r="D5" s="633"/>
      <c r="E5" s="633"/>
      <c r="F5" s="633"/>
      <c r="G5" s="633"/>
      <c r="H5" s="633"/>
      <c r="I5" s="633"/>
      <c r="J5" s="633"/>
      <c r="K5" s="633"/>
      <c r="L5" s="633"/>
      <c r="M5" s="633"/>
      <c r="N5" s="633"/>
      <c r="O5" s="633"/>
      <c r="P5" s="633"/>
      <c r="Q5" s="634"/>
      <c r="R5" s="635">
        <v>
10452235</v>
      </c>
      <c r="S5" s="636"/>
      <c r="T5" s="636"/>
      <c r="U5" s="636"/>
      <c r="V5" s="636"/>
      <c r="W5" s="636"/>
      <c r="X5" s="636"/>
      <c r="Y5" s="637"/>
      <c r="Z5" s="638">
        <v>
45.1</v>
      </c>
      <c r="AA5" s="638"/>
      <c r="AB5" s="638"/>
      <c r="AC5" s="638"/>
      <c r="AD5" s="639">
        <v>
9617151</v>
      </c>
      <c r="AE5" s="639"/>
      <c r="AF5" s="639"/>
      <c r="AG5" s="639"/>
      <c r="AH5" s="639"/>
      <c r="AI5" s="639"/>
      <c r="AJ5" s="639"/>
      <c r="AK5" s="639"/>
      <c r="AL5" s="640">
        <v>
84.1</v>
      </c>
      <c r="AM5" s="641"/>
      <c r="AN5" s="641"/>
      <c r="AO5" s="642"/>
      <c r="AP5" s="632" t="s">
        <v>
229</v>
      </c>
      <c r="AQ5" s="633"/>
      <c r="AR5" s="633"/>
      <c r="AS5" s="633"/>
      <c r="AT5" s="633"/>
      <c r="AU5" s="633"/>
      <c r="AV5" s="633"/>
      <c r="AW5" s="633"/>
      <c r="AX5" s="633"/>
      <c r="AY5" s="633"/>
      <c r="AZ5" s="633"/>
      <c r="BA5" s="633"/>
      <c r="BB5" s="633"/>
      <c r="BC5" s="633"/>
      <c r="BD5" s="633"/>
      <c r="BE5" s="633"/>
      <c r="BF5" s="634"/>
      <c r="BG5" s="646">
        <v>
9617151</v>
      </c>
      <c r="BH5" s="647"/>
      <c r="BI5" s="647"/>
      <c r="BJ5" s="647"/>
      <c r="BK5" s="647"/>
      <c r="BL5" s="647"/>
      <c r="BM5" s="647"/>
      <c r="BN5" s="648"/>
      <c r="BO5" s="649">
        <v>
92</v>
      </c>
      <c r="BP5" s="649"/>
      <c r="BQ5" s="649"/>
      <c r="BR5" s="649"/>
      <c r="BS5" s="650">
        <v>
81199</v>
      </c>
      <c r="BT5" s="650"/>
      <c r="BU5" s="650"/>
      <c r="BV5" s="650"/>
      <c r="BW5" s="650"/>
      <c r="BX5" s="650"/>
      <c r="BY5" s="650"/>
      <c r="BZ5" s="650"/>
      <c r="CA5" s="650"/>
      <c r="CB5" s="654"/>
      <c r="CD5" s="628" t="s">
        <v>
224</v>
      </c>
      <c r="CE5" s="629"/>
      <c r="CF5" s="629"/>
      <c r="CG5" s="629"/>
      <c r="CH5" s="629"/>
      <c r="CI5" s="629"/>
      <c r="CJ5" s="629"/>
      <c r="CK5" s="629"/>
      <c r="CL5" s="629"/>
      <c r="CM5" s="629"/>
      <c r="CN5" s="629"/>
      <c r="CO5" s="629"/>
      <c r="CP5" s="629"/>
      <c r="CQ5" s="630"/>
      <c r="CR5" s="628" t="s">
        <v>
230</v>
      </c>
      <c r="CS5" s="629"/>
      <c r="CT5" s="629"/>
      <c r="CU5" s="629"/>
      <c r="CV5" s="629"/>
      <c r="CW5" s="629"/>
      <c r="CX5" s="629"/>
      <c r="CY5" s="630"/>
      <c r="CZ5" s="628" t="s">
        <v>
222</v>
      </c>
      <c r="DA5" s="629"/>
      <c r="DB5" s="629"/>
      <c r="DC5" s="630"/>
      <c r="DD5" s="628" t="s">
        <v>
231</v>
      </c>
      <c r="DE5" s="629"/>
      <c r="DF5" s="629"/>
      <c r="DG5" s="629"/>
      <c r="DH5" s="629"/>
      <c r="DI5" s="629"/>
      <c r="DJ5" s="629"/>
      <c r="DK5" s="629"/>
      <c r="DL5" s="629"/>
      <c r="DM5" s="629"/>
      <c r="DN5" s="629"/>
      <c r="DO5" s="629"/>
      <c r="DP5" s="630"/>
      <c r="DQ5" s="628" t="s">
        <v>
232</v>
      </c>
      <c r="DR5" s="629"/>
      <c r="DS5" s="629"/>
      <c r="DT5" s="629"/>
      <c r="DU5" s="629"/>
      <c r="DV5" s="629"/>
      <c r="DW5" s="629"/>
      <c r="DX5" s="629"/>
      <c r="DY5" s="629"/>
      <c r="DZ5" s="629"/>
      <c r="EA5" s="629"/>
      <c r="EB5" s="629"/>
      <c r="EC5" s="630"/>
    </row>
    <row r="6" spans="2:143" ht="11.25" customHeight="1" x14ac:dyDescent="0.15">
      <c r="B6" s="643" t="s">
        <v>
233</v>
      </c>
      <c r="C6" s="644"/>
      <c r="D6" s="644"/>
      <c r="E6" s="644"/>
      <c r="F6" s="644"/>
      <c r="G6" s="644"/>
      <c r="H6" s="644"/>
      <c r="I6" s="644"/>
      <c r="J6" s="644"/>
      <c r="K6" s="644"/>
      <c r="L6" s="644"/>
      <c r="M6" s="644"/>
      <c r="N6" s="644"/>
      <c r="O6" s="644"/>
      <c r="P6" s="644"/>
      <c r="Q6" s="645"/>
      <c r="R6" s="646">
        <v>
103216</v>
      </c>
      <c r="S6" s="647"/>
      <c r="T6" s="647"/>
      <c r="U6" s="647"/>
      <c r="V6" s="647"/>
      <c r="W6" s="647"/>
      <c r="X6" s="647"/>
      <c r="Y6" s="648"/>
      <c r="Z6" s="649">
        <v>
0.4</v>
      </c>
      <c r="AA6" s="649"/>
      <c r="AB6" s="649"/>
      <c r="AC6" s="649"/>
      <c r="AD6" s="650">
        <v>
103216</v>
      </c>
      <c r="AE6" s="650"/>
      <c r="AF6" s="650"/>
      <c r="AG6" s="650"/>
      <c r="AH6" s="650"/>
      <c r="AI6" s="650"/>
      <c r="AJ6" s="650"/>
      <c r="AK6" s="650"/>
      <c r="AL6" s="651">
        <v>
0.9</v>
      </c>
      <c r="AM6" s="652"/>
      <c r="AN6" s="652"/>
      <c r="AO6" s="653"/>
      <c r="AP6" s="643" t="s">
        <v>
234</v>
      </c>
      <c r="AQ6" s="644"/>
      <c r="AR6" s="644"/>
      <c r="AS6" s="644"/>
      <c r="AT6" s="644"/>
      <c r="AU6" s="644"/>
      <c r="AV6" s="644"/>
      <c r="AW6" s="644"/>
      <c r="AX6" s="644"/>
      <c r="AY6" s="644"/>
      <c r="AZ6" s="644"/>
      <c r="BA6" s="644"/>
      <c r="BB6" s="644"/>
      <c r="BC6" s="644"/>
      <c r="BD6" s="644"/>
      <c r="BE6" s="644"/>
      <c r="BF6" s="645"/>
      <c r="BG6" s="646">
        <v>
9617151</v>
      </c>
      <c r="BH6" s="647"/>
      <c r="BI6" s="647"/>
      <c r="BJ6" s="647"/>
      <c r="BK6" s="647"/>
      <c r="BL6" s="647"/>
      <c r="BM6" s="647"/>
      <c r="BN6" s="648"/>
      <c r="BO6" s="649">
        <v>
92</v>
      </c>
      <c r="BP6" s="649"/>
      <c r="BQ6" s="649"/>
      <c r="BR6" s="649"/>
      <c r="BS6" s="650">
        <v>
81199</v>
      </c>
      <c r="BT6" s="650"/>
      <c r="BU6" s="650"/>
      <c r="BV6" s="650"/>
      <c r="BW6" s="650"/>
      <c r="BX6" s="650"/>
      <c r="BY6" s="650"/>
      <c r="BZ6" s="650"/>
      <c r="CA6" s="650"/>
      <c r="CB6" s="654"/>
      <c r="CD6" s="657" t="s">
        <v>
235</v>
      </c>
      <c r="CE6" s="658"/>
      <c r="CF6" s="658"/>
      <c r="CG6" s="658"/>
      <c r="CH6" s="658"/>
      <c r="CI6" s="658"/>
      <c r="CJ6" s="658"/>
      <c r="CK6" s="658"/>
      <c r="CL6" s="658"/>
      <c r="CM6" s="658"/>
      <c r="CN6" s="658"/>
      <c r="CO6" s="658"/>
      <c r="CP6" s="658"/>
      <c r="CQ6" s="659"/>
      <c r="CR6" s="646">
        <v>
245776</v>
      </c>
      <c r="CS6" s="647"/>
      <c r="CT6" s="647"/>
      <c r="CU6" s="647"/>
      <c r="CV6" s="647"/>
      <c r="CW6" s="647"/>
      <c r="CX6" s="647"/>
      <c r="CY6" s="648"/>
      <c r="CZ6" s="640">
        <v>
1.1000000000000001</v>
      </c>
      <c r="DA6" s="641"/>
      <c r="DB6" s="641"/>
      <c r="DC6" s="660"/>
      <c r="DD6" s="655" t="s">
        <v>
128</v>
      </c>
      <c r="DE6" s="647"/>
      <c r="DF6" s="647"/>
      <c r="DG6" s="647"/>
      <c r="DH6" s="647"/>
      <c r="DI6" s="647"/>
      <c r="DJ6" s="647"/>
      <c r="DK6" s="647"/>
      <c r="DL6" s="647"/>
      <c r="DM6" s="647"/>
      <c r="DN6" s="647"/>
      <c r="DO6" s="647"/>
      <c r="DP6" s="648"/>
      <c r="DQ6" s="655">
        <v>
245776</v>
      </c>
      <c r="DR6" s="647"/>
      <c r="DS6" s="647"/>
      <c r="DT6" s="647"/>
      <c r="DU6" s="647"/>
      <c r="DV6" s="647"/>
      <c r="DW6" s="647"/>
      <c r="DX6" s="647"/>
      <c r="DY6" s="647"/>
      <c r="DZ6" s="647"/>
      <c r="EA6" s="647"/>
      <c r="EB6" s="647"/>
      <c r="EC6" s="656"/>
    </row>
    <row r="7" spans="2:143" ht="11.25" customHeight="1" x14ac:dyDescent="0.15">
      <c r="B7" s="643" t="s">
        <v>
236</v>
      </c>
      <c r="C7" s="644"/>
      <c r="D7" s="644"/>
      <c r="E7" s="644"/>
      <c r="F7" s="644"/>
      <c r="G7" s="644"/>
      <c r="H7" s="644"/>
      <c r="I7" s="644"/>
      <c r="J7" s="644"/>
      <c r="K7" s="644"/>
      <c r="L7" s="644"/>
      <c r="M7" s="644"/>
      <c r="N7" s="644"/>
      <c r="O7" s="644"/>
      <c r="P7" s="644"/>
      <c r="Q7" s="645"/>
      <c r="R7" s="646">
        <v>
11883</v>
      </c>
      <c r="S7" s="647"/>
      <c r="T7" s="647"/>
      <c r="U7" s="647"/>
      <c r="V7" s="647"/>
      <c r="W7" s="647"/>
      <c r="X7" s="647"/>
      <c r="Y7" s="648"/>
      <c r="Z7" s="649">
        <v>
0.1</v>
      </c>
      <c r="AA7" s="649"/>
      <c r="AB7" s="649"/>
      <c r="AC7" s="649"/>
      <c r="AD7" s="650">
        <v>
11883</v>
      </c>
      <c r="AE7" s="650"/>
      <c r="AF7" s="650"/>
      <c r="AG7" s="650"/>
      <c r="AH7" s="650"/>
      <c r="AI7" s="650"/>
      <c r="AJ7" s="650"/>
      <c r="AK7" s="650"/>
      <c r="AL7" s="651">
        <v>
0.1</v>
      </c>
      <c r="AM7" s="652"/>
      <c r="AN7" s="652"/>
      <c r="AO7" s="653"/>
      <c r="AP7" s="643" t="s">
        <v>
237</v>
      </c>
      <c r="AQ7" s="644"/>
      <c r="AR7" s="644"/>
      <c r="AS7" s="644"/>
      <c r="AT7" s="644"/>
      <c r="AU7" s="644"/>
      <c r="AV7" s="644"/>
      <c r="AW7" s="644"/>
      <c r="AX7" s="644"/>
      <c r="AY7" s="644"/>
      <c r="AZ7" s="644"/>
      <c r="BA7" s="644"/>
      <c r="BB7" s="644"/>
      <c r="BC7" s="644"/>
      <c r="BD7" s="644"/>
      <c r="BE7" s="644"/>
      <c r="BF7" s="645"/>
      <c r="BG7" s="646">
        <v>
4337401</v>
      </c>
      <c r="BH7" s="647"/>
      <c r="BI7" s="647"/>
      <c r="BJ7" s="647"/>
      <c r="BK7" s="647"/>
      <c r="BL7" s="647"/>
      <c r="BM7" s="647"/>
      <c r="BN7" s="648"/>
      <c r="BO7" s="649">
        <v>
41.5</v>
      </c>
      <c r="BP7" s="649"/>
      <c r="BQ7" s="649"/>
      <c r="BR7" s="649"/>
      <c r="BS7" s="650">
        <v>
81199</v>
      </c>
      <c r="BT7" s="650"/>
      <c r="BU7" s="650"/>
      <c r="BV7" s="650"/>
      <c r="BW7" s="650"/>
      <c r="BX7" s="650"/>
      <c r="BY7" s="650"/>
      <c r="BZ7" s="650"/>
      <c r="CA7" s="650"/>
      <c r="CB7" s="654"/>
      <c r="CD7" s="661" t="s">
        <v>
238</v>
      </c>
      <c r="CE7" s="662"/>
      <c r="CF7" s="662"/>
      <c r="CG7" s="662"/>
      <c r="CH7" s="662"/>
      <c r="CI7" s="662"/>
      <c r="CJ7" s="662"/>
      <c r="CK7" s="662"/>
      <c r="CL7" s="662"/>
      <c r="CM7" s="662"/>
      <c r="CN7" s="662"/>
      <c r="CO7" s="662"/>
      <c r="CP7" s="662"/>
      <c r="CQ7" s="663"/>
      <c r="CR7" s="646">
        <v>
2629275</v>
      </c>
      <c r="CS7" s="647"/>
      <c r="CT7" s="647"/>
      <c r="CU7" s="647"/>
      <c r="CV7" s="647"/>
      <c r="CW7" s="647"/>
      <c r="CX7" s="647"/>
      <c r="CY7" s="648"/>
      <c r="CZ7" s="649">
        <v>
11.7</v>
      </c>
      <c r="DA7" s="649"/>
      <c r="DB7" s="649"/>
      <c r="DC7" s="649"/>
      <c r="DD7" s="655">
        <v>
29913</v>
      </c>
      <c r="DE7" s="647"/>
      <c r="DF7" s="647"/>
      <c r="DG7" s="647"/>
      <c r="DH7" s="647"/>
      <c r="DI7" s="647"/>
      <c r="DJ7" s="647"/>
      <c r="DK7" s="647"/>
      <c r="DL7" s="647"/>
      <c r="DM7" s="647"/>
      <c r="DN7" s="647"/>
      <c r="DO7" s="647"/>
      <c r="DP7" s="648"/>
      <c r="DQ7" s="655">
        <v>
2399047</v>
      </c>
      <c r="DR7" s="647"/>
      <c r="DS7" s="647"/>
      <c r="DT7" s="647"/>
      <c r="DU7" s="647"/>
      <c r="DV7" s="647"/>
      <c r="DW7" s="647"/>
      <c r="DX7" s="647"/>
      <c r="DY7" s="647"/>
      <c r="DZ7" s="647"/>
      <c r="EA7" s="647"/>
      <c r="EB7" s="647"/>
      <c r="EC7" s="656"/>
    </row>
    <row r="8" spans="2:143" ht="11.25" customHeight="1" x14ac:dyDescent="0.15">
      <c r="B8" s="643" t="s">
        <v>
239</v>
      </c>
      <c r="C8" s="644"/>
      <c r="D8" s="644"/>
      <c r="E8" s="644"/>
      <c r="F8" s="644"/>
      <c r="G8" s="644"/>
      <c r="H8" s="644"/>
      <c r="I8" s="644"/>
      <c r="J8" s="644"/>
      <c r="K8" s="644"/>
      <c r="L8" s="644"/>
      <c r="M8" s="644"/>
      <c r="N8" s="644"/>
      <c r="O8" s="644"/>
      <c r="P8" s="644"/>
      <c r="Q8" s="645"/>
      <c r="R8" s="646">
        <v>
58930</v>
      </c>
      <c r="S8" s="647"/>
      <c r="T8" s="647"/>
      <c r="U8" s="647"/>
      <c r="V8" s="647"/>
      <c r="W8" s="647"/>
      <c r="X8" s="647"/>
      <c r="Y8" s="648"/>
      <c r="Z8" s="649">
        <v>
0.3</v>
      </c>
      <c r="AA8" s="649"/>
      <c r="AB8" s="649"/>
      <c r="AC8" s="649"/>
      <c r="AD8" s="650">
        <v>
58930</v>
      </c>
      <c r="AE8" s="650"/>
      <c r="AF8" s="650"/>
      <c r="AG8" s="650"/>
      <c r="AH8" s="650"/>
      <c r="AI8" s="650"/>
      <c r="AJ8" s="650"/>
      <c r="AK8" s="650"/>
      <c r="AL8" s="651">
        <v>
0.5</v>
      </c>
      <c r="AM8" s="652"/>
      <c r="AN8" s="652"/>
      <c r="AO8" s="653"/>
      <c r="AP8" s="643" t="s">
        <v>
240</v>
      </c>
      <c r="AQ8" s="644"/>
      <c r="AR8" s="644"/>
      <c r="AS8" s="644"/>
      <c r="AT8" s="644"/>
      <c r="AU8" s="644"/>
      <c r="AV8" s="644"/>
      <c r="AW8" s="644"/>
      <c r="AX8" s="644"/>
      <c r="AY8" s="644"/>
      <c r="AZ8" s="644"/>
      <c r="BA8" s="644"/>
      <c r="BB8" s="644"/>
      <c r="BC8" s="644"/>
      <c r="BD8" s="644"/>
      <c r="BE8" s="644"/>
      <c r="BF8" s="645"/>
      <c r="BG8" s="646">
        <v>
103080</v>
      </c>
      <c r="BH8" s="647"/>
      <c r="BI8" s="647"/>
      <c r="BJ8" s="647"/>
      <c r="BK8" s="647"/>
      <c r="BL8" s="647"/>
      <c r="BM8" s="647"/>
      <c r="BN8" s="648"/>
      <c r="BO8" s="649">
        <v>
1</v>
      </c>
      <c r="BP8" s="649"/>
      <c r="BQ8" s="649"/>
      <c r="BR8" s="649"/>
      <c r="BS8" s="655" t="s">
        <v>
128</v>
      </c>
      <c r="BT8" s="647"/>
      <c r="BU8" s="647"/>
      <c r="BV8" s="647"/>
      <c r="BW8" s="647"/>
      <c r="BX8" s="647"/>
      <c r="BY8" s="647"/>
      <c r="BZ8" s="647"/>
      <c r="CA8" s="647"/>
      <c r="CB8" s="656"/>
      <c r="CD8" s="661" t="s">
        <v>
241</v>
      </c>
      <c r="CE8" s="662"/>
      <c r="CF8" s="662"/>
      <c r="CG8" s="662"/>
      <c r="CH8" s="662"/>
      <c r="CI8" s="662"/>
      <c r="CJ8" s="662"/>
      <c r="CK8" s="662"/>
      <c r="CL8" s="662"/>
      <c r="CM8" s="662"/>
      <c r="CN8" s="662"/>
      <c r="CO8" s="662"/>
      <c r="CP8" s="662"/>
      <c r="CQ8" s="663"/>
      <c r="CR8" s="646">
        <v>
10614788</v>
      </c>
      <c r="CS8" s="647"/>
      <c r="CT8" s="647"/>
      <c r="CU8" s="647"/>
      <c r="CV8" s="647"/>
      <c r="CW8" s="647"/>
      <c r="CX8" s="647"/>
      <c r="CY8" s="648"/>
      <c r="CZ8" s="649">
        <v>
47.2</v>
      </c>
      <c r="DA8" s="649"/>
      <c r="DB8" s="649"/>
      <c r="DC8" s="649"/>
      <c r="DD8" s="655" t="s">
        <v>
128</v>
      </c>
      <c r="DE8" s="647"/>
      <c r="DF8" s="647"/>
      <c r="DG8" s="647"/>
      <c r="DH8" s="647"/>
      <c r="DI8" s="647"/>
      <c r="DJ8" s="647"/>
      <c r="DK8" s="647"/>
      <c r="DL8" s="647"/>
      <c r="DM8" s="647"/>
      <c r="DN8" s="647"/>
      <c r="DO8" s="647"/>
      <c r="DP8" s="648"/>
      <c r="DQ8" s="655">
        <v>
5047358</v>
      </c>
      <c r="DR8" s="647"/>
      <c r="DS8" s="647"/>
      <c r="DT8" s="647"/>
      <c r="DU8" s="647"/>
      <c r="DV8" s="647"/>
      <c r="DW8" s="647"/>
      <c r="DX8" s="647"/>
      <c r="DY8" s="647"/>
      <c r="DZ8" s="647"/>
      <c r="EA8" s="647"/>
      <c r="EB8" s="647"/>
      <c r="EC8" s="656"/>
    </row>
    <row r="9" spans="2:143" ht="11.25" customHeight="1" x14ac:dyDescent="0.15">
      <c r="B9" s="643" t="s">
        <v>
242</v>
      </c>
      <c r="C9" s="644"/>
      <c r="D9" s="644"/>
      <c r="E9" s="644"/>
      <c r="F9" s="644"/>
      <c r="G9" s="644"/>
      <c r="H9" s="644"/>
      <c r="I9" s="644"/>
      <c r="J9" s="644"/>
      <c r="K9" s="644"/>
      <c r="L9" s="644"/>
      <c r="M9" s="644"/>
      <c r="N9" s="644"/>
      <c r="O9" s="644"/>
      <c r="P9" s="644"/>
      <c r="Q9" s="645"/>
      <c r="R9" s="646">
        <v>
36188</v>
      </c>
      <c r="S9" s="647"/>
      <c r="T9" s="647"/>
      <c r="U9" s="647"/>
      <c r="V9" s="647"/>
      <c r="W9" s="647"/>
      <c r="X9" s="647"/>
      <c r="Y9" s="648"/>
      <c r="Z9" s="649">
        <v>
0.2</v>
      </c>
      <c r="AA9" s="649"/>
      <c r="AB9" s="649"/>
      <c r="AC9" s="649"/>
      <c r="AD9" s="650">
        <v>
36188</v>
      </c>
      <c r="AE9" s="650"/>
      <c r="AF9" s="650"/>
      <c r="AG9" s="650"/>
      <c r="AH9" s="650"/>
      <c r="AI9" s="650"/>
      <c r="AJ9" s="650"/>
      <c r="AK9" s="650"/>
      <c r="AL9" s="651">
        <v>
0.3</v>
      </c>
      <c r="AM9" s="652"/>
      <c r="AN9" s="652"/>
      <c r="AO9" s="653"/>
      <c r="AP9" s="643" t="s">
        <v>
243</v>
      </c>
      <c r="AQ9" s="644"/>
      <c r="AR9" s="644"/>
      <c r="AS9" s="644"/>
      <c r="AT9" s="644"/>
      <c r="AU9" s="644"/>
      <c r="AV9" s="644"/>
      <c r="AW9" s="644"/>
      <c r="AX9" s="644"/>
      <c r="AY9" s="644"/>
      <c r="AZ9" s="644"/>
      <c r="BA9" s="644"/>
      <c r="BB9" s="644"/>
      <c r="BC9" s="644"/>
      <c r="BD9" s="644"/>
      <c r="BE9" s="644"/>
      <c r="BF9" s="645"/>
      <c r="BG9" s="646">
        <v>
3520275</v>
      </c>
      <c r="BH9" s="647"/>
      <c r="BI9" s="647"/>
      <c r="BJ9" s="647"/>
      <c r="BK9" s="647"/>
      <c r="BL9" s="647"/>
      <c r="BM9" s="647"/>
      <c r="BN9" s="648"/>
      <c r="BO9" s="649">
        <v>
33.700000000000003</v>
      </c>
      <c r="BP9" s="649"/>
      <c r="BQ9" s="649"/>
      <c r="BR9" s="649"/>
      <c r="BS9" s="655" t="s">
        <v>
128</v>
      </c>
      <c r="BT9" s="647"/>
      <c r="BU9" s="647"/>
      <c r="BV9" s="647"/>
      <c r="BW9" s="647"/>
      <c r="BX9" s="647"/>
      <c r="BY9" s="647"/>
      <c r="BZ9" s="647"/>
      <c r="CA9" s="647"/>
      <c r="CB9" s="656"/>
      <c r="CD9" s="661" t="s">
        <v>
244</v>
      </c>
      <c r="CE9" s="662"/>
      <c r="CF9" s="662"/>
      <c r="CG9" s="662"/>
      <c r="CH9" s="662"/>
      <c r="CI9" s="662"/>
      <c r="CJ9" s="662"/>
      <c r="CK9" s="662"/>
      <c r="CL9" s="662"/>
      <c r="CM9" s="662"/>
      <c r="CN9" s="662"/>
      <c r="CO9" s="662"/>
      <c r="CP9" s="662"/>
      <c r="CQ9" s="663"/>
      <c r="CR9" s="646">
        <v>
1956173</v>
      </c>
      <c r="CS9" s="647"/>
      <c r="CT9" s="647"/>
      <c r="CU9" s="647"/>
      <c r="CV9" s="647"/>
      <c r="CW9" s="647"/>
      <c r="CX9" s="647"/>
      <c r="CY9" s="648"/>
      <c r="CZ9" s="649">
        <v>
8.6999999999999993</v>
      </c>
      <c r="DA9" s="649"/>
      <c r="DB9" s="649"/>
      <c r="DC9" s="649"/>
      <c r="DD9" s="655">
        <v>
11398</v>
      </c>
      <c r="DE9" s="647"/>
      <c r="DF9" s="647"/>
      <c r="DG9" s="647"/>
      <c r="DH9" s="647"/>
      <c r="DI9" s="647"/>
      <c r="DJ9" s="647"/>
      <c r="DK9" s="647"/>
      <c r="DL9" s="647"/>
      <c r="DM9" s="647"/>
      <c r="DN9" s="647"/>
      <c r="DO9" s="647"/>
      <c r="DP9" s="648"/>
      <c r="DQ9" s="655">
        <v>
1428782</v>
      </c>
      <c r="DR9" s="647"/>
      <c r="DS9" s="647"/>
      <c r="DT9" s="647"/>
      <c r="DU9" s="647"/>
      <c r="DV9" s="647"/>
      <c r="DW9" s="647"/>
      <c r="DX9" s="647"/>
      <c r="DY9" s="647"/>
      <c r="DZ9" s="647"/>
      <c r="EA9" s="647"/>
      <c r="EB9" s="647"/>
      <c r="EC9" s="656"/>
    </row>
    <row r="10" spans="2:143" ht="11.25" customHeight="1" x14ac:dyDescent="0.15">
      <c r="B10" s="643" t="s">
        <v>
245</v>
      </c>
      <c r="C10" s="644"/>
      <c r="D10" s="644"/>
      <c r="E10" s="644"/>
      <c r="F10" s="644"/>
      <c r="G10" s="644"/>
      <c r="H10" s="644"/>
      <c r="I10" s="644"/>
      <c r="J10" s="644"/>
      <c r="K10" s="644"/>
      <c r="L10" s="644"/>
      <c r="M10" s="644"/>
      <c r="N10" s="644"/>
      <c r="O10" s="644"/>
      <c r="P10" s="644"/>
      <c r="Q10" s="645"/>
      <c r="R10" s="646" t="s">
        <v>
128</v>
      </c>
      <c r="S10" s="647"/>
      <c r="T10" s="647"/>
      <c r="U10" s="647"/>
      <c r="V10" s="647"/>
      <c r="W10" s="647"/>
      <c r="X10" s="647"/>
      <c r="Y10" s="648"/>
      <c r="Z10" s="649" t="s">
        <v>
128</v>
      </c>
      <c r="AA10" s="649"/>
      <c r="AB10" s="649"/>
      <c r="AC10" s="649"/>
      <c r="AD10" s="650" t="s">
        <v>
128</v>
      </c>
      <c r="AE10" s="650"/>
      <c r="AF10" s="650"/>
      <c r="AG10" s="650"/>
      <c r="AH10" s="650"/>
      <c r="AI10" s="650"/>
      <c r="AJ10" s="650"/>
      <c r="AK10" s="650"/>
      <c r="AL10" s="651" t="s">
        <v>
128</v>
      </c>
      <c r="AM10" s="652"/>
      <c r="AN10" s="652"/>
      <c r="AO10" s="653"/>
      <c r="AP10" s="643" t="s">
        <v>
246</v>
      </c>
      <c r="AQ10" s="644"/>
      <c r="AR10" s="644"/>
      <c r="AS10" s="644"/>
      <c r="AT10" s="644"/>
      <c r="AU10" s="644"/>
      <c r="AV10" s="644"/>
      <c r="AW10" s="644"/>
      <c r="AX10" s="644"/>
      <c r="AY10" s="644"/>
      <c r="AZ10" s="644"/>
      <c r="BA10" s="644"/>
      <c r="BB10" s="644"/>
      <c r="BC10" s="644"/>
      <c r="BD10" s="644"/>
      <c r="BE10" s="644"/>
      <c r="BF10" s="645"/>
      <c r="BG10" s="646">
        <v>
159497</v>
      </c>
      <c r="BH10" s="647"/>
      <c r="BI10" s="647"/>
      <c r="BJ10" s="647"/>
      <c r="BK10" s="647"/>
      <c r="BL10" s="647"/>
      <c r="BM10" s="647"/>
      <c r="BN10" s="648"/>
      <c r="BO10" s="649">
        <v>
1.5</v>
      </c>
      <c r="BP10" s="649"/>
      <c r="BQ10" s="649"/>
      <c r="BR10" s="649"/>
      <c r="BS10" s="655" t="s">
        <v>
128</v>
      </c>
      <c r="BT10" s="647"/>
      <c r="BU10" s="647"/>
      <c r="BV10" s="647"/>
      <c r="BW10" s="647"/>
      <c r="BX10" s="647"/>
      <c r="BY10" s="647"/>
      <c r="BZ10" s="647"/>
      <c r="CA10" s="647"/>
      <c r="CB10" s="656"/>
      <c r="CD10" s="661" t="s">
        <v>
247</v>
      </c>
      <c r="CE10" s="662"/>
      <c r="CF10" s="662"/>
      <c r="CG10" s="662"/>
      <c r="CH10" s="662"/>
      <c r="CI10" s="662"/>
      <c r="CJ10" s="662"/>
      <c r="CK10" s="662"/>
      <c r="CL10" s="662"/>
      <c r="CM10" s="662"/>
      <c r="CN10" s="662"/>
      <c r="CO10" s="662"/>
      <c r="CP10" s="662"/>
      <c r="CQ10" s="663"/>
      <c r="CR10" s="646">
        <v>
139991</v>
      </c>
      <c r="CS10" s="647"/>
      <c r="CT10" s="647"/>
      <c r="CU10" s="647"/>
      <c r="CV10" s="647"/>
      <c r="CW10" s="647"/>
      <c r="CX10" s="647"/>
      <c r="CY10" s="648"/>
      <c r="CZ10" s="649">
        <v>
0.6</v>
      </c>
      <c r="DA10" s="649"/>
      <c r="DB10" s="649"/>
      <c r="DC10" s="649"/>
      <c r="DD10" s="655" t="s">
        <v>
128</v>
      </c>
      <c r="DE10" s="647"/>
      <c r="DF10" s="647"/>
      <c r="DG10" s="647"/>
      <c r="DH10" s="647"/>
      <c r="DI10" s="647"/>
      <c r="DJ10" s="647"/>
      <c r="DK10" s="647"/>
      <c r="DL10" s="647"/>
      <c r="DM10" s="647"/>
      <c r="DN10" s="647"/>
      <c r="DO10" s="647"/>
      <c r="DP10" s="648"/>
      <c r="DQ10" s="655">
        <v>
128204</v>
      </c>
      <c r="DR10" s="647"/>
      <c r="DS10" s="647"/>
      <c r="DT10" s="647"/>
      <c r="DU10" s="647"/>
      <c r="DV10" s="647"/>
      <c r="DW10" s="647"/>
      <c r="DX10" s="647"/>
      <c r="DY10" s="647"/>
      <c r="DZ10" s="647"/>
      <c r="EA10" s="647"/>
      <c r="EB10" s="647"/>
      <c r="EC10" s="656"/>
    </row>
    <row r="11" spans="2:143" ht="11.25" customHeight="1" x14ac:dyDescent="0.15">
      <c r="B11" s="643" t="s">
        <v>
248</v>
      </c>
      <c r="C11" s="644"/>
      <c r="D11" s="644"/>
      <c r="E11" s="644"/>
      <c r="F11" s="644"/>
      <c r="G11" s="644"/>
      <c r="H11" s="644"/>
      <c r="I11" s="644"/>
      <c r="J11" s="644"/>
      <c r="K11" s="644"/>
      <c r="L11" s="644"/>
      <c r="M11" s="644"/>
      <c r="N11" s="644"/>
      <c r="O11" s="644"/>
      <c r="P11" s="644"/>
      <c r="Q11" s="645"/>
      <c r="R11" s="646">
        <v>
988427</v>
      </c>
      <c r="S11" s="647"/>
      <c r="T11" s="647"/>
      <c r="U11" s="647"/>
      <c r="V11" s="647"/>
      <c r="W11" s="647"/>
      <c r="X11" s="647"/>
      <c r="Y11" s="648"/>
      <c r="Z11" s="651">
        <v>
4.3</v>
      </c>
      <c r="AA11" s="652"/>
      <c r="AB11" s="652"/>
      <c r="AC11" s="664"/>
      <c r="AD11" s="655">
        <v>
988427</v>
      </c>
      <c r="AE11" s="647"/>
      <c r="AF11" s="647"/>
      <c r="AG11" s="647"/>
      <c r="AH11" s="647"/>
      <c r="AI11" s="647"/>
      <c r="AJ11" s="647"/>
      <c r="AK11" s="648"/>
      <c r="AL11" s="651">
        <v>
8.6</v>
      </c>
      <c r="AM11" s="652"/>
      <c r="AN11" s="652"/>
      <c r="AO11" s="653"/>
      <c r="AP11" s="643" t="s">
        <v>
249</v>
      </c>
      <c r="AQ11" s="644"/>
      <c r="AR11" s="644"/>
      <c r="AS11" s="644"/>
      <c r="AT11" s="644"/>
      <c r="AU11" s="644"/>
      <c r="AV11" s="644"/>
      <c r="AW11" s="644"/>
      <c r="AX11" s="644"/>
      <c r="AY11" s="644"/>
      <c r="AZ11" s="644"/>
      <c r="BA11" s="644"/>
      <c r="BB11" s="644"/>
      <c r="BC11" s="644"/>
      <c r="BD11" s="644"/>
      <c r="BE11" s="644"/>
      <c r="BF11" s="645"/>
      <c r="BG11" s="646">
        <v>
554549</v>
      </c>
      <c r="BH11" s="647"/>
      <c r="BI11" s="647"/>
      <c r="BJ11" s="647"/>
      <c r="BK11" s="647"/>
      <c r="BL11" s="647"/>
      <c r="BM11" s="647"/>
      <c r="BN11" s="648"/>
      <c r="BO11" s="649">
        <v>
5.3</v>
      </c>
      <c r="BP11" s="649"/>
      <c r="BQ11" s="649"/>
      <c r="BR11" s="649"/>
      <c r="BS11" s="655">
        <v>
81199</v>
      </c>
      <c r="BT11" s="647"/>
      <c r="BU11" s="647"/>
      <c r="BV11" s="647"/>
      <c r="BW11" s="647"/>
      <c r="BX11" s="647"/>
      <c r="BY11" s="647"/>
      <c r="BZ11" s="647"/>
      <c r="CA11" s="647"/>
      <c r="CB11" s="656"/>
      <c r="CD11" s="661" t="s">
        <v>
250</v>
      </c>
      <c r="CE11" s="662"/>
      <c r="CF11" s="662"/>
      <c r="CG11" s="662"/>
      <c r="CH11" s="662"/>
      <c r="CI11" s="662"/>
      <c r="CJ11" s="662"/>
      <c r="CK11" s="662"/>
      <c r="CL11" s="662"/>
      <c r="CM11" s="662"/>
      <c r="CN11" s="662"/>
      <c r="CO11" s="662"/>
      <c r="CP11" s="662"/>
      <c r="CQ11" s="663"/>
      <c r="CR11" s="646">
        <v>
35284</v>
      </c>
      <c r="CS11" s="647"/>
      <c r="CT11" s="647"/>
      <c r="CU11" s="647"/>
      <c r="CV11" s="647"/>
      <c r="CW11" s="647"/>
      <c r="CX11" s="647"/>
      <c r="CY11" s="648"/>
      <c r="CZ11" s="649">
        <v>
0.2</v>
      </c>
      <c r="DA11" s="649"/>
      <c r="DB11" s="649"/>
      <c r="DC11" s="649"/>
      <c r="DD11" s="655">
        <v>
5594</v>
      </c>
      <c r="DE11" s="647"/>
      <c r="DF11" s="647"/>
      <c r="DG11" s="647"/>
      <c r="DH11" s="647"/>
      <c r="DI11" s="647"/>
      <c r="DJ11" s="647"/>
      <c r="DK11" s="647"/>
      <c r="DL11" s="647"/>
      <c r="DM11" s="647"/>
      <c r="DN11" s="647"/>
      <c r="DO11" s="647"/>
      <c r="DP11" s="648"/>
      <c r="DQ11" s="655">
        <v>
27708</v>
      </c>
      <c r="DR11" s="647"/>
      <c r="DS11" s="647"/>
      <c r="DT11" s="647"/>
      <c r="DU11" s="647"/>
      <c r="DV11" s="647"/>
      <c r="DW11" s="647"/>
      <c r="DX11" s="647"/>
      <c r="DY11" s="647"/>
      <c r="DZ11" s="647"/>
      <c r="EA11" s="647"/>
      <c r="EB11" s="647"/>
      <c r="EC11" s="656"/>
    </row>
    <row r="12" spans="2:143" ht="11.25" customHeight="1" x14ac:dyDescent="0.15">
      <c r="B12" s="643" t="s">
        <v>
251</v>
      </c>
      <c r="C12" s="644"/>
      <c r="D12" s="644"/>
      <c r="E12" s="644"/>
      <c r="F12" s="644"/>
      <c r="G12" s="644"/>
      <c r="H12" s="644"/>
      <c r="I12" s="644"/>
      <c r="J12" s="644"/>
      <c r="K12" s="644"/>
      <c r="L12" s="644"/>
      <c r="M12" s="644"/>
      <c r="N12" s="644"/>
      <c r="O12" s="644"/>
      <c r="P12" s="644"/>
      <c r="Q12" s="645"/>
      <c r="R12" s="646" t="s">
        <v>
128</v>
      </c>
      <c r="S12" s="647"/>
      <c r="T12" s="647"/>
      <c r="U12" s="647"/>
      <c r="V12" s="647"/>
      <c r="W12" s="647"/>
      <c r="X12" s="647"/>
      <c r="Y12" s="648"/>
      <c r="Z12" s="649" t="s">
        <v>
128</v>
      </c>
      <c r="AA12" s="649"/>
      <c r="AB12" s="649"/>
      <c r="AC12" s="649"/>
      <c r="AD12" s="650" t="s">
        <v>
128</v>
      </c>
      <c r="AE12" s="650"/>
      <c r="AF12" s="650"/>
      <c r="AG12" s="650"/>
      <c r="AH12" s="650"/>
      <c r="AI12" s="650"/>
      <c r="AJ12" s="650"/>
      <c r="AK12" s="650"/>
      <c r="AL12" s="651" t="s">
        <v>
128</v>
      </c>
      <c r="AM12" s="652"/>
      <c r="AN12" s="652"/>
      <c r="AO12" s="653"/>
      <c r="AP12" s="643" t="s">
        <v>
252</v>
      </c>
      <c r="AQ12" s="644"/>
      <c r="AR12" s="644"/>
      <c r="AS12" s="644"/>
      <c r="AT12" s="644"/>
      <c r="AU12" s="644"/>
      <c r="AV12" s="644"/>
      <c r="AW12" s="644"/>
      <c r="AX12" s="644"/>
      <c r="AY12" s="644"/>
      <c r="AZ12" s="644"/>
      <c r="BA12" s="644"/>
      <c r="BB12" s="644"/>
      <c r="BC12" s="644"/>
      <c r="BD12" s="644"/>
      <c r="BE12" s="644"/>
      <c r="BF12" s="645"/>
      <c r="BG12" s="646">
        <v>
4781546</v>
      </c>
      <c r="BH12" s="647"/>
      <c r="BI12" s="647"/>
      <c r="BJ12" s="647"/>
      <c r="BK12" s="647"/>
      <c r="BL12" s="647"/>
      <c r="BM12" s="647"/>
      <c r="BN12" s="648"/>
      <c r="BO12" s="649">
        <v>
45.7</v>
      </c>
      <c r="BP12" s="649"/>
      <c r="BQ12" s="649"/>
      <c r="BR12" s="649"/>
      <c r="BS12" s="655" t="s">
        <v>
128</v>
      </c>
      <c r="BT12" s="647"/>
      <c r="BU12" s="647"/>
      <c r="BV12" s="647"/>
      <c r="BW12" s="647"/>
      <c r="BX12" s="647"/>
      <c r="BY12" s="647"/>
      <c r="BZ12" s="647"/>
      <c r="CA12" s="647"/>
      <c r="CB12" s="656"/>
      <c r="CD12" s="661" t="s">
        <v>
253</v>
      </c>
      <c r="CE12" s="662"/>
      <c r="CF12" s="662"/>
      <c r="CG12" s="662"/>
      <c r="CH12" s="662"/>
      <c r="CI12" s="662"/>
      <c r="CJ12" s="662"/>
      <c r="CK12" s="662"/>
      <c r="CL12" s="662"/>
      <c r="CM12" s="662"/>
      <c r="CN12" s="662"/>
      <c r="CO12" s="662"/>
      <c r="CP12" s="662"/>
      <c r="CQ12" s="663"/>
      <c r="CR12" s="646">
        <v>
325534</v>
      </c>
      <c r="CS12" s="647"/>
      <c r="CT12" s="647"/>
      <c r="CU12" s="647"/>
      <c r="CV12" s="647"/>
      <c r="CW12" s="647"/>
      <c r="CX12" s="647"/>
      <c r="CY12" s="648"/>
      <c r="CZ12" s="649">
        <v>
1.4</v>
      </c>
      <c r="DA12" s="649"/>
      <c r="DB12" s="649"/>
      <c r="DC12" s="649"/>
      <c r="DD12" s="655" t="s">
        <v>
128</v>
      </c>
      <c r="DE12" s="647"/>
      <c r="DF12" s="647"/>
      <c r="DG12" s="647"/>
      <c r="DH12" s="647"/>
      <c r="DI12" s="647"/>
      <c r="DJ12" s="647"/>
      <c r="DK12" s="647"/>
      <c r="DL12" s="647"/>
      <c r="DM12" s="647"/>
      <c r="DN12" s="647"/>
      <c r="DO12" s="647"/>
      <c r="DP12" s="648"/>
      <c r="DQ12" s="655">
        <v>
247054</v>
      </c>
      <c r="DR12" s="647"/>
      <c r="DS12" s="647"/>
      <c r="DT12" s="647"/>
      <c r="DU12" s="647"/>
      <c r="DV12" s="647"/>
      <c r="DW12" s="647"/>
      <c r="DX12" s="647"/>
      <c r="DY12" s="647"/>
      <c r="DZ12" s="647"/>
      <c r="EA12" s="647"/>
      <c r="EB12" s="647"/>
      <c r="EC12" s="656"/>
    </row>
    <row r="13" spans="2:143" ht="11.25" customHeight="1" x14ac:dyDescent="0.15">
      <c r="B13" s="643" t="s">
        <v>
254</v>
      </c>
      <c r="C13" s="644"/>
      <c r="D13" s="644"/>
      <c r="E13" s="644"/>
      <c r="F13" s="644"/>
      <c r="G13" s="644"/>
      <c r="H13" s="644"/>
      <c r="I13" s="644"/>
      <c r="J13" s="644"/>
      <c r="K13" s="644"/>
      <c r="L13" s="644"/>
      <c r="M13" s="644"/>
      <c r="N13" s="644"/>
      <c r="O13" s="644"/>
      <c r="P13" s="644"/>
      <c r="Q13" s="645"/>
      <c r="R13" s="646" t="s">
        <v>
128</v>
      </c>
      <c r="S13" s="647"/>
      <c r="T13" s="647"/>
      <c r="U13" s="647"/>
      <c r="V13" s="647"/>
      <c r="W13" s="647"/>
      <c r="X13" s="647"/>
      <c r="Y13" s="648"/>
      <c r="Z13" s="649" t="s">
        <v>
128</v>
      </c>
      <c r="AA13" s="649"/>
      <c r="AB13" s="649"/>
      <c r="AC13" s="649"/>
      <c r="AD13" s="650" t="s">
        <v>
128</v>
      </c>
      <c r="AE13" s="650"/>
      <c r="AF13" s="650"/>
      <c r="AG13" s="650"/>
      <c r="AH13" s="650"/>
      <c r="AI13" s="650"/>
      <c r="AJ13" s="650"/>
      <c r="AK13" s="650"/>
      <c r="AL13" s="651" t="s">
        <v>
128</v>
      </c>
      <c r="AM13" s="652"/>
      <c r="AN13" s="652"/>
      <c r="AO13" s="653"/>
      <c r="AP13" s="643" t="s">
        <v>
255</v>
      </c>
      <c r="AQ13" s="644"/>
      <c r="AR13" s="644"/>
      <c r="AS13" s="644"/>
      <c r="AT13" s="644"/>
      <c r="AU13" s="644"/>
      <c r="AV13" s="644"/>
      <c r="AW13" s="644"/>
      <c r="AX13" s="644"/>
      <c r="AY13" s="644"/>
      <c r="AZ13" s="644"/>
      <c r="BA13" s="644"/>
      <c r="BB13" s="644"/>
      <c r="BC13" s="644"/>
      <c r="BD13" s="644"/>
      <c r="BE13" s="644"/>
      <c r="BF13" s="645"/>
      <c r="BG13" s="646">
        <v>
4698809</v>
      </c>
      <c r="BH13" s="647"/>
      <c r="BI13" s="647"/>
      <c r="BJ13" s="647"/>
      <c r="BK13" s="647"/>
      <c r="BL13" s="647"/>
      <c r="BM13" s="647"/>
      <c r="BN13" s="648"/>
      <c r="BO13" s="649">
        <v>
45</v>
      </c>
      <c r="BP13" s="649"/>
      <c r="BQ13" s="649"/>
      <c r="BR13" s="649"/>
      <c r="BS13" s="655" t="s">
        <v>
128</v>
      </c>
      <c r="BT13" s="647"/>
      <c r="BU13" s="647"/>
      <c r="BV13" s="647"/>
      <c r="BW13" s="647"/>
      <c r="BX13" s="647"/>
      <c r="BY13" s="647"/>
      <c r="BZ13" s="647"/>
      <c r="CA13" s="647"/>
      <c r="CB13" s="656"/>
      <c r="CD13" s="661" t="s">
        <v>
256</v>
      </c>
      <c r="CE13" s="662"/>
      <c r="CF13" s="662"/>
      <c r="CG13" s="662"/>
      <c r="CH13" s="662"/>
      <c r="CI13" s="662"/>
      <c r="CJ13" s="662"/>
      <c r="CK13" s="662"/>
      <c r="CL13" s="662"/>
      <c r="CM13" s="662"/>
      <c r="CN13" s="662"/>
      <c r="CO13" s="662"/>
      <c r="CP13" s="662"/>
      <c r="CQ13" s="663"/>
      <c r="CR13" s="646">
        <v>
2275284</v>
      </c>
      <c r="CS13" s="647"/>
      <c r="CT13" s="647"/>
      <c r="CU13" s="647"/>
      <c r="CV13" s="647"/>
      <c r="CW13" s="647"/>
      <c r="CX13" s="647"/>
      <c r="CY13" s="648"/>
      <c r="CZ13" s="649">
        <v>
10.1</v>
      </c>
      <c r="DA13" s="649"/>
      <c r="DB13" s="649"/>
      <c r="DC13" s="649"/>
      <c r="DD13" s="655">
        <v>
987536</v>
      </c>
      <c r="DE13" s="647"/>
      <c r="DF13" s="647"/>
      <c r="DG13" s="647"/>
      <c r="DH13" s="647"/>
      <c r="DI13" s="647"/>
      <c r="DJ13" s="647"/>
      <c r="DK13" s="647"/>
      <c r="DL13" s="647"/>
      <c r="DM13" s="647"/>
      <c r="DN13" s="647"/>
      <c r="DO13" s="647"/>
      <c r="DP13" s="648"/>
      <c r="DQ13" s="655">
        <v>
1036518</v>
      </c>
      <c r="DR13" s="647"/>
      <c r="DS13" s="647"/>
      <c r="DT13" s="647"/>
      <c r="DU13" s="647"/>
      <c r="DV13" s="647"/>
      <c r="DW13" s="647"/>
      <c r="DX13" s="647"/>
      <c r="DY13" s="647"/>
      <c r="DZ13" s="647"/>
      <c r="EA13" s="647"/>
      <c r="EB13" s="647"/>
      <c r="EC13" s="656"/>
    </row>
    <row r="14" spans="2:143" ht="11.25" customHeight="1" x14ac:dyDescent="0.15">
      <c r="B14" s="643" t="s">
        <v>
257</v>
      </c>
      <c r="C14" s="644"/>
      <c r="D14" s="644"/>
      <c r="E14" s="644"/>
      <c r="F14" s="644"/>
      <c r="G14" s="644"/>
      <c r="H14" s="644"/>
      <c r="I14" s="644"/>
      <c r="J14" s="644"/>
      <c r="K14" s="644"/>
      <c r="L14" s="644"/>
      <c r="M14" s="644"/>
      <c r="N14" s="644"/>
      <c r="O14" s="644"/>
      <c r="P14" s="644"/>
      <c r="Q14" s="645"/>
      <c r="R14" s="646">
        <v>
30595</v>
      </c>
      <c r="S14" s="647"/>
      <c r="T14" s="647"/>
      <c r="U14" s="647"/>
      <c r="V14" s="647"/>
      <c r="W14" s="647"/>
      <c r="X14" s="647"/>
      <c r="Y14" s="648"/>
      <c r="Z14" s="649">
        <v>
0.1</v>
      </c>
      <c r="AA14" s="649"/>
      <c r="AB14" s="649"/>
      <c r="AC14" s="649"/>
      <c r="AD14" s="650">
        <v>
30595</v>
      </c>
      <c r="AE14" s="650"/>
      <c r="AF14" s="650"/>
      <c r="AG14" s="650"/>
      <c r="AH14" s="650"/>
      <c r="AI14" s="650"/>
      <c r="AJ14" s="650"/>
      <c r="AK14" s="650"/>
      <c r="AL14" s="651">
        <v>
0.3</v>
      </c>
      <c r="AM14" s="652"/>
      <c r="AN14" s="652"/>
      <c r="AO14" s="653"/>
      <c r="AP14" s="643" t="s">
        <v>
258</v>
      </c>
      <c r="AQ14" s="644"/>
      <c r="AR14" s="644"/>
      <c r="AS14" s="644"/>
      <c r="AT14" s="644"/>
      <c r="AU14" s="644"/>
      <c r="AV14" s="644"/>
      <c r="AW14" s="644"/>
      <c r="AX14" s="644"/>
      <c r="AY14" s="644"/>
      <c r="AZ14" s="644"/>
      <c r="BA14" s="644"/>
      <c r="BB14" s="644"/>
      <c r="BC14" s="644"/>
      <c r="BD14" s="644"/>
      <c r="BE14" s="644"/>
      <c r="BF14" s="645"/>
      <c r="BG14" s="646">
        <v>
98482</v>
      </c>
      <c r="BH14" s="647"/>
      <c r="BI14" s="647"/>
      <c r="BJ14" s="647"/>
      <c r="BK14" s="647"/>
      <c r="BL14" s="647"/>
      <c r="BM14" s="647"/>
      <c r="BN14" s="648"/>
      <c r="BO14" s="649">
        <v>
0.9</v>
      </c>
      <c r="BP14" s="649"/>
      <c r="BQ14" s="649"/>
      <c r="BR14" s="649"/>
      <c r="BS14" s="655" t="s">
        <v>
128</v>
      </c>
      <c r="BT14" s="647"/>
      <c r="BU14" s="647"/>
      <c r="BV14" s="647"/>
      <c r="BW14" s="647"/>
      <c r="BX14" s="647"/>
      <c r="BY14" s="647"/>
      <c r="BZ14" s="647"/>
      <c r="CA14" s="647"/>
      <c r="CB14" s="656"/>
      <c r="CD14" s="661" t="s">
        <v>
259</v>
      </c>
      <c r="CE14" s="662"/>
      <c r="CF14" s="662"/>
      <c r="CG14" s="662"/>
      <c r="CH14" s="662"/>
      <c r="CI14" s="662"/>
      <c r="CJ14" s="662"/>
      <c r="CK14" s="662"/>
      <c r="CL14" s="662"/>
      <c r="CM14" s="662"/>
      <c r="CN14" s="662"/>
      <c r="CO14" s="662"/>
      <c r="CP14" s="662"/>
      <c r="CQ14" s="663"/>
      <c r="CR14" s="646">
        <v>
851528</v>
      </c>
      <c r="CS14" s="647"/>
      <c r="CT14" s="647"/>
      <c r="CU14" s="647"/>
      <c r="CV14" s="647"/>
      <c r="CW14" s="647"/>
      <c r="CX14" s="647"/>
      <c r="CY14" s="648"/>
      <c r="CZ14" s="649">
        <v>
3.8</v>
      </c>
      <c r="DA14" s="649"/>
      <c r="DB14" s="649"/>
      <c r="DC14" s="649"/>
      <c r="DD14" s="655">
        <v>
75144</v>
      </c>
      <c r="DE14" s="647"/>
      <c r="DF14" s="647"/>
      <c r="DG14" s="647"/>
      <c r="DH14" s="647"/>
      <c r="DI14" s="647"/>
      <c r="DJ14" s="647"/>
      <c r="DK14" s="647"/>
      <c r="DL14" s="647"/>
      <c r="DM14" s="647"/>
      <c r="DN14" s="647"/>
      <c r="DO14" s="647"/>
      <c r="DP14" s="648"/>
      <c r="DQ14" s="655">
        <v>
380641</v>
      </c>
      <c r="DR14" s="647"/>
      <c r="DS14" s="647"/>
      <c r="DT14" s="647"/>
      <c r="DU14" s="647"/>
      <c r="DV14" s="647"/>
      <c r="DW14" s="647"/>
      <c r="DX14" s="647"/>
      <c r="DY14" s="647"/>
      <c r="DZ14" s="647"/>
      <c r="EA14" s="647"/>
      <c r="EB14" s="647"/>
      <c r="EC14" s="656"/>
    </row>
    <row r="15" spans="2:143" ht="11.25" customHeight="1" x14ac:dyDescent="0.15">
      <c r="B15" s="643" t="s">
        <v>
260</v>
      </c>
      <c r="C15" s="644"/>
      <c r="D15" s="644"/>
      <c r="E15" s="644"/>
      <c r="F15" s="644"/>
      <c r="G15" s="644"/>
      <c r="H15" s="644"/>
      <c r="I15" s="644"/>
      <c r="J15" s="644"/>
      <c r="K15" s="644"/>
      <c r="L15" s="644"/>
      <c r="M15" s="644"/>
      <c r="N15" s="644"/>
      <c r="O15" s="644"/>
      <c r="P15" s="644"/>
      <c r="Q15" s="645"/>
      <c r="R15" s="646" t="s">
        <v>
128</v>
      </c>
      <c r="S15" s="647"/>
      <c r="T15" s="647"/>
      <c r="U15" s="647"/>
      <c r="V15" s="647"/>
      <c r="W15" s="647"/>
      <c r="X15" s="647"/>
      <c r="Y15" s="648"/>
      <c r="Z15" s="649" t="s">
        <v>
128</v>
      </c>
      <c r="AA15" s="649"/>
      <c r="AB15" s="649"/>
      <c r="AC15" s="649"/>
      <c r="AD15" s="650" t="s">
        <v>
128</v>
      </c>
      <c r="AE15" s="650"/>
      <c r="AF15" s="650"/>
      <c r="AG15" s="650"/>
      <c r="AH15" s="650"/>
      <c r="AI15" s="650"/>
      <c r="AJ15" s="650"/>
      <c r="AK15" s="650"/>
      <c r="AL15" s="651" t="s">
        <v>
128</v>
      </c>
      <c r="AM15" s="652"/>
      <c r="AN15" s="652"/>
      <c r="AO15" s="653"/>
      <c r="AP15" s="643" t="s">
        <v>
261</v>
      </c>
      <c r="AQ15" s="644"/>
      <c r="AR15" s="644"/>
      <c r="AS15" s="644"/>
      <c r="AT15" s="644"/>
      <c r="AU15" s="644"/>
      <c r="AV15" s="644"/>
      <c r="AW15" s="644"/>
      <c r="AX15" s="644"/>
      <c r="AY15" s="644"/>
      <c r="AZ15" s="644"/>
      <c r="BA15" s="644"/>
      <c r="BB15" s="644"/>
      <c r="BC15" s="644"/>
      <c r="BD15" s="644"/>
      <c r="BE15" s="644"/>
      <c r="BF15" s="645"/>
      <c r="BG15" s="646">
        <v>
399722</v>
      </c>
      <c r="BH15" s="647"/>
      <c r="BI15" s="647"/>
      <c r="BJ15" s="647"/>
      <c r="BK15" s="647"/>
      <c r="BL15" s="647"/>
      <c r="BM15" s="647"/>
      <c r="BN15" s="648"/>
      <c r="BO15" s="649">
        <v>
3.8</v>
      </c>
      <c r="BP15" s="649"/>
      <c r="BQ15" s="649"/>
      <c r="BR15" s="649"/>
      <c r="BS15" s="655" t="s">
        <v>
128</v>
      </c>
      <c r="BT15" s="647"/>
      <c r="BU15" s="647"/>
      <c r="BV15" s="647"/>
      <c r="BW15" s="647"/>
      <c r="BX15" s="647"/>
      <c r="BY15" s="647"/>
      <c r="BZ15" s="647"/>
      <c r="CA15" s="647"/>
      <c r="CB15" s="656"/>
      <c r="CD15" s="661" t="s">
        <v>
262</v>
      </c>
      <c r="CE15" s="662"/>
      <c r="CF15" s="662"/>
      <c r="CG15" s="662"/>
      <c r="CH15" s="662"/>
      <c r="CI15" s="662"/>
      <c r="CJ15" s="662"/>
      <c r="CK15" s="662"/>
      <c r="CL15" s="662"/>
      <c r="CM15" s="662"/>
      <c r="CN15" s="662"/>
      <c r="CO15" s="662"/>
      <c r="CP15" s="662"/>
      <c r="CQ15" s="663"/>
      <c r="CR15" s="646">
        <v>
2389792</v>
      </c>
      <c r="CS15" s="647"/>
      <c r="CT15" s="647"/>
      <c r="CU15" s="647"/>
      <c r="CV15" s="647"/>
      <c r="CW15" s="647"/>
      <c r="CX15" s="647"/>
      <c r="CY15" s="648"/>
      <c r="CZ15" s="649">
        <v>
10.6</v>
      </c>
      <c r="DA15" s="649"/>
      <c r="DB15" s="649"/>
      <c r="DC15" s="649"/>
      <c r="DD15" s="655">
        <v>
360429</v>
      </c>
      <c r="DE15" s="647"/>
      <c r="DF15" s="647"/>
      <c r="DG15" s="647"/>
      <c r="DH15" s="647"/>
      <c r="DI15" s="647"/>
      <c r="DJ15" s="647"/>
      <c r="DK15" s="647"/>
      <c r="DL15" s="647"/>
      <c r="DM15" s="647"/>
      <c r="DN15" s="647"/>
      <c r="DO15" s="647"/>
      <c r="DP15" s="648"/>
      <c r="DQ15" s="655">
        <v>
1782732</v>
      </c>
      <c r="DR15" s="647"/>
      <c r="DS15" s="647"/>
      <c r="DT15" s="647"/>
      <c r="DU15" s="647"/>
      <c r="DV15" s="647"/>
      <c r="DW15" s="647"/>
      <c r="DX15" s="647"/>
      <c r="DY15" s="647"/>
      <c r="DZ15" s="647"/>
      <c r="EA15" s="647"/>
      <c r="EB15" s="647"/>
      <c r="EC15" s="656"/>
    </row>
    <row r="16" spans="2:143" ht="11.25" customHeight="1" x14ac:dyDescent="0.15">
      <c r="B16" s="643" t="s">
        <v>
263</v>
      </c>
      <c r="C16" s="644"/>
      <c r="D16" s="644"/>
      <c r="E16" s="644"/>
      <c r="F16" s="644"/>
      <c r="G16" s="644"/>
      <c r="H16" s="644"/>
      <c r="I16" s="644"/>
      <c r="J16" s="644"/>
      <c r="K16" s="644"/>
      <c r="L16" s="644"/>
      <c r="M16" s="644"/>
      <c r="N16" s="644"/>
      <c r="O16" s="644"/>
      <c r="P16" s="644"/>
      <c r="Q16" s="645"/>
      <c r="R16" s="646">
        <v>
10811</v>
      </c>
      <c r="S16" s="647"/>
      <c r="T16" s="647"/>
      <c r="U16" s="647"/>
      <c r="V16" s="647"/>
      <c r="W16" s="647"/>
      <c r="X16" s="647"/>
      <c r="Y16" s="648"/>
      <c r="Z16" s="649">
        <v>
0</v>
      </c>
      <c r="AA16" s="649"/>
      <c r="AB16" s="649"/>
      <c r="AC16" s="649"/>
      <c r="AD16" s="650">
        <v>
10811</v>
      </c>
      <c r="AE16" s="650"/>
      <c r="AF16" s="650"/>
      <c r="AG16" s="650"/>
      <c r="AH16" s="650"/>
      <c r="AI16" s="650"/>
      <c r="AJ16" s="650"/>
      <c r="AK16" s="650"/>
      <c r="AL16" s="651">
        <v>
0.1</v>
      </c>
      <c r="AM16" s="652"/>
      <c r="AN16" s="652"/>
      <c r="AO16" s="653"/>
      <c r="AP16" s="643" t="s">
        <v>
264</v>
      </c>
      <c r="AQ16" s="644"/>
      <c r="AR16" s="644"/>
      <c r="AS16" s="644"/>
      <c r="AT16" s="644"/>
      <c r="AU16" s="644"/>
      <c r="AV16" s="644"/>
      <c r="AW16" s="644"/>
      <c r="AX16" s="644"/>
      <c r="AY16" s="644"/>
      <c r="AZ16" s="644"/>
      <c r="BA16" s="644"/>
      <c r="BB16" s="644"/>
      <c r="BC16" s="644"/>
      <c r="BD16" s="644"/>
      <c r="BE16" s="644"/>
      <c r="BF16" s="645"/>
      <c r="BG16" s="646" t="s">
        <v>
128</v>
      </c>
      <c r="BH16" s="647"/>
      <c r="BI16" s="647"/>
      <c r="BJ16" s="647"/>
      <c r="BK16" s="647"/>
      <c r="BL16" s="647"/>
      <c r="BM16" s="647"/>
      <c r="BN16" s="648"/>
      <c r="BO16" s="649" t="s">
        <v>
128</v>
      </c>
      <c r="BP16" s="649"/>
      <c r="BQ16" s="649"/>
      <c r="BR16" s="649"/>
      <c r="BS16" s="655" t="s">
        <v>
128</v>
      </c>
      <c r="BT16" s="647"/>
      <c r="BU16" s="647"/>
      <c r="BV16" s="647"/>
      <c r="BW16" s="647"/>
      <c r="BX16" s="647"/>
      <c r="BY16" s="647"/>
      <c r="BZ16" s="647"/>
      <c r="CA16" s="647"/>
      <c r="CB16" s="656"/>
      <c r="CD16" s="661" t="s">
        <v>
265</v>
      </c>
      <c r="CE16" s="662"/>
      <c r="CF16" s="662"/>
      <c r="CG16" s="662"/>
      <c r="CH16" s="662"/>
      <c r="CI16" s="662"/>
      <c r="CJ16" s="662"/>
      <c r="CK16" s="662"/>
      <c r="CL16" s="662"/>
      <c r="CM16" s="662"/>
      <c r="CN16" s="662"/>
      <c r="CO16" s="662"/>
      <c r="CP16" s="662"/>
      <c r="CQ16" s="663"/>
      <c r="CR16" s="646">
        <v>
24928</v>
      </c>
      <c r="CS16" s="647"/>
      <c r="CT16" s="647"/>
      <c r="CU16" s="647"/>
      <c r="CV16" s="647"/>
      <c r="CW16" s="647"/>
      <c r="CX16" s="647"/>
      <c r="CY16" s="648"/>
      <c r="CZ16" s="649">
        <v>
0.1</v>
      </c>
      <c r="DA16" s="649"/>
      <c r="DB16" s="649"/>
      <c r="DC16" s="649"/>
      <c r="DD16" s="655" t="s">
        <v>
128</v>
      </c>
      <c r="DE16" s="647"/>
      <c r="DF16" s="647"/>
      <c r="DG16" s="647"/>
      <c r="DH16" s="647"/>
      <c r="DI16" s="647"/>
      <c r="DJ16" s="647"/>
      <c r="DK16" s="647"/>
      <c r="DL16" s="647"/>
      <c r="DM16" s="647"/>
      <c r="DN16" s="647"/>
      <c r="DO16" s="647"/>
      <c r="DP16" s="648"/>
      <c r="DQ16" s="655">
        <v>
2761</v>
      </c>
      <c r="DR16" s="647"/>
      <c r="DS16" s="647"/>
      <c r="DT16" s="647"/>
      <c r="DU16" s="647"/>
      <c r="DV16" s="647"/>
      <c r="DW16" s="647"/>
      <c r="DX16" s="647"/>
      <c r="DY16" s="647"/>
      <c r="DZ16" s="647"/>
      <c r="EA16" s="647"/>
      <c r="EB16" s="647"/>
      <c r="EC16" s="656"/>
    </row>
    <row r="17" spans="2:133" ht="11.25" customHeight="1" x14ac:dyDescent="0.15">
      <c r="B17" s="643" t="s">
        <v>
266</v>
      </c>
      <c r="C17" s="644"/>
      <c r="D17" s="644"/>
      <c r="E17" s="644"/>
      <c r="F17" s="644"/>
      <c r="G17" s="644"/>
      <c r="H17" s="644"/>
      <c r="I17" s="644"/>
      <c r="J17" s="644"/>
      <c r="K17" s="644"/>
      <c r="L17" s="644"/>
      <c r="M17" s="644"/>
      <c r="N17" s="644"/>
      <c r="O17" s="644"/>
      <c r="P17" s="644"/>
      <c r="Q17" s="645"/>
      <c r="R17" s="646">
        <v>
109474</v>
      </c>
      <c r="S17" s="647"/>
      <c r="T17" s="647"/>
      <c r="U17" s="647"/>
      <c r="V17" s="647"/>
      <c r="W17" s="647"/>
      <c r="X17" s="647"/>
      <c r="Y17" s="648"/>
      <c r="Z17" s="649">
        <v>
0.5</v>
      </c>
      <c r="AA17" s="649"/>
      <c r="AB17" s="649"/>
      <c r="AC17" s="649"/>
      <c r="AD17" s="650">
        <v>
109474</v>
      </c>
      <c r="AE17" s="650"/>
      <c r="AF17" s="650"/>
      <c r="AG17" s="650"/>
      <c r="AH17" s="650"/>
      <c r="AI17" s="650"/>
      <c r="AJ17" s="650"/>
      <c r="AK17" s="650"/>
      <c r="AL17" s="651">
        <v>
1</v>
      </c>
      <c r="AM17" s="652"/>
      <c r="AN17" s="652"/>
      <c r="AO17" s="653"/>
      <c r="AP17" s="643" t="s">
        <v>
267</v>
      </c>
      <c r="AQ17" s="644"/>
      <c r="AR17" s="644"/>
      <c r="AS17" s="644"/>
      <c r="AT17" s="644"/>
      <c r="AU17" s="644"/>
      <c r="AV17" s="644"/>
      <c r="AW17" s="644"/>
      <c r="AX17" s="644"/>
      <c r="AY17" s="644"/>
      <c r="AZ17" s="644"/>
      <c r="BA17" s="644"/>
      <c r="BB17" s="644"/>
      <c r="BC17" s="644"/>
      <c r="BD17" s="644"/>
      <c r="BE17" s="644"/>
      <c r="BF17" s="645"/>
      <c r="BG17" s="646" t="s">
        <v>
128</v>
      </c>
      <c r="BH17" s="647"/>
      <c r="BI17" s="647"/>
      <c r="BJ17" s="647"/>
      <c r="BK17" s="647"/>
      <c r="BL17" s="647"/>
      <c r="BM17" s="647"/>
      <c r="BN17" s="648"/>
      <c r="BO17" s="649" t="s">
        <v>
128</v>
      </c>
      <c r="BP17" s="649"/>
      <c r="BQ17" s="649"/>
      <c r="BR17" s="649"/>
      <c r="BS17" s="655" t="s">
        <v>
128</v>
      </c>
      <c r="BT17" s="647"/>
      <c r="BU17" s="647"/>
      <c r="BV17" s="647"/>
      <c r="BW17" s="647"/>
      <c r="BX17" s="647"/>
      <c r="BY17" s="647"/>
      <c r="BZ17" s="647"/>
      <c r="CA17" s="647"/>
      <c r="CB17" s="656"/>
      <c r="CD17" s="661" t="s">
        <v>
268</v>
      </c>
      <c r="CE17" s="662"/>
      <c r="CF17" s="662"/>
      <c r="CG17" s="662"/>
      <c r="CH17" s="662"/>
      <c r="CI17" s="662"/>
      <c r="CJ17" s="662"/>
      <c r="CK17" s="662"/>
      <c r="CL17" s="662"/>
      <c r="CM17" s="662"/>
      <c r="CN17" s="662"/>
      <c r="CO17" s="662"/>
      <c r="CP17" s="662"/>
      <c r="CQ17" s="663"/>
      <c r="CR17" s="646">
        <v>
998036</v>
      </c>
      <c r="CS17" s="647"/>
      <c r="CT17" s="647"/>
      <c r="CU17" s="647"/>
      <c r="CV17" s="647"/>
      <c r="CW17" s="647"/>
      <c r="CX17" s="647"/>
      <c r="CY17" s="648"/>
      <c r="CZ17" s="649">
        <v>
4.4000000000000004</v>
      </c>
      <c r="DA17" s="649"/>
      <c r="DB17" s="649"/>
      <c r="DC17" s="649"/>
      <c r="DD17" s="655" t="s">
        <v>
128</v>
      </c>
      <c r="DE17" s="647"/>
      <c r="DF17" s="647"/>
      <c r="DG17" s="647"/>
      <c r="DH17" s="647"/>
      <c r="DI17" s="647"/>
      <c r="DJ17" s="647"/>
      <c r="DK17" s="647"/>
      <c r="DL17" s="647"/>
      <c r="DM17" s="647"/>
      <c r="DN17" s="647"/>
      <c r="DO17" s="647"/>
      <c r="DP17" s="648"/>
      <c r="DQ17" s="655">
        <v>
998036</v>
      </c>
      <c r="DR17" s="647"/>
      <c r="DS17" s="647"/>
      <c r="DT17" s="647"/>
      <c r="DU17" s="647"/>
      <c r="DV17" s="647"/>
      <c r="DW17" s="647"/>
      <c r="DX17" s="647"/>
      <c r="DY17" s="647"/>
      <c r="DZ17" s="647"/>
      <c r="EA17" s="647"/>
      <c r="EB17" s="647"/>
      <c r="EC17" s="656"/>
    </row>
    <row r="18" spans="2:133" ht="11.25" customHeight="1" x14ac:dyDescent="0.15">
      <c r="B18" s="643" t="s">
        <v>
269</v>
      </c>
      <c r="C18" s="644"/>
      <c r="D18" s="644"/>
      <c r="E18" s="644"/>
      <c r="F18" s="644"/>
      <c r="G18" s="644"/>
      <c r="H18" s="644"/>
      <c r="I18" s="644"/>
      <c r="J18" s="644"/>
      <c r="K18" s="644"/>
      <c r="L18" s="644"/>
      <c r="M18" s="644"/>
      <c r="N18" s="644"/>
      <c r="O18" s="644"/>
      <c r="P18" s="644"/>
      <c r="Q18" s="645"/>
      <c r="R18" s="646">
        <v>
53794</v>
      </c>
      <c r="S18" s="647"/>
      <c r="T18" s="647"/>
      <c r="U18" s="647"/>
      <c r="V18" s="647"/>
      <c r="W18" s="647"/>
      <c r="X18" s="647"/>
      <c r="Y18" s="648"/>
      <c r="Z18" s="649">
        <v>
0.2</v>
      </c>
      <c r="AA18" s="649"/>
      <c r="AB18" s="649"/>
      <c r="AC18" s="649"/>
      <c r="AD18" s="650">
        <v>
53794</v>
      </c>
      <c r="AE18" s="650"/>
      <c r="AF18" s="650"/>
      <c r="AG18" s="650"/>
      <c r="AH18" s="650"/>
      <c r="AI18" s="650"/>
      <c r="AJ18" s="650"/>
      <c r="AK18" s="650"/>
      <c r="AL18" s="651">
        <v>
0.5</v>
      </c>
      <c r="AM18" s="652"/>
      <c r="AN18" s="652"/>
      <c r="AO18" s="653"/>
      <c r="AP18" s="643" t="s">
        <v>
270</v>
      </c>
      <c r="AQ18" s="644"/>
      <c r="AR18" s="644"/>
      <c r="AS18" s="644"/>
      <c r="AT18" s="644"/>
      <c r="AU18" s="644"/>
      <c r="AV18" s="644"/>
      <c r="AW18" s="644"/>
      <c r="AX18" s="644"/>
      <c r="AY18" s="644"/>
      <c r="AZ18" s="644"/>
      <c r="BA18" s="644"/>
      <c r="BB18" s="644"/>
      <c r="BC18" s="644"/>
      <c r="BD18" s="644"/>
      <c r="BE18" s="644"/>
      <c r="BF18" s="645"/>
      <c r="BG18" s="646" t="s">
        <v>
128</v>
      </c>
      <c r="BH18" s="647"/>
      <c r="BI18" s="647"/>
      <c r="BJ18" s="647"/>
      <c r="BK18" s="647"/>
      <c r="BL18" s="647"/>
      <c r="BM18" s="647"/>
      <c r="BN18" s="648"/>
      <c r="BO18" s="649" t="s">
        <v>
128</v>
      </c>
      <c r="BP18" s="649"/>
      <c r="BQ18" s="649"/>
      <c r="BR18" s="649"/>
      <c r="BS18" s="655" t="s">
        <v>
128</v>
      </c>
      <c r="BT18" s="647"/>
      <c r="BU18" s="647"/>
      <c r="BV18" s="647"/>
      <c r="BW18" s="647"/>
      <c r="BX18" s="647"/>
      <c r="BY18" s="647"/>
      <c r="BZ18" s="647"/>
      <c r="CA18" s="647"/>
      <c r="CB18" s="656"/>
      <c r="CD18" s="661" t="s">
        <v>
271</v>
      </c>
      <c r="CE18" s="662"/>
      <c r="CF18" s="662"/>
      <c r="CG18" s="662"/>
      <c r="CH18" s="662"/>
      <c r="CI18" s="662"/>
      <c r="CJ18" s="662"/>
      <c r="CK18" s="662"/>
      <c r="CL18" s="662"/>
      <c r="CM18" s="662"/>
      <c r="CN18" s="662"/>
      <c r="CO18" s="662"/>
      <c r="CP18" s="662"/>
      <c r="CQ18" s="663"/>
      <c r="CR18" s="646" t="s">
        <v>
128</v>
      </c>
      <c r="CS18" s="647"/>
      <c r="CT18" s="647"/>
      <c r="CU18" s="647"/>
      <c r="CV18" s="647"/>
      <c r="CW18" s="647"/>
      <c r="CX18" s="647"/>
      <c r="CY18" s="648"/>
      <c r="CZ18" s="649" t="s">
        <v>
128</v>
      </c>
      <c r="DA18" s="649"/>
      <c r="DB18" s="649"/>
      <c r="DC18" s="649"/>
      <c r="DD18" s="655" t="s">
        <v>
128</v>
      </c>
      <c r="DE18" s="647"/>
      <c r="DF18" s="647"/>
      <c r="DG18" s="647"/>
      <c r="DH18" s="647"/>
      <c r="DI18" s="647"/>
      <c r="DJ18" s="647"/>
      <c r="DK18" s="647"/>
      <c r="DL18" s="647"/>
      <c r="DM18" s="647"/>
      <c r="DN18" s="647"/>
      <c r="DO18" s="647"/>
      <c r="DP18" s="648"/>
      <c r="DQ18" s="655" t="s">
        <v>
128</v>
      </c>
      <c r="DR18" s="647"/>
      <c r="DS18" s="647"/>
      <c r="DT18" s="647"/>
      <c r="DU18" s="647"/>
      <c r="DV18" s="647"/>
      <c r="DW18" s="647"/>
      <c r="DX18" s="647"/>
      <c r="DY18" s="647"/>
      <c r="DZ18" s="647"/>
      <c r="EA18" s="647"/>
      <c r="EB18" s="647"/>
      <c r="EC18" s="656"/>
    </row>
    <row r="19" spans="2:133" ht="11.25" customHeight="1" x14ac:dyDescent="0.15">
      <c r="B19" s="643" t="s">
        <v>
272</v>
      </c>
      <c r="C19" s="644"/>
      <c r="D19" s="644"/>
      <c r="E19" s="644"/>
      <c r="F19" s="644"/>
      <c r="G19" s="644"/>
      <c r="H19" s="644"/>
      <c r="I19" s="644"/>
      <c r="J19" s="644"/>
      <c r="K19" s="644"/>
      <c r="L19" s="644"/>
      <c r="M19" s="644"/>
      <c r="N19" s="644"/>
      <c r="O19" s="644"/>
      <c r="P19" s="644"/>
      <c r="Q19" s="645"/>
      <c r="R19" s="646">
        <v>
5199</v>
      </c>
      <c r="S19" s="647"/>
      <c r="T19" s="647"/>
      <c r="U19" s="647"/>
      <c r="V19" s="647"/>
      <c r="W19" s="647"/>
      <c r="X19" s="647"/>
      <c r="Y19" s="648"/>
      <c r="Z19" s="649">
        <v>
0</v>
      </c>
      <c r="AA19" s="649"/>
      <c r="AB19" s="649"/>
      <c r="AC19" s="649"/>
      <c r="AD19" s="650">
        <v>
5199</v>
      </c>
      <c r="AE19" s="650"/>
      <c r="AF19" s="650"/>
      <c r="AG19" s="650"/>
      <c r="AH19" s="650"/>
      <c r="AI19" s="650"/>
      <c r="AJ19" s="650"/>
      <c r="AK19" s="650"/>
      <c r="AL19" s="651">
        <v>
0</v>
      </c>
      <c r="AM19" s="652"/>
      <c r="AN19" s="652"/>
      <c r="AO19" s="653"/>
      <c r="AP19" s="643" t="s">
        <v>
273</v>
      </c>
      <c r="AQ19" s="644"/>
      <c r="AR19" s="644"/>
      <c r="AS19" s="644"/>
      <c r="AT19" s="644"/>
      <c r="AU19" s="644"/>
      <c r="AV19" s="644"/>
      <c r="AW19" s="644"/>
      <c r="AX19" s="644"/>
      <c r="AY19" s="644"/>
      <c r="AZ19" s="644"/>
      <c r="BA19" s="644"/>
      <c r="BB19" s="644"/>
      <c r="BC19" s="644"/>
      <c r="BD19" s="644"/>
      <c r="BE19" s="644"/>
      <c r="BF19" s="645"/>
      <c r="BG19" s="646">
        <v>
835084</v>
      </c>
      <c r="BH19" s="647"/>
      <c r="BI19" s="647"/>
      <c r="BJ19" s="647"/>
      <c r="BK19" s="647"/>
      <c r="BL19" s="647"/>
      <c r="BM19" s="647"/>
      <c r="BN19" s="648"/>
      <c r="BO19" s="649">
        <v>
8</v>
      </c>
      <c r="BP19" s="649"/>
      <c r="BQ19" s="649"/>
      <c r="BR19" s="649"/>
      <c r="BS19" s="655" t="s">
        <v>
128</v>
      </c>
      <c r="BT19" s="647"/>
      <c r="BU19" s="647"/>
      <c r="BV19" s="647"/>
      <c r="BW19" s="647"/>
      <c r="BX19" s="647"/>
      <c r="BY19" s="647"/>
      <c r="BZ19" s="647"/>
      <c r="CA19" s="647"/>
      <c r="CB19" s="656"/>
      <c r="CD19" s="661" t="s">
        <v>
274</v>
      </c>
      <c r="CE19" s="662"/>
      <c r="CF19" s="662"/>
      <c r="CG19" s="662"/>
      <c r="CH19" s="662"/>
      <c r="CI19" s="662"/>
      <c r="CJ19" s="662"/>
      <c r="CK19" s="662"/>
      <c r="CL19" s="662"/>
      <c r="CM19" s="662"/>
      <c r="CN19" s="662"/>
      <c r="CO19" s="662"/>
      <c r="CP19" s="662"/>
      <c r="CQ19" s="663"/>
      <c r="CR19" s="646" t="s">
        <v>
128</v>
      </c>
      <c r="CS19" s="647"/>
      <c r="CT19" s="647"/>
      <c r="CU19" s="647"/>
      <c r="CV19" s="647"/>
      <c r="CW19" s="647"/>
      <c r="CX19" s="647"/>
      <c r="CY19" s="648"/>
      <c r="CZ19" s="649" t="s">
        <v>
128</v>
      </c>
      <c r="DA19" s="649"/>
      <c r="DB19" s="649"/>
      <c r="DC19" s="649"/>
      <c r="DD19" s="655" t="s">
        <v>
128</v>
      </c>
      <c r="DE19" s="647"/>
      <c r="DF19" s="647"/>
      <c r="DG19" s="647"/>
      <c r="DH19" s="647"/>
      <c r="DI19" s="647"/>
      <c r="DJ19" s="647"/>
      <c r="DK19" s="647"/>
      <c r="DL19" s="647"/>
      <c r="DM19" s="647"/>
      <c r="DN19" s="647"/>
      <c r="DO19" s="647"/>
      <c r="DP19" s="648"/>
      <c r="DQ19" s="655" t="s">
        <v>
128</v>
      </c>
      <c r="DR19" s="647"/>
      <c r="DS19" s="647"/>
      <c r="DT19" s="647"/>
      <c r="DU19" s="647"/>
      <c r="DV19" s="647"/>
      <c r="DW19" s="647"/>
      <c r="DX19" s="647"/>
      <c r="DY19" s="647"/>
      <c r="DZ19" s="647"/>
      <c r="EA19" s="647"/>
      <c r="EB19" s="647"/>
      <c r="EC19" s="656"/>
    </row>
    <row r="20" spans="2:133" ht="11.25" customHeight="1" x14ac:dyDescent="0.15">
      <c r="B20" s="643" t="s">
        <v>
275</v>
      </c>
      <c r="C20" s="644"/>
      <c r="D20" s="644"/>
      <c r="E20" s="644"/>
      <c r="F20" s="644"/>
      <c r="G20" s="644"/>
      <c r="H20" s="644"/>
      <c r="I20" s="644"/>
      <c r="J20" s="644"/>
      <c r="K20" s="644"/>
      <c r="L20" s="644"/>
      <c r="M20" s="644"/>
      <c r="N20" s="644"/>
      <c r="O20" s="644"/>
      <c r="P20" s="644"/>
      <c r="Q20" s="645"/>
      <c r="R20" s="646">
        <v>
1833</v>
      </c>
      <c r="S20" s="647"/>
      <c r="T20" s="647"/>
      <c r="U20" s="647"/>
      <c r="V20" s="647"/>
      <c r="W20" s="647"/>
      <c r="X20" s="647"/>
      <c r="Y20" s="648"/>
      <c r="Z20" s="649">
        <v>
0</v>
      </c>
      <c r="AA20" s="649"/>
      <c r="AB20" s="649"/>
      <c r="AC20" s="649"/>
      <c r="AD20" s="650">
        <v>
1833</v>
      </c>
      <c r="AE20" s="650"/>
      <c r="AF20" s="650"/>
      <c r="AG20" s="650"/>
      <c r="AH20" s="650"/>
      <c r="AI20" s="650"/>
      <c r="AJ20" s="650"/>
      <c r="AK20" s="650"/>
      <c r="AL20" s="651">
        <v>
0</v>
      </c>
      <c r="AM20" s="652"/>
      <c r="AN20" s="652"/>
      <c r="AO20" s="653"/>
      <c r="AP20" s="643" t="s">
        <v>
276</v>
      </c>
      <c r="AQ20" s="644"/>
      <c r="AR20" s="644"/>
      <c r="AS20" s="644"/>
      <c r="AT20" s="644"/>
      <c r="AU20" s="644"/>
      <c r="AV20" s="644"/>
      <c r="AW20" s="644"/>
      <c r="AX20" s="644"/>
      <c r="AY20" s="644"/>
      <c r="AZ20" s="644"/>
      <c r="BA20" s="644"/>
      <c r="BB20" s="644"/>
      <c r="BC20" s="644"/>
      <c r="BD20" s="644"/>
      <c r="BE20" s="644"/>
      <c r="BF20" s="645"/>
      <c r="BG20" s="646">
        <v>
835084</v>
      </c>
      <c r="BH20" s="647"/>
      <c r="BI20" s="647"/>
      <c r="BJ20" s="647"/>
      <c r="BK20" s="647"/>
      <c r="BL20" s="647"/>
      <c r="BM20" s="647"/>
      <c r="BN20" s="648"/>
      <c r="BO20" s="649">
        <v>
8</v>
      </c>
      <c r="BP20" s="649"/>
      <c r="BQ20" s="649"/>
      <c r="BR20" s="649"/>
      <c r="BS20" s="655" t="s">
        <v>
128</v>
      </c>
      <c r="BT20" s="647"/>
      <c r="BU20" s="647"/>
      <c r="BV20" s="647"/>
      <c r="BW20" s="647"/>
      <c r="BX20" s="647"/>
      <c r="BY20" s="647"/>
      <c r="BZ20" s="647"/>
      <c r="CA20" s="647"/>
      <c r="CB20" s="656"/>
      <c r="CD20" s="661" t="s">
        <v>
277</v>
      </c>
      <c r="CE20" s="662"/>
      <c r="CF20" s="662"/>
      <c r="CG20" s="662"/>
      <c r="CH20" s="662"/>
      <c r="CI20" s="662"/>
      <c r="CJ20" s="662"/>
      <c r="CK20" s="662"/>
      <c r="CL20" s="662"/>
      <c r="CM20" s="662"/>
      <c r="CN20" s="662"/>
      <c r="CO20" s="662"/>
      <c r="CP20" s="662"/>
      <c r="CQ20" s="663"/>
      <c r="CR20" s="646">
        <v>
22486389</v>
      </c>
      <c r="CS20" s="647"/>
      <c r="CT20" s="647"/>
      <c r="CU20" s="647"/>
      <c r="CV20" s="647"/>
      <c r="CW20" s="647"/>
      <c r="CX20" s="647"/>
      <c r="CY20" s="648"/>
      <c r="CZ20" s="649">
        <v>
100</v>
      </c>
      <c r="DA20" s="649"/>
      <c r="DB20" s="649"/>
      <c r="DC20" s="649"/>
      <c r="DD20" s="655">
        <v>
1470014</v>
      </c>
      <c r="DE20" s="647"/>
      <c r="DF20" s="647"/>
      <c r="DG20" s="647"/>
      <c r="DH20" s="647"/>
      <c r="DI20" s="647"/>
      <c r="DJ20" s="647"/>
      <c r="DK20" s="647"/>
      <c r="DL20" s="647"/>
      <c r="DM20" s="647"/>
      <c r="DN20" s="647"/>
      <c r="DO20" s="647"/>
      <c r="DP20" s="648"/>
      <c r="DQ20" s="655">
        <v>
13724617</v>
      </c>
      <c r="DR20" s="647"/>
      <c r="DS20" s="647"/>
      <c r="DT20" s="647"/>
      <c r="DU20" s="647"/>
      <c r="DV20" s="647"/>
      <c r="DW20" s="647"/>
      <c r="DX20" s="647"/>
      <c r="DY20" s="647"/>
      <c r="DZ20" s="647"/>
      <c r="EA20" s="647"/>
      <c r="EB20" s="647"/>
      <c r="EC20" s="656"/>
    </row>
    <row r="21" spans="2:133" ht="11.25" customHeight="1" x14ac:dyDescent="0.15">
      <c r="B21" s="643" t="s">
        <v>
278</v>
      </c>
      <c r="C21" s="644"/>
      <c r="D21" s="644"/>
      <c r="E21" s="644"/>
      <c r="F21" s="644"/>
      <c r="G21" s="644"/>
      <c r="H21" s="644"/>
      <c r="I21" s="644"/>
      <c r="J21" s="644"/>
      <c r="K21" s="644"/>
      <c r="L21" s="644"/>
      <c r="M21" s="644"/>
      <c r="N21" s="644"/>
      <c r="O21" s="644"/>
      <c r="P21" s="644"/>
      <c r="Q21" s="645"/>
      <c r="R21" s="646">
        <v>
48648</v>
      </c>
      <c r="S21" s="647"/>
      <c r="T21" s="647"/>
      <c r="U21" s="647"/>
      <c r="V21" s="647"/>
      <c r="W21" s="647"/>
      <c r="X21" s="647"/>
      <c r="Y21" s="648"/>
      <c r="Z21" s="649">
        <v>
0.2</v>
      </c>
      <c r="AA21" s="649"/>
      <c r="AB21" s="649"/>
      <c r="AC21" s="649"/>
      <c r="AD21" s="650">
        <v>
48648</v>
      </c>
      <c r="AE21" s="650"/>
      <c r="AF21" s="650"/>
      <c r="AG21" s="650"/>
      <c r="AH21" s="650"/>
      <c r="AI21" s="650"/>
      <c r="AJ21" s="650"/>
      <c r="AK21" s="650"/>
      <c r="AL21" s="651">
        <v>
0.4</v>
      </c>
      <c r="AM21" s="652"/>
      <c r="AN21" s="652"/>
      <c r="AO21" s="653"/>
      <c r="AP21" s="665" t="s">
        <v>
279</v>
      </c>
      <c r="AQ21" s="666"/>
      <c r="AR21" s="666"/>
      <c r="AS21" s="666"/>
      <c r="AT21" s="666"/>
      <c r="AU21" s="666"/>
      <c r="AV21" s="666"/>
      <c r="AW21" s="666"/>
      <c r="AX21" s="666"/>
      <c r="AY21" s="666"/>
      <c r="AZ21" s="666"/>
      <c r="BA21" s="666"/>
      <c r="BB21" s="666"/>
      <c r="BC21" s="666"/>
      <c r="BD21" s="666"/>
      <c r="BE21" s="666"/>
      <c r="BF21" s="667"/>
      <c r="BG21" s="646" t="s">
        <v>
128</v>
      </c>
      <c r="BH21" s="647"/>
      <c r="BI21" s="647"/>
      <c r="BJ21" s="647"/>
      <c r="BK21" s="647"/>
      <c r="BL21" s="647"/>
      <c r="BM21" s="647"/>
      <c r="BN21" s="648"/>
      <c r="BO21" s="649" t="s">
        <v>
128</v>
      </c>
      <c r="BP21" s="649"/>
      <c r="BQ21" s="649"/>
      <c r="BR21" s="649"/>
      <c r="BS21" s="655" t="s">
        <v>
128</v>
      </c>
      <c r="BT21" s="647"/>
      <c r="BU21" s="647"/>
      <c r="BV21" s="647"/>
      <c r="BW21" s="647"/>
      <c r="BX21" s="647"/>
      <c r="BY21" s="647"/>
      <c r="BZ21" s="647"/>
      <c r="CA21" s="647"/>
      <c r="CB21" s="656"/>
      <c r="CD21" s="673"/>
      <c r="CE21" s="674"/>
      <c r="CF21" s="674"/>
      <c r="CG21" s="674"/>
      <c r="CH21" s="674"/>
      <c r="CI21" s="674"/>
      <c r="CJ21" s="674"/>
      <c r="CK21" s="674"/>
      <c r="CL21" s="674"/>
      <c r="CM21" s="674"/>
      <c r="CN21" s="674"/>
      <c r="CO21" s="674"/>
      <c r="CP21" s="674"/>
      <c r="CQ21" s="675"/>
      <c r="CR21" s="676"/>
      <c r="CS21" s="669"/>
      <c r="CT21" s="669"/>
      <c r="CU21" s="669"/>
      <c r="CV21" s="669"/>
      <c r="CW21" s="669"/>
      <c r="CX21" s="669"/>
      <c r="CY21" s="677"/>
      <c r="CZ21" s="678"/>
      <c r="DA21" s="678"/>
      <c r="DB21" s="678"/>
      <c r="DC21" s="678"/>
      <c r="DD21" s="668"/>
      <c r="DE21" s="669"/>
      <c r="DF21" s="669"/>
      <c r="DG21" s="669"/>
      <c r="DH21" s="669"/>
      <c r="DI21" s="669"/>
      <c r="DJ21" s="669"/>
      <c r="DK21" s="669"/>
      <c r="DL21" s="669"/>
      <c r="DM21" s="669"/>
      <c r="DN21" s="669"/>
      <c r="DO21" s="669"/>
      <c r="DP21" s="677"/>
      <c r="DQ21" s="668"/>
      <c r="DR21" s="669"/>
      <c r="DS21" s="669"/>
      <c r="DT21" s="669"/>
      <c r="DU21" s="669"/>
      <c r="DV21" s="669"/>
      <c r="DW21" s="669"/>
      <c r="DX21" s="669"/>
      <c r="DY21" s="669"/>
      <c r="DZ21" s="669"/>
      <c r="EA21" s="669"/>
      <c r="EB21" s="669"/>
      <c r="EC21" s="670"/>
    </row>
    <row r="22" spans="2:133" ht="11.25" customHeight="1" x14ac:dyDescent="0.15">
      <c r="B22" s="643" t="s">
        <v>
280</v>
      </c>
      <c r="C22" s="644"/>
      <c r="D22" s="644"/>
      <c r="E22" s="644"/>
      <c r="F22" s="644"/>
      <c r="G22" s="644"/>
      <c r="H22" s="644"/>
      <c r="I22" s="644"/>
      <c r="J22" s="644"/>
      <c r="K22" s="644"/>
      <c r="L22" s="644"/>
      <c r="M22" s="644"/>
      <c r="N22" s="644"/>
      <c r="O22" s="644"/>
      <c r="P22" s="644"/>
      <c r="Q22" s="645"/>
      <c r="R22" s="646">
        <v>
250935</v>
      </c>
      <c r="S22" s="647"/>
      <c r="T22" s="647"/>
      <c r="U22" s="647"/>
      <c r="V22" s="647"/>
      <c r="W22" s="647"/>
      <c r="X22" s="647"/>
      <c r="Y22" s="648"/>
      <c r="Z22" s="649">
        <v>
1.1000000000000001</v>
      </c>
      <c r="AA22" s="649"/>
      <c r="AB22" s="649"/>
      <c r="AC22" s="649"/>
      <c r="AD22" s="650">
        <v>
133379</v>
      </c>
      <c r="AE22" s="650"/>
      <c r="AF22" s="650"/>
      <c r="AG22" s="650"/>
      <c r="AH22" s="650"/>
      <c r="AI22" s="650"/>
      <c r="AJ22" s="650"/>
      <c r="AK22" s="650"/>
      <c r="AL22" s="651">
        <v>
1.2</v>
      </c>
      <c r="AM22" s="652"/>
      <c r="AN22" s="652"/>
      <c r="AO22" s="653"/>
      <c r="AP22" s="665" t="s">
        <v>
281</v>
      </c>
      <c r="AQ22" s="666"/>
      <c r="AR22" s="666"/>
      <c r="AS22" s="666"/>
      <c r="AT22" s="666"/>
      <c r="AU22" s="666"/>
      <c r="AV22" s="666"/>
      <c r="AW22" s="666"/>
      <c r="AX22" s="666"/>
      <c r="AY22" s="666"/>
      <c r="AZ22" s="666"/>
      <c r="BA22" s="666"/>
      <c r="BB22" s="666"/>
      <c r="BC22" s="666"/>
      <c r="BD22" s="666"/>
      <c r="BE22" s="666"/>
      <c r="BF22" s="667"/>
      <c r="BG22" s="646" t="s">
        <v>
128</v>
      </c>
      <c r="BH22" s="647"/>
      <c r="BI22" s="647"/>
      <c r="BJ22" s="647"/>
      <c r="BK22" s="647"/>
      <c r="BL22" s="647"/>
      <c r="BM22" s="647"/>
      <c r="BN22" s="648"/>
      <c r="BO22" s="649" t="s">
        <v>
128</v>
      </c>
      <c r="BP22" s="649"/>
      <c r="BQ22" s="649"/>
      <c r="BR22" s="649"/>
      <c r="BS22" s="655" t="s">
        <v>
128</v>
      </c>
      <c r="BT22" s="647"/>
      <c r="BU22" s="647"/>
      <c r="BV22" s="647"/>
      <c r="BW22" s="647"/>
      <c r="BX22" s="647"/>
      <c r="BY22" s="647"/>
      <c r="BZ22" s="647"/>
      <c r="CA22" s="647"/>
      <c r="CB22" s="656"/>
      <c r="CD22" s="628" t="s">
        <v>
282</v>
      </c>
      <c r="CE22" s="629"/>
      <c r="CF22" s="629"/>
      <c r="CG22" s="629"/>
      <c r="CH22" s="629"/>
      <c r="CI22" s="629"/>
      <c r="CJ22" s="629"/>
      <c r="CK22" s="629"/>
      <c r="CL22" s="629"/>
      <c r="CM22" s="629"/>
      <c r="CN22" s="629"/>
      <c r="CO22" s="629"/>
      <c r="CP22" s="629"/>
      <c r="CQ22" s="629"/>
      <c r="CR22" s="629"/>
      <c r="CS22" s="629"/>
      <c r="CT22" s="629"/>
      <c r="CU22" s="629"/>
      <c r="CV22" s="629"/>
      <c r="CW22" s="629"/>
      <c r="CX22" s="629"/>
      <c r="CY22" s="629"/>
      <c r="CZ22" s="629"/>
      <c r="DA22" s="629"/>
      <c r="DB22" s="629"/>
      <c r="DC22" s="629"/>
      <c r="DD22" s="629"/>
      <c r="DE22" s="629"/>
      <c r="DF22" s="629"/>
      <c r="DG22" s="629"/>
      <c r="DH22" s="629"/>
      <c r="DI22" s="629"/>
      <c r="DJ22" s="629"/>
      <c r="DK22" s="629"/>
      <c r="DL22" s="629"/>
      <c r="DM22" s="629"/>
      <c r="DN22" s="629"/>
      <c r="DO22" s="629"/>
      <c r="DP22" s="629"/>
      <c r="DQ22" s="629"/>
      <c r="DR22" s="629"/>
      <c r="DS22" s="629"/>
      <c r="DT22" s="629"/>
      <c r="DU22" s="629"/>
      <c r="DV22" s="629"/>
      <c r="DW22" s="629"/>
      <c r="DX22" s="629"/>
      <c r="DY22" s="629"/>
      <c r="DZ22" s="629"/>
      <c r="EA22" s="629"/>
      <c r="EB22" s="629"/>
      <c r="EC22" s="630"/>
    </row>
    <row r="23" spans="2:133" ht="11.25" customHeight="1" x14ac:dyDescent="0.15">
      <c r="B23" s="643" t="s">
        <v>
283</v>
      </c>
      <c r="C23" s="644"/>
      <c r="D23" s="644"/>
      <c r="E23" s="644"/>
      <c r="F23" s="644"/>
      <c r="G23" s="644"/>
      <c r="H23" s="644"/>
      <c r="I23" s="644"/>
      <c r="J23" s="644"/>
      <c r="K23" s="644"/>
      <c r="L23" s="644"/>
      <c r="M23" s="644"/>
      <c r="N23" s="644"/>
      <c r="O23" s="644"/>
      <c r="P23" s="644"/>
      <c r="Q23" s="645"/>
      <c r="R23" s="646">
        <v>
133379</v>
      </c>
      <c r="S23" s="647"/>
      <c r="T23" s="647"/>
      <c r="U23" s="647"/>
      <c r="V23" s="647"/>
      <c r="W23" s="647"/>
      <c r="X23" s="647"/>
      <c r="Y23" s="648"/>
      <c r="Z23" s="649">
        <v>
0.6</v>
      </c>
      <c r="AA23" s="649"/>
      <c r="AB23" s="649"/>
      <c r="AC23" s="649"/>
      <c r="AD23" s="650">
        <v>
133379</v>
      </c>
      <c r="AE23" s="650"/>
      <c r="AF23" s="650"/>
      <c r="AG23" s="650"/>
      <c r="AH23" s="650"/>
      <c r="AI23" s="650"/>
      <c r="AJ23" s="650"/>
      <c r="AK23" s="650"/>
      <c r="AL23" s="651">
        <v>
1.2</v>
      </c>
      <c r="AM23" s="652"/>
      <c r="AN23" s="652"/>
      <c r="AO23" s="653"/>
      <c r="AP23" s="665" t="s">
        <v>
284</v>
      </c>
      <c r="AQ23" s="666"/>
      <c r="AR23" s="666"/>
      <c r="AS23" s="666"/>
      <c r="AT23" s="666"/>
      <c r="AU23" s="666"/>
      <c r="AV23" s="666"/>
      <c r="AW23" s="666"/>
      <c r="AX23" s="666"/>
      <c r="AY23" s="666"/>
      <c r="AZ23" s="666"/>
      <c r="BA23" s="666"/>
      <c r="BB23" s="666"/>
      <c r="BC23" s="666"/>
      <c r="BD23" s="666"/>
      <c r="BE23" s="666"/>
      <c r="BF23" s="667"/>
      <c r="BG23" s="646">
        <v>
835084</v>
      </c>
      <c r="BH23" s="647"/>
      <c r="BI23" s="647"/>
      <c r="BJ23" s="647"/>
      <c r="BK23" s="647"/>
      <c r="BL23" s="647"/>
      <c r="BM23" s="647"/>
      <c r="BN23" s="648"/>
      <c r="BO23" s="649">
        <v>
8</v>
      </c>
      <c r="BP23" s="649"/>
      <c r="BQ23" s="649"/>
      <c r="BR23" s="649"/>
      <c r="BS23" s="655" t="s">
        <v>
128</v>
      </c>
      <c r="BT23" s="647"/>
      <c r="BU23" s="647"/>
      <c r="BV23" s="647"/>
      <c r="BW23" s="647"/>
      <c r="BX23" s="647"/>
      <c r="BY23" s="647"/>
      <c r="BZ23" s="647"/>
      <c r="CA23" s="647"/>
      <c r="CB23" s="656"/>
      <c r="CD23" s="628" t="s">
        <v>
224</v>
      </c>
      <c r="CE23" s="629"/>
      <c r="CF23" s="629"/>
      <c r="CG23" s="629"/>
      <c r="CH23" s="629"/>
      <c r="CI23" s="629"/>
      <c r="CJ23" s="629"/>
      <c r="CK23" s="629"/>
      <c r="CL23" s="629"/>
      <c r="CM23" s="629"/>
      <c r="CN23" s="629"/>
      <c r="CO23" s="629"/>
      <c r="CP23" s="629"/>
      <c r="CQ23" s="630"/>
      <c r="CR23" s="628" t="s">
        <v>
285</v>
      </c>
      <c r="CS23" s="629"/>
      <c r="CT23" s="629"/>
      <c r="CU23" s="629"/>
      <c r="CV23" s="629"/>
      <c r="CW23" s="629"/>
      <c r="CX23" s="629"/>
      <c r="CY23" s="630"/>
      <c r="CZ23" s="628" t="s">
        <v>
286</v>
      </c>
      <c r="DA23" s="629"/>
      <c r="DB23" s="629"/>
      <c r="DC23" s="630"/>
      <c r="DD23" s="628" t="s">
        <v>
287</v>
      </c>
      <c r="DE23" s="629"/>
      <c r="DF23" s="629"/>
      <c r="DG23" s="629"/>
      <c r="DH23" s="629"/>
      <c r="DI23" s="629"/>
      <c r="DJ23" s="629"/>
      <c r="DK23" s="630"/>
      <c r="DL23" s="679" t="s">
        <v>
288</v>
      </c>
      <c r="DM23" s="680"/>
      <c r="DN23" s="680"/>
      <c r="DO23" s="680"/>
      <c r="DP23" s="680"/>
      <c r="DQ23" s="680"/>
      <c r="DR23" s="680"/>
      <c r="DS23" s="680"/>
      <c r="DT23" s="680"/>
      <c r="DU23" s="680"/>
      <c r="DV23" s="681"/>
      <c r="DW23" s="628" t="s">
        <v>
289</v>
      </c>
      <c r="DX23" s="629"/>
      <c r="DY23" s="629"/>
      <c r="DZ23" s="629"/>
      <c r="EA23" s="629"/>
      <c r="EB23" s="629"/>
      <c r="EC23" s="630"/>
    </row>
    <row r="24" spans="2:133" ht="11.25" customHeight="1" x14ac:dyDescent="0.15">
      <c r="B24" s="643" t="s">
        <v>
290</v>
      </c>
      <c r="C24" s="644"/>
      <c r="D24" s="644"/>
      <c r="E24" s="644"/>
      <c r="F24" s="644"/>
      <c r="G24" s="644"/>
      <c r="H24" s="644"/>
      <c r="I24" s="644"/>
      <c r="J24" s="644"/>
      <c r="K24" s="644"/>
      <c r="L24" s="644"/>
      <c r="M24" s="644"/>
      <c r="N24" s="644"/>
      <c r="O24" s="644"/>
      <c r="P24" s="644"/>
      <c r="Q24" s="645"/>
      <c r="R24" s="646">
        <v>
117522</v>
      </c>
      <c r="S24" s="647"/>
      <c r="T24" s="647"/>
      <c r="U24" s="647"/>
      <c r="V24" s="647"/>
      <c r="W24" s="647"/>
      <c r="X24" s="647"/>
      <c r="Y24" s="648"/>
      <c r="Z24" s="649">
        <v>
0.5</v>
      </c>
      <c r="AA24" s="649"/>
      <c r="AB24" s="649"/>
      <c r="AC24" s="649"/>
      <c r="AD24" s="650" t="s">
        <v>
128</v>
      </c>
      <c r="AE24" s="650"/>
      <c r="AF24" s="650"/>
      <c r="AG24" s="650"/>
      <c r="AH24" s="650"/>
      <c r="AI24" s="650"/>
      <c r="AJ24" s="650"/>
      <c r="AK24" s="650"/>
      <c r="AL24" s="651" t="s">
        <v>
128</v>
      </c>
      <c r="AM24" s="652"/>
      <c r="AN24" s="652"/>
      <c r="AO24" s="653"/>
      <c r="AP24" s="665" t="s">
        <v>
291</v>
      </c>
      <c r="AQ24" s="666"/>
      <c r="AR24" s="666"/>
      <c r="AS24" s="666"/>
      <c r="AT24" s="666"/>
      <c r="AU24" s="666"/>
      <c r="AV24" s="666"/>
      <c r="AW24" s="666"/>
      <c r="AX24" s="666"/>
      <c r="AY24" s="666"/>
      <c r="AZ24" s="666"/>
      <c r="BA24" s="666"/>
      <c r="BB24" s="666"/>
      <c r="BC24" s="666"/>
      <c r="BD24" s="666"/>
      <c r="BE24" s="666"/>
      <c r="BF24" s="667"/>
      <c r="BG24" s="646" t="s">
        <v>
128</v>
      </c>
      <c r="BH24" s="647"/>
      <c r="BI24" s="647"/>
      <c r="BJ24" s="647"/>
      <c r="BK24" s="647"/>
      <c r="BL24" s="647"/>
      <c r="BM24" s="647"/>
      <c r="BN24" s="648"/>
      <c r="BO24" s="649" t="s">
        <v>
128</v>
      </c>
      <c r="BP24" s="649"/>
      <c r="BQ24" s="649"/>
      <c r="BR24" s="649"/>
      <c r="BS24" s="655" t="s">
        <v>
128</v>
      </c>
      <c r="BT24" s="647"/>
      <c r="BU24" s="647"/>
      <c r="BV24" s="647"/>
      <c r="BW24" s="647"/>
      <c r="BX24" s="647"/>
      <c r="BY24" s="647"/>
      <c r="BZ24" s="647"/>
      <c r="CA24" s="647"/>
      <c r="CB24" s="656"/>
      <c r="CD24" s="657" t="s">
        <v>
292</v>
      </c>
      <c r="CE24" s="658"/>
      <c r="CF24" s="658"/>
      <c r="CG24" s="658"/>
      <c r="CH24" s="658"/>
      <c r="CI24" s="658"/>
      <c r="CJ24" s="658"/>
      <c r="CK24" s="658"/>
      <c r="CL24" s="658"/>
      <c r="CM24" s="658"/>
      <c r="CN24" s="658"/>
      <c r="CO24" s="658"/>
      <c r="CP24" s="658"/>
      <c r="CQ24" s="659"/>
      <c r="CR24" s="635">
        <v>
11716449</v>
      </c>
      <c r="CS24" s="636"/>
      <c r="CT24" s="636"/>
      <c r="CU24" s="636"/>
      <c r="CV24" s="636"/>
      <c r="CW24" s="636"/>
      <c r="CX24" s="636"/>
      <c r="CY24" s="637"/>
      <c r="CZ24" s="640">
        <v>
52.1</v>
      </c>
      <c r="DA24" s="641"/>
      <c r="DB24" s="641"/>
      <c r="DC24" s="660"/>
      <c r="DD24" s="682">
        <v>
6340538</v>
      </c>
      <c r="DE24" s="636"/>
      <c r="DF24" s="636"/>
      <c r="DG24" s="636"/>
      <c r="DH24" s="636"/>
      <c r="DI24" s="636"/>
      <c r="DJ24" s="636"/>
      <c r="DK24" s="637"/>
      <c r="DL24" s="682">
        <v>
6287072</v>
      </c>
      <c r="DM24" s="636"/>
      <c r="DN24" s="636"/>
      <c r="DO24" s="636"/>
      <c r="DP24" s="636"/>
      <c r="DQ24" s="636"/>
      <c r="DR24" s="636"/>
      <c r="DS24" s="636"/>
      <c r="DT24" s="636"/>
      <c r="DU24" s="636"/>
      <c r="DV24" s="637"/>
      <c r="DW24" s="640">
        <v>
53.6</v>
      </c>
      <c r="DX24" s="641"/>
      <c r="DY24" s="641"/>
      <c r="DZ24" s="641"/>
      <c r="EA24" s="641"/>
      <c r="EB24" s="641"/>
      <c r="EC24" s="642"/>
    </row>
    <row r="25" spans="2:133" ht="11.25" customHeight="1" x14ac:dyDescent="0.15">
      <c r="B25" s="643" t="s">
        <v>
293</v>
      </c>
      <c r="C25" s="644"/>
      <c r="D25" s="644"/>
      <c r="E25" s="644"/>
      <c r="F25" s="644"/>
      <c r="G25" s="644"/>
      <c r="H25" s="644"/>
      <c r="I25" s="644"/>
      <c r="J25" s="644"/>
      <c r="K25" s="644"/>
      <c r="L25" s="644"/>
      <c r="M25" s="644"/>
      <c r="N25" s="644"/>
      <c r="O25" s="644"/>
      <c r="P25" s="644"/>
      <c r="Q25" s="645"/>
      <c r="R25" s="646">
        <v>
34</v>
      </c>
      <c r="S25" s="647"/>
      <c r="T25" s="647"/>
      <c r="U25" s="647"/>
      <c r="V25" s="647"/>
      <c r="W25" s="647"/>
      <c r="X25" s="647"/>
      <c r="Y25" s="648"/>
      <c r="Z25" s="649">
        <v>
0</v>
      </c>
      <c r="AA25" s="649"/>
      <c r="AB25" s="649"/>
      <c r="AC25" s="649"/>
      <c r="AD25" s="650" t="s">
        <v>
128</v>
      </c>
      <c r="AE25" s="650"/>
      <c r="AF25" s="650"/>
      <c r="AG25" s="650"/>
      <c r="AH25" s="650"/>
      <c r="AI25" s="650"/>
      <c r="AJ25" s="650"/>
      <c r="AK25" s="650"/>
      <c r="AL25" s="651" t="s">
        <v>
294</v>
      </c>
      <c r="AM25" s="652"/>
      <c r="AN25" s="652"/>
      <c r="AO25" s="653"/>
      <c r="AP25" s="665" t="s">
        <v>
295</v>
      </c>
      <c r="AQ25" s="666"/>
      <c r="AR25" s="666"/>
      <c r="AS25" s="666"/>
      <c r="AT25" s="666"/>
      <c r="AU25" s="666"/>
      <c r="AV25" s="666"/>
      <c r="AW25" s="666"/>
      <c r="AX25" s="666"/>
      <c r="AY25" s="666"/>
      <c r="AZ25" s="666"/>
      <c r="BA25" s="666"/>
      <c r="BB25" s="666"/>
      <c r="BC25" s="666"/>
      <c r="BD25" s="666"/>
      <c r="BE25" s="666"/>
      <c r="BF25" s="667"/>
      <c r="BG25" s="646" t="s">
        <v>
128</v>
      </c>
      <c r="BH25" s="647"/>
      <c r="BI25" s="647"/>
      <c r="BJ25" s="647"/>
      <c r="BK25" s="647"/>
      <c r="BL25" s="647"/>
      <c r="BM25" s="647"/>
      <c r="BN25" s="648"/>
      <c r="BO25" s="649" t="s">
        <v>
128</v>
      </c>
      <c r="BP25" s="649"/>
      <c r="BQ25" s="649"/>
      <c r="BR25" s="649"/>
      <c r="BS25" s="655" t="s">
        <v>
128</v>
      </c>
      <c r="BT25" s="647"/>
      <c r="BU25" s="647"/>
      <c r="BV25" s="647"/>
      <c r="BW25" s="647"/>
      <c r="BX25" s="647"/>
      <c r="BY25" s="647"/>
      <c r="BZ25" s="647"/>
      <c r="CA25" s="647"/>
      <c r="CB25" s="656"/>
      <c r="CD25" s="661" t="s">
        <v>
296</v>
      </c>
      <c r="CE25" s="662"/>
      <c r="CF25" s="662"/>
      <c r="CG25" s="662"/>
      <c r="CH25" s="662"/>
      <c r="CI25" s="662"/>
      <c r="CJ25" s="662"/>
      <c r="CK25" s="662"/>
      <c r="CL25" s="662"/>
      <c r="CM25" s="662"/>
      <c r="CN25" s="662"/>
      <c r="CO25" s="662"/>
      <c r="CP25" s="662"/>
      <c r="CQ25" s="663"/>
      <c r="CR25" s="646">
        <v>
3401862</v>
      </c>
      <c r="CS25" s="671"/>
      <c r="CT25" s="671"/>
      <c r="CU25" s="671"/>
      <c r="CV25" s="671"/>
      <c r="CW25" s="671"/>
      <c r="CX25" s="671"/>
      <c r="CY25" s="672"/>
      <c r="CZ25" s="651">
        <v>
15.1</v>
      </c>
      <c r="DA25" s="683"/>
      <c r="DB25" s="683"/>
      <c r="DC25" s="685"/>
      <c r="DD25" s="655">
        <v>
3004652</v>
      </c>
      <c r="DE25" s="671"/>
      <c r="DF25" s="671"/>
      <c r="DG25" s="671"/>
      <c r="DH25" s="671"/>
      <c r="DI25" s="671"/>
      <c r="DJ25" s="671"/>
      <c r="DK25" s="672"/>
      <c r="DL25" s="655">
        <v>
2951186</v>
      </c>
      <c r="DM25" s="671"/>
      <c r="DN25" s="671"/>
      <c r="DO25" s="671"/>
      <c r="DP25" s="671"/>
      <c r="DQ25" s="671"/>
      <c r="DR25" s="671"/>
      <c r="DS25" s="671"/>
      <c r="DT25" s="671"/>
      <c r="DU25" s="671"/>
      <c r="DV25" s="672"/>
      <c r="DW25" s="651">
        <v>
25.1</v>
      </c>
      <c r="DX25" s="683"/>
      <c r="DY25" s="683"/>
      <c r="DZ25" s="683"/>
      <c r="EA25" s="683"/>
      <c r="EB25" s="683"/>
      <c r="EC25" s="684"/>
    </row>
    <row r="26" spans="2:133" ht="11.25" customHeight="1" x14ac:dyDescent="0.15">
      <c r="B26" s="643" t="s">
        <v>
297</v>
      </c>
      <c r="C26" s="644"/>
      <c r="D26" s="644"/>
      <c r="E26" s="644"/>
      <c r="F26" s="644"/>
      <c r="G26" s="644"/>
      <c r="H26" s="644"/>
      <c r="I26" s="644"/>
      <c r="J26" s="644"/>
      <c r="K26" s="644"/>
      <c r="L26" s="644"/>
      <c r="M26" s="644"/>
      <c r="N26" s="644"/>
      <c r="O26" s="644"/>
      <c r="P26" s="644"/>
      <c r="Q26" s="645"/>
      <c r="R26" s="646">
        <v>
12052694</v>
      </c>
      <c r="S26" s="647"/>
      <c r="T26" s="647"/>
      <c r="U26" s="647"/>
      <c r="V26" s="647"/>
      <c r="W26" s="647"/>
      <c r="X26" s="647"/>
      <c r="Y26" s="648"/>
      <c r="Z26" s="649">
        <v>
52</v>
      </c>
      <c r="AA26" s="649"/>
      <c r="AB26" s="649"/>
      <c r="AC26" s="649"/>
      <c r="AD26" s="650">
        <v>
11100054</v>
      </c>
      <c r="AE26" s="650"/>
      <c r="AF26" s="650"/>
      <c r="AG26" s="650"/>
      <c r="AH26" s="650"/>
      <c r="AI26" s="650"/>
      <c r="AJ26" s="650"/>
      <c r="AK26" s="650"/>
      <c r="AL26" s="651">
        <v>
97</v>
      </c>
      <c r="AM26" s="652"/>
      <c r="AN26" s="652"/>
      <c r="AO26" s="653"/>
      <c r="AP26" s="665" t="s">
        <v>
298</v>
      </c>
      <c r="AQ26" s="686"/>
      <c r="AR26" s="686"/>
      <c r="AS26" s="686"/>
      <c r="AT26" s="686"/>
      <c r="AU26" s="686"/>
      <c r="AV26" s="686"/>
      <c r="AW26" s="686"/>
      <c r="AX26" s="686"/>
      <c r="AY26" s="686"/>
      <c r="AZ26" s="686"/>
      <c r="BA26" s="686"/>
      <c r="BB26" s="686"/>
      <c r="BC26" s="686"/>
      <c r="BD26" s="686"/>
      <c r="BE26" s="686"/>
      <c r="BF26" s="667"/>
      <c r="BG26" s="646" t="s">
        <v>
128</v>
      </c>
      <c r="BH26" s="647"/>
      <c r="BI26" s="647"/>
      <c r="BJ26" s="647"/>
      <c r="BK26" s="647"/>
      <c r="BL26" s="647"/>
      <c r="BM26" s="647"/>
      <c r="BN26" s="648"/>
      <c r="BO26" s="649" t="s">
        <v>
128</v>
      </c>
      <c r="BP26" s="649"/>
      <c r="BQ26" s="649"/>
      <c r="BR26" s="649"/>
      <c r="BS26" s="655" t="s">
        <v>
128</v>
      </c>
      <c r="BT26" s="647"/>
      <c r="BU26" s="647"/>
      <c r="BV26" s="647"/>
      <c r="BW26" s="647"/>
      <c r="BX26" s="647"/>
      <c r="BY26" s="647"/>
      <c r="BZ26" s="647"/>
      <c r="CA26" s="647"/>
      <c r="CB26" s="656"/>
      <c r="CD26" s="661" t="s">
        <v>
299</v>
      </c>
      <c r="CE26" s="662"/>
      <c r="CF26" s="662"/>
      <c r="CG26" s="662"/>
      <c r="CH26" s="662"/>
      <c r="CI26" s="662"/>
      <c r="CJ26" s="662"/>
      <c r="CK26" s="662"/>
      <c r="CL26" s="662"/>
      <c r="CM26" s="662"/>
      <c r="CN26" s="662"/>
      <c r="CO26" s="662"/>
      <c r="CP26" s="662"/>
      <c r="CQ26" s="663"/>
      <c r="CR26" s="646">
        <v>
2159344</v>
      </c>
      <c r="CS26" s="647"/>
      <c r="CT26" s="647"/>
      <c r="CU26" s="647"/>
      <c r="CV26" s="647"/>
      <c r="CW26" s="647"/>
      <c r="CX26" s="647"/>
      <c r="CY26" s="648"/>
      <c r="CZ26" s="651">
        <v>
9.6</v>
      </c>
      <c r="DA26" s="683"/>
      <c r="DB26" s="683"/>
      <c r="DC26" s="685"/>
      <c r="DD26" s="655">
        <v>
1913025</v>
      </c>
      <c r="DE26" s="647"/>
      <c r="DF26" s="647"/>
      <c r="DG26" s="647"/>
      <c r="DH26" s="647"/>
      <c r="DI26" s="647"/>
      <c r="DJ26" s="647"/>
      <c r="DK26" s="648"/>
      <c r="DL26" s="655" t="s">
        <v>
128</v>
      </c>
      <c r="DM26" s="647"/>
      <c r="DN26" s="647"/>
      <c r="DO26" s="647"/>
      <c r="DP26" s="647"/>
      <c r="DQ26" s="647"/>
      <c r="DR26" s="647"/>
      <c r="DS26" s="647"/>
      <c r="DT26" s="647"/>
      <c r="DU26" s="647"/>
      <c r="DV26" s="648"/>
      <c r="DW26" s="651" t="s">
        <v>
128</v>
      </c>
      <c r="DX26" s="683"/>
      <c r="DY26" s="683"/>
      <c r="DZ26" s="683"/>
      <c r="EA26" s="683"/>
      <c r="EB26" s="683"/>
      <c r="EC26" s="684"/>
    </row>
    <row r="27" spans="2:133" ht="11.25" customHeight="1" x14ac:dyDescent="0.15">
      <c r="B27" s="643" t="s">
        <v>
300</v>
      </c>
      <c r="C27" s="644"/>
      <c r="D27" s="644"/>
      <c r="E27" s="644"/>
      <c r="F27" s="644"/>
      <c r="G27" s="644"/>
      <c r="H27" s="644"/>
      <c r="I27" s="644"/>
      <c r="J27" s="644"/>
      <c r="K27" s="644"/>
      <c r="L27" s="644"/>
      <c r="M27" s="644"/>
      <c r="N27" s="644"/>
      <c r="O27" s="644"/>
      <c r="P27" s="644"/>
      <c r="Q27" s="645"/>
      <c r="R27" s="646">
        <v>
6538</v>
      </c>
      <c r="S27" s="647"/>
      <c r="T27" s="647"/>
      <c r="U27" s="647"/>
      <c r="V27" s="647"/>
      <c r="W27" s="647"/>
      <c r="X27" s="647"/>
      <c r="Y27" s="648"/>
      <c r="Z27" s="649">
        <v>
0</v>
      </c>
      <c r="AA27" s="649"/>
      <c r="AB27" s="649"/>
      <c r="AC27" s="649"/>
      <c r="AD27" s="650">
        <v>
6538</v>
      </c>
      <c r="AE27" s="650"/>
      <c r="AF27" s="650"/>
      <c r="AG27" s="650"/>
      <c r="AH27" s="650"/>
      <c r="AI27" s="650"/>
      <c r="AJ27" s="650"/>
      <c r="AK27" s="650"/>
      <c r="AL27" s="651">
        <v>
0.1</v>
      </c>
      <c r="AM27" s="652"/>
      <c r="AN27" s="652"/>
      <c r="AO27" s="653"/>
      <c r="AP27" s="643" t="s">
        <v>
301</v>
      </c>
      <c r="AQ27" s="644"/>
      <c r="AR27" s="644"/>
      <c r="AS27" s="644"/>
      <c r="AT27" s="644"/>
      <c r="AU27" s="644"/>
      <c r="AV27" s="644"/>
      <c r="AW27" s="644"/>
      <c r="AX27" s="644"/>
      <c r="AY27" s="644"/>
      <c r="AZ27" s="644"/>
      <c r="BA27" s="644"/>
      <c r="BB27" s="644"/>
      <c r="BC27" s="644"/>
      <c r="BD27" s="644"/>
      <c r="BE27" s="644"/>
      <c r="BF27" s="645"/>
      <c r="BG27" s="646">
        <v>
10452235</v>
      </c>
      <c r="BH27" s="647"/>
      <c r="BI27" s="647"/>
      <c r="BJ27" s="647"/>
      <c r="BK27" s="647"/>
      <c r="BL27" s="647"/>
      <c r="BM27" s="647"/>
      <c r="BN27" s="648"/>
      <c r="BO27" s="649">
        <v>
100</v>
      </c>
      <c r="BP27" s="649"/>
      <c r="BQ27" s="649"/>
      <c r="BR27" s="649"/>
      <c r="BS27" s="655">
        <v>
81199</v>
      </c>
      <c r="BT27" s="647"/>
      <c r="BU27" s="647"/>
      <c r="BV27" s="647"/>
      <c r="BW27" s="647"/>
      <c r="BX27" s="647"/>
      <c r="BY27" s="647"/>
      <c r="BZ27" s="647"/>
      <c r="CA27" s="647"/>
      <c r="CB27" s="656"/>
      <c r="CD27" s="661" t="s">
        <v>
302</v>
      </c>
      <c r="CE27" s="662"/>
      <c r="CF27" s="662"/>
      <c r="CG27" s="662"/>
      <c r="CH27" s="662"/>
      <c r="CI27" s="662"/>
      <c r="CJ27" s="662"/>
      <c r="CK27" s="662"/>
      <c r="CL27" s="662"/>
      <c r="CM27" s="662"/>
      <c r="CN27" s="662"/>
      <c r="CO27" s="662"/>
      <c r="CP27" s="662"/>
      <c r="CQ27" s="663"/>
      <c r="CR27" s="646">
        <v>
7316551</v>
      </c>
      <c r="CS27" s="671"/>
      <c r="CT27" s="671"/>
      <c r="CU27" s="671"/>
      <c r="CV27" s="671"/>
      <c r="CW27" s="671"/>
      <c r="CX27" s="671"/>
      <c r="CY27" s="672"/>
      <c r="CZ27" s="651">
        <v>
32.5</v>
      </c>
      <c r="DA27" s="683"/>
      <c r="DB27" s="683"/>
      <c r="DC27" s="685"/>
      <c r="DD27" s="655">
        <v>
2337850</v>
      </c>
      <c r="DE27" s="671"/>
      <c r="DF27" s="671"/>
      <c r="DG27" s="671"/>
      <c r="DH27" s="671"/>
      <c r="DI27" s="671"/>
      <c r="DJ27" s="671"/>
      <c r="DK27" s="672"/>
      <c r="DL27" s="655">
        <v>
2337850</v>
      </c>
      <c r="DM27" s="671"/>
      <c r="DN27" s="671"/>
      <c r="DO27" s="671"/>
      <c r="DP27" s="671"/>
      <c r="DQ27" s="671"/>
      <c r="DR27" s="671"/>
      <c r="DS27" s="671"/>
      <c r="DT27" s="671"/>
      <c r="DU27" s="671"/>
      <c r="DV27" s="672"/>
      <c r="DW27" s="651">
        <v>
19.899999999999999</v>
      </c>
      <c r="DX27" s="683"/>
      <c r="DY27" s="683"/>
      <c r="DZ27" s="683"/>
      <c r="EA27" s="683"/>
      <c r="EB27" s="683"/>
      <c r="EC27" s="684"/>
    </row>
    <row r="28" spans="2:133" ht="11.25" customHeight="1" x14ac:dyDescent="0.15">
      <c r="B28" s="643" t="s">
        <v>
303</v>
      </c>
      <c r="C28" s="644"/>
      <c r="D28" s="644"/>
      <c r="E28" s="644"/>
      <c r="F28" s="644"/>
      <c r="G28" s="644"/>
      <c r="H28" s="644"/>
      <c r="I28" s="644"/>
      <c r="J28" s="644"/>
      <c r="K28" s="644"/>
      <c r="L28" s="644"/>
      <c r="M28" s="644"/>
      <c r="N28" s="644"/>
      <c r="O28" s="644"/>
      <c r="P28" s="644"/>
      <c r="Q28" s="645"/>
      <c r="R28" s="646">
        <v>
174752</v>
      </c>
      <c r="S28" s="647"/>
      <c r="T28" s="647"/>
      <c r="U28" s="647"/>
      <c r="V28" s="647"/>
      <c r="W28" s="647"/>
      <c r="X28" s="647"/>
      <c r="Y28" s="648"/>
      <c r="Z28" s="649">
        <v>
0.8</v>
      </c>
      <c r="AA28" s="649"/>
      <c r="AB28" s="649"/>
      <c r="AC28" s="649"/>
      <c r="AD28" s="650">
        <v>
13619</v>
      </c>
      <c r="AE28" s="650"/>
      <c r="AF28" s="650"/>
      <c r="AG28" s="650"/>
      <c r="AH28" s="650"/>
      <c r="AI28" s="650"/>
      <c r="AJ28" s="650"/>
      <c r="AK28" s="650"/>
      <c r="AL28" s="651">
        <v>
0.1</v>
      </c>
      <c r="AM28" s="652"/>
      <c r="AN28" s="652"/>
      <c r="AO28" s="653"/>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9"/>
      <c r="BP28" s="649"/>
      <c r="BQ28" s="649"/>
      <c r="BR28" s="649"/>
      <c r="BS28" s="655"/>
      <c r="BT28" s="647"/>
      <c r="BU28" s="647"/>
      <c r="BV28" s="647"/>
      <c r="BW28" s="647"/>
      <c r="BX28" s="647"/>
      <c r="BY28" s="647"/>
      <c r="BZ28" s="647"/>
      <c r="CA28" s="647"/>
      <c r="CB28" s="656"/>
      <c r="CD28" s="661" t="s">
        <v>
304</v>
      </c>
      <c r="CE28" s="662"/>
      <c r="CF28" s="662"/>
      <c r="CG28" s="662"/>
      <c r="CH28" s="662"/>
      <c r="CI28" s="662"/>
      <c r="CJ28" s="662"/>
      <c r="CK28" s="662"/>
      <c r="CL28" s="662"/>
      <c r="CM28" s="662"/>
      <c r="CN28" s="662"/>
      <c r="CO28" s="662"/>
      <c r="CP28" s="662"/>
      <c r="CQ28" s="663"/>
      <c r="CR28" s="646">
        <v>
998036</v>
      </c>
      <c r="CS28" s="647"/>
      <c r="CT28" s="647"/>
      <c r="CU28" s="647"/>
      <c r="CV28" s="647"/>
      <c r="CW28" s="647"/>
      <c r="CX28" s="647"/>
      <c r="CY28" s="648"/>
      <c r="CZ28" s="651">
        <v>
4.4000000000000004</v>
      </c>
      <c r="DA28" s="683"/>
      <c r="DB28" s="683"/>
      <c r="DC28" s="685"/>
      <c r="DD28" s="655">
        <v>
998036</v>
      </c>
      <c r="DE28" s="647"/>
      <c r="DF28" s="647"/>
      <c r="DG28" s="647"/>
      <c r="DH28" s="647"/>
      <c r="DI28" s="647"/>
      <c r="DJ28" s="647"/>
      <c r="DK28" s="648"/>
      <c r="DL28" s="655">
        <v>
998036</v>
      </c>
      <c r="DM28" s="647"/>
      <c r="DN28" s="647"/>
      <c r="DO28" s="647"/>
      <c r="DP28" s="647"/>
      <c r="DQ28" s="647"/>
      <c r="DR28" s="647"/>
      <c r="DS28" s="647"/>
      <c r="DT28" s="647"/>
      <c r="DU28" s="647"/>
      <c r="DV28" s="648"/>
      <c r="DW28" s="651">
        <v>
8.5</v>
      </c>
      <c r="DX28" s="683"/>
      <c r="DY28" s="683"/>
      <c r="DZ28" s="683"/>
      <c r="EA28" s="683"/>
      <c r="EB28" s="683"/>
      <c r="EC28" s="684"/>
    </row>
    <row r="29" spans="2:133" ht="11.25" customHeight="1" x14ac:dyDescent="0.15">
      <c r="B29" s="643" t="s">
        <v>
305</v>
      </c>
      <c r="C29" s="644"/>
      <c r="D29" s="644"/>
      <c r="E29" s="644"/>
      <c r="F29" s="644"/>
      <c r="G29" s="644"/>
      <c r="H29" s="644"/>
      <c r="I29" s="644"/>
      <c r="J29" s="644"/>
      <c r="K29" s="644"/>
      <c r="L29" s="644"/>
      <c r="M29" s="644"/>
      <c r="N29" s="644"/>
      <c r="O29" s="644"/>
      <c r="P29" s="644"/>
      <c r="Q29" s="645"/>
      <c r="R29" s="646">
        <v>
191236</v>
      </c>
      <c r="S29" s="647"/>
      <c r="T29" s="647"/>
      <c r="U29" s="647"/>
      <c r="V29" s="647"/>
      <c r="W29" s="647"/>
      <c r="X29" s="647"/>
      <c r="Y29" s="648"/>
      <c r="Z29" s="649">
        <v>
0.8</v>
      </c>
      <c r="AA29" s="649"/>
      <c r="AB29" s="649"/>
      <c r="AC29" s="649"/>
      <c r="AD29" s="650">
        <v>
28215</v>
      </c>
      <c r="AE29" s="650"/>
      <c r="AF29" s="650"/>
      <c r="AG29" s="650"/>
      <c r="AH29" s="650"/>
      <c r="AI29" s="650"/>
      <c r="AJ29" s="650"/>
      <c r="AK29" s="650"/>
      <c r="AL29" s="651">
        <v>
0.2</v>
      </c>
      <c r="AM29" s="652"/>
      <c r="AN29" s="652"/>
      <c r="AO29" s="653"/>
      <c r="AP29" s="687"/>
      <c r="AQ29" s="688"/>
      <c r="AR29" s="688"/>
      <c r="AS29" s="688"/>
      <c r="AT29" s="688"/>
      <c r="AU29" s="688"/>
      <c r="AV29" s="688"/>
      <c r="AW29" s="688"/>
      <c r="AX29" s="688"/>
      <c r="AY29" s="688"/>
      <c r="AZ29" s="688"/>
      <c r="BA29" s="688"/>
      <c r="BB29" s="688"/>
      <c r="BC29" s="688"/>
      <c r="BD29" s="688"/>
      <c r="BE29" s="688"/>
      <c r="BF29" s="689"/>
      <c r="BG29" s="646"/>
      <c r="BH29" s="647"/>
      <c r="BI29" s="647"/>
      <c r="BJ29" s="647"/>
      <c r="BK29" s="647"/>
      <c r="BL29" s="647"/>
      <c r="BM29" s="647"/>
      <c r="BN29" s="648"/>
      <c r="BO29" s="649"/>
      <c r="BP29" s="649"/>
      <c r="BQ29" s="649"/>
      <c r="BR29" s="649"/>
      <c r="BS29" s="650"/>
      <c r="BT29" s="650"/>
      <c r="BU29" s="650"/>
      <c r="BV29" s="650"/>
      <c r="BW29" s="650"/>
      <c r="BX29" s="650"/>
      <c r="BY29" s="650"/>
      <c r="BZ29" s="650"/>
      <c r="CA29" s="650"/>
      <c r="CB29" s="654"/>
      <c r="CD29" s="692" t="s">
        <v>
306</v>
      </c>
      <c r="CE29" s="693"/>
      <c r="CF29" s="661" t="s">
        <v>
70</v>
      </c>
      <c r="CG29" s="662"/>
      <c r="CH29" s="662"/>
      <c r="CI29" s="662"/>
      <c r="CJ29" s="662"/>
      <c r="CK29" s="662"/>
      <c r="CL29" s="662"/>
      <c r="CM29" s="662"/>
      <c r="CN29" s="662"/>
      <c r="CO29" s="662"/>
      <c r="CP29" s="662"/>
      <c r="CQ29" s="663"/>
      <c r="CR29" s="646">
        <v>
998036</v>
      </c>
      <c r="CS29" s="671"/>
      <c r="CT29" s="671"/>
      <c r="CU29" s="671"/>
      <c r="CV29" s="671"/>
      <c r="CW29" s="671"/>
      <c r="CX29" s="671"/>
      <c r="CY29" s="672"/>
      <c r="CZ29" s="651">
        <v>
4.4000000000000004</v>
      </c>
      <c r="DA29" s="683"/>
      <c r="DB29" s="683"/>
      <c r="DC29" s="685"/>
      <c r="DD29" s="655">
        <v>
998036</v>
      </c>
      <c r="DE29" s="671"/>
      <c r="DF29" s="671"/>
      <c r="DG29" s="671"/>
      <c r="DH29" s="671"/>
      <c r="DI29" s="671"/>
      <c r="DJ29" s="671"/>
      <c r="DK29" s="672"/>
      <c r="DL29" s="655">
        <v>
998036</v>
      </c>
      <c r="DM29" s="671"/>
      <c r="DN29" s="671"/>
      <c r="DO29" s="671"/>
      <c r="DP29" s="671"/>
      <c r="DQ29" s="671"/>
      <c r="DR29" s="671"/>
      <c r="DS29" s="671"/>
      <c r="DT29" s="671"/>
      <c r="DU29" s="671"/>
      <c r="DV29" s="672"/>
      <c r="DW29" s="651">
        <v>
8.5</v>
      </c>
      <c r="DX29" s="683"/>
      <c r="DY29" s="683"/>
      <c r="DZ29" s="683"/>
      <c r="EA29" s="683"/>
      <c r="EB29" s="683"/>
      <c r="EC29" s="684"/>
    </row>
    <row r="30" spans="2:133" ht="11.25" customHeight="1" x14ac:dyDescent="0.15">
      <c r="B30" s="643" t="s">
        <v>
307</v>
      </c>
      <c r="C30" s="644"/>
      <c r="D30" s="644"/>
      <c r="E30" s="644"/>
      <c r="F30" s="644"/>
      <c r="G30" s="644"/>
      <c r="H30" s="644"/>
      <c r="I30" s="644"/>
      <c r="J30" s="644"/>
      <c r="K30" s="644"/>
      <c r="L30" s="644"/>
      <c r="M30" s="644"/>
      <c r="N30" s="644"/>
      <c r="O30" s="644"/>
      <c r="P30" s="644"/>
      <c r="Q30" s="645"/>
      <c r="R30" s="646">
        <v>
210019</v>
      </c>
      <c r="S30" s="647"/>
      <c r="T30" s="647"/>
      <c r="U30" s="647"/>
      <c r="V30" s="647"/>
      <c r="W30" s="647"/>
      <c r="X30" s="647"/>
      <c r="Y30" s="648"/>
      <c r="Z30" s="649">
        <v>
0.9</v>
      </c>
      <c r="AA30" s="649"/>
      <c r="AB30" s="649"/>
      <c r="AC30" s="649"/>
      <c r="AD30" s="650" t="s">
        <v>
128</v>
      </c>
      <c r="AE30" s="650"/>
      <c r="AF30" s="650"/>
      <c r="AG30" s="650"/>
      <c r="AH30" s="650"/>
      <c r="AI30" s="650"/>
      <c r="AJ30" s="650"/>
      <c r="AK30" s="650"/>
      <c r="AL30" s="651" t="s">
        <v>
128</v>
      </c>
      <c r="AM30" s="652"/>
      <c r="AN30" s="652"/>
      <c r="AO30" s="653"/>
      <c r="AP30" s="625" t="s">
        <v>
224</v>
      </c>
      <c r="AQ30" s="626"/>
      <c r="AR30" s="626"/>
      <c r="AS30" s="626"/>
      <c r="AT30" s="626"/>
      <c r="AU30" s="626"/>
      <c r="AV30" s="626"/>
      <c r="AW30" s="626"/>
      <c r="AX30" s="626"/>
      <c r="AY30" s="626"/>
      <c r="AZ30" s="626"/>
      <c r="BA30" s="626"/>
      <c r="BB30" s="626"/>
      <c r="BC30" s="626"/>
      <c r="BD30" s="626"/>
      <c r="BE30" s="626"/>
      <c r="BF30" s="627"/>
      <c r="BG30" s="625" t="s">
        <v>
308</v>
      </c>
      <c r="BH30" s="690"/>
      <c r="BI30" s="690"/>
      <c r="BJ30" s="690"/>
      <c r="BK30" s="690"/>
      <c r="BL30" s="690"/>
      <c r="BM30" s="690"/>
      <c r="BN30" s="690"/>
      <c r="BO30" s="690"/>
      <c r="BP30" s="690"/>
      <c r="BQ30" s="691"/>
      <c r="BR30" s="625" t="s">
        <v>
309</v>
      </c>
      <c r="BS30" s="690"/>
      <c r="BT30" s="690"/>
      <c r="BU30" s="690"/>
      <c r="BV30" s="690"/>
      <c r="BW30" s="690"/>
      <c r="BX30" s="690"/>
      <c r="BY30" s="690"/>
      <c r="BZ30" s="690"/>
      <c r="CA30" s="690"/>
      <c r="CB30" s="691"/>
      <c r="CD30" s="694"/>
      <c r="CE30" s="695"/>
      <c r="CF30" s="661" t="s">
        <v>
310</v>
      </c>
      <c r="CG30" s="662"/>
      <c r="CH30" s="662"/>
      <c r="CI30" s="662"/>
      <c r="CJ30" s="662"/>
      <c r="CK30" s="662"/>
      <c r="CL30" s="662"/>
      <c r="CM30" s="662"/>
      <c r="CN30" s="662"/>
      <c r="CO30" s="662"/>
      <c r="CP30" s="662"/>
      <c r="CQ30" s="663"/>
      <c r="CR30" s="646">
        <v>
928020</v>
      </c>
      <c r="CS30" s="647"/>
      <c r="CT30" s="647"/>
      <c r="CU30" s="647"/>
      <c r="CV30" s="647"/>
      <c r="CW30" s="647"/>
      <c r="CX30" s="647"/>
      <c r="CY30" s="648"/>
      <c r="CZ30" s="651">
        <v>
4.0999999999999996</v>
      </c>
      <c r="DA30" s="683"/>
      <c r="DB30" s="683"/>
      <c r="DC30" s="685"/>
      <c r="DD30" s="655">
        <v>
928020</v>
      </c>
      <c r="DE30" s="647"/>
      <c r="DF30" s="647"/>
      <c r="DG30" s="647"/>
      <c r="DH30" s="647"/>
      <c r="DI30" s="647"/>
      <c r="DJ30" s="647"/>
      <c r="DK30" s="648"/>
      <c r="DL30" s="655">
        <v>
928020</v>
      </c>
      <c r="DM30" s="647"/>
      <c r="DN30" s="647"/>
      <c r="DO30" s="647"/>
      <c r="DP30" s="647"/>
      <c r="DQ30" s="647"/>
      <c r="DR30" s="647"/>
      <c r="DS30" s="647"/>
      <c r="DT30" s="647"/>
      <c r="DU30" s="647"/>
      <c r="DV30" s="648"/>
      <c r="DW30" s="651">
        <v>
7.9</v>
      </c>
      <c r="DX30" s="683"/>
      <c r="DY30" s="683"/>
      <c r="DZ30" s="683"/>
      <c r="EA30" s="683"/>
      <c r="EB30" s="683"/>
      <c r="EC30" s="684"/>
    </row>
    <row r="31" spans="2:133" ht="11.25" customHeight="1" x14ac:dyDescent="0.15">
      <c r="B31" s="643" t="s">
        <v>
311</v>
      </c>
      <c r="C31" s="644"/>
      <c r="D31" s="644"/>
      <c r="E31" s="644"/>
      <c r="F31" s="644"/>
      <c r="G31" s="644"/>
      <c r="H31" s="644"/>
      <c r="I31" s="644"/>
      <c r="J31" s="644"/>
      <c r="K31" s="644"/>
      <c r="L31" s="644"/>
      <c r="M31" s="644"/>
      <c r="N31" s="644"/>
      <c r="O31" s="644"/>
      <c r="P31" s="644"/>
      <c r="Q31" s="645"/>
      <c r="R31" s="646">
        <v>
3693231</v>
      </c>
      <c r="S31" s="647"/>
      <c r="T31" s="647"/>
      <c r="U31" s="647"/>
      <c r="V31" s="647"/>
      <c r="W31" s="647"/>
      <c r="X31" s="647"/>
      <c r="Y31" s="648"/>
      <c r="Z31" s="649">
        <v>
15.9</v>
      </c>
      <c r="AA31" s="649"/>
      <c r="AB31" s="649"/>
      <c r="AC31" s="649"/>
      <c r="AD31" s="650" t="s">
        <v>
128</v>
      </c>
      <c r="AE31" s="650"/>
      <c r="AF31" s="650"/>
      <c r="AG31" s="650"/>
      <c r="AH31" s="650"/>
      <c r="AI31" s="650"/>
      <c r="AJ31" s="650"/>
      <c r="AK31" s="650"/>
      <c r="AL31" s="651" t="s">
        <v>
128</v>
      </c>
      <c r="AM31" s="652"/>
      <c r="AN31" s="652"/>
      <c r="AO31" s="653"/>
      <c r="AP31" s="703" t="s">
        <v>
312</v>
      </c>
      <c r="AQ31" s="704"/>
      <c r="AR31" s="704"/>
      <c r="AS31" s="704"/>
      <c r="AT31" s="709" t="s">
        <v>
313</v>
      </c>
      <c r="AU31" s="231"/>
      <c r="AV31" s="231"/>
      <c r="AW31" s="231"/>
      <c r="AX31" s="632" t="s">
        <v>
189</v>
      </c>
      <c r="AY31" s="633"/>
      <c r="AZ31" s="633"/>
      <c r="BA31" s="633"/>
      <c r="BB31" s="633"/>
      <c r="BC31" s="633"/>
      <c r="BD31" s="633"/>
      <c r="BE31" s="633"/>
      <c r="BF31" s="634"/>
      <c r="BG31" s="702">
        <v>
99.3</v>
      </c>
      <c r="BH31" s="698"/>
      <c r="BI31" s="698"/>
      <c r="BJ31" s="698"/>
      <c r="BK31" s="698"/>
      <c r="BL31" s="698"/>
      <c r="BM31" s="641">
        <v>
97.5</v>
      </c>
      <c r="BN31" s="698"/>
      <c r="BO31" s="698"/>
      <c r="BP31" s="698"/>
      <c r="BQ31" s="699"/>
      <c r="BR31" s="702">
        <v>
99.2</v>
      </c>
      <c r="BS31" s="698"/>
      <c r="BT31" s="698"/>
      <c r="BU31" s="698"/>
      <c r="BV31" s="698"/>
      <c r="BW31" s="698"/>
      <c r="BX31" s="641">
        <v>
97.4</v>
      </c>
      <c r="BY31" s="698"/>
      <c r="BZ31" s="698"/>
      <c r="CA31" s="698"/>
      <c r="CB31" s="699"/>
      <c r="CD31" s="694"/>
      <c r="CE31" s="695"/>
      <c r="CF31" s="661" t="s">
        <v>
314</v>
      </c>
      <c r="CG31" s="662"/>
      <c r="CH31" s="662"/>
      <c r="CI31" s="662"/>
      <c r="CJ31" s="662"/>
      <c r="CK31" s="662"/>
      <c r="CL31" s="662"/>
      <c r="CM31" s="662"/>
      <c r="CN31" s="662"/>
      <c r="CO31" s="662"/>
      <c r="CP31" s="662"/>
      <c r="CQ31" s="663"/>
      <c r="CR31" s="646">
        <v>
70016</v>
      </c>
      <c r="CS31" s="671"/>
      <c r="CT31" s="671"/>
      <c r="CU31" s="671"/>
      <c r="CV31" s="671"/>
      <c r="CW31" s="671"/>
      <c r="CX31" s="671"/>
      <c r="CY31" s="672"/>
      <c r="CZ31" s="651">
        <v>
0.3</v>
      </c>
      <c r="DA31" s="683"/>
      <c r="DB31" s="683"/>
      <c r="DC31" s="685"/>
      <c r="DD31" s="655">
        <v>
70016</v>
      </c>
      <c r="DE31" s="671"/>
      <c r="DF31" s="671"/>
      <c r="DG31" s="671"/>
      <c r="DH31" s="671"/>
      <c r="DI31" s="671"/>
      <c r="DJ31" s="671"/>
      <c r="DK31" s="672"/>
      <c r="DL31" s="655">
        <v>
70016</v>
      </c>
      <c r="DM31" s="671"/>
      <c r="DN31" s="671"/>
      <c r="DO31" s="671"/>
      <c r="DP31" s="671"/>
      <c r="DQ31" s="671"/>
      <c r="DR31" s="671"/>
      <c r="DS31" s="671"/>
      <c r="DT31" s="671"/>
      <c r="DU31" s="671"/>
      <c r="DV31" s="672"/>
      <c r="DW31" s="651">
        <v>
0.6</v>
      </c>
      <c r="DX31" s="683"/>
      <c r="DY31" s="683"/>
      <c r="DZ31" s="683"/>
      <c r="EA31" s="683"/>
      <c r="EB31" s="683"/>
      <c r="EC31" s="684"/>
    </row>
    <row r="32" spans="2:133" ht="11.25" customHeight="1" x14ac:dyDescent="0.15">
      <c r="B32" s="713" t="s">
        <v>
315</v>
      </c>
      <c r="C32" s="714"/>
      <c r="D32" s="714"/>
      <c r="E32" s="714"/>
      <c r="F32" s="714"/>
      <c r="G32" s="714"/>
      <c r="H32" s="714"/>
      <c r="I32" s="714"/>
      <c r="J32" s="714"/>
      <c r="K32" s="714"/>
      <c r="L32" s="714"/>
      <c r="M32" s="714"/>
      <c r="N32" s="714"/>
      <c r="O32" s="714"/>
      <c r="P32" s="714"/>
      <c r="Q32" s="715"/>
      <c r="R32" s="646">
        <v>
265453</v>
      </c>
      <c r="S32" s="647"/>
      <c r="T32" s="647"/>
      <c r="U32" s="647"/>
      <c r="V32" s="647"/>
      <c r="W32" s="647"/>
      <c r="X32" s="647"/>
      <c r="Y32" s="648"/>
      <c r="Z32" s="649">
        <v>
1.1000000000000001</v>
      </c>
      <c r="AA32" s="649"/>
      <c r="AB32" s="649"/>
      <c r="AC32" s="649"/>
      <c r="AD32" s="650">
        <v>
265453</v>
      </c>
      <c r="AE32" s="650"/>
      <c r="AF32" s="650"/>
      <c r="AG32" s="650"/>
      <c r="AH32" s="650"/>
      <c r="AI32" s="650"/>
      <c r="AJ32" s="650"/>
      <c r="AK32" s="650"/>
      <c r="AL32" s="651">
        <v>
2.2999999999999998</v>
      </c>
      <c r="AM32" s="652"/>
      <c r="AN32" s="652"/>
      <c r="AO32" s="653"/>
      <c r="AP32" s="705"/>
      <c r="AQ32" s="706"/>
      <c r="AR32" s="706"/>
      <c r="AS32" s="706"/>
      <c r="AT32" s="710"/>
      <c r="AU32" s="230" t="s">
        <v>
316</v>
      </c>
      <c r="AV32" s="230"/>
      <c r="AW32" s="230"/>
      <c r="AX32" s="643" t="s">
        <v>
317</v>
      </c>
      <c r="AY32" s="644"/>
      <c r="AZ32" s="644"/>
      <c r="BA32" s="644"/>
      <c r="BB32" s="644"/>
      <c r="BC32" s="644"/>
      <c r="BD32" s="644"/>
      <c r="BE32" s="644"/>
      <c r="BF32" s="645"/>
      <c r="BG32" s="712">
        <v>
98.9</v>
      </c>
      <c r="BH32" s="671"/>
      <c r="BI32" s="671"/>
      <c r="BJ32" s="671"/>
      <c r="BK32" s="671"/>
      <c r="BL32" s="671"/>
      <c r="BM32" s="652">
        <v>
96.5</v>
      </c>
      <c r="BN32" s="700"/>
      <c r="BO32" s="700"/>
      <c r="BP32" s="700"/>
      <c r="BQ32" s="701"/>
      <c r="BR32" s="712">
        <v>
98.9</v>
      </c>
      <c r="BS32" s="671"/>
      <c r="BT32" s="671"/>
      <c r="BU32" s="671"/>
      <c r="BV32" s="671"/>
      <c r="BW32" s="671"/>
      <c r="BX32" s="652">
        <v>
96.3</v>
      </c>
      <c r="BY32" s="700"/>
      <c r="BZ32" s="700"/>
      <c r="CA32" s="700"/>
      <c r="CB32" s="701"/>
      <c r="CD32" s="696"/>
      <c r="CE32" s="697"/>
      <c r="CF32" s="661" t="s">
        <v>
318</v>
      </c>
      <c r="CG32" s="662"/>
      <c r="CH32" s="662"/>
      <c r="CI32" s="662"/>
      <c r="CJ32" s="662"/>
      <c r="CK32" s="662"/>
      <c r="CL32" s="662"/>
      <c r="CM32" s="662"/>
      <c r="CN32" s="662"/>
      <c r="CO32" s="662"/>
      <c r="CP32" s="662"/>
      <c r="CQ32" s="663"/>
      <c r="CR32" s="646" t="s">
        <v>
128</v>
      </c>
      <c r="CS32" s="647"/>
      <c r="CT32" s="647"/>
      <c r="CU32" s="647"/>
      <c r="CV32" s="647"/>
      <c r="CW32" s="647"/>
      <c r="CX32" s="647"/>
      <c r="CY32" s="648"/>
      <c r="CZ32" s="651" t="s">
        <v>
128</v>
      </c>
      <c r="DA32" s="683"/>
      <c r="DB32" s="683"/>
      <c r="DC32" s="685"/>
      <c r="DD32" s="655" t="s">
        <v>
128</v>
      </c>
      <c r="DE32" s="647"/>
      <c r="DF32" s="647"/>
      <c r="DG32" s="647"/>
      <c r="DH32" s="647"/>
      <c r="DI32" s="647"/>
      <c r="DJ32" s="647"/>
      <c r="DK32" s="648"/>
      <c r="DL32" s="655" t="s">
        <v>
128</v>
      </c>
      <c r="DM32" s="647"/>
      <c r="DN32" s="647"/>
      <c r="DO32" s="647"/>
      <c r="DP32" s="647"/>
      <c r="DQ32" s="647"/>
      <c r="DR32" s="647"/>
      <c r="DS32" s="647"/>
      <c r="DT32" s="647"/>
      <c r="DU32" s="647"/>
      <c r="DV32" s="648"/>
      <c r="DW32" s="651" t="s">
        <v>
128</v>
      </c>
      <c r="DX32" s="683"/>
      <c r="DY32" s="683"/>
      <c r="DZ32" s="683"/>
      <c r="EA32" s="683"/>
      <c r="EB32" s="683"/>
      <c r="EC32" s="684"/>
    </row>
    <row r="33" spans="2:133" ht="11.25" customHeight="1" x14ac:dyDescent="0.15">
      <c r="B33" s="643" t="s">
        <v>
319</v>
      </c>
      <c r="C33" s="644"/>
      <c r="D33" s="644"/>
      <c r="E33" s="644"/>
      <c r="F33" s="644"/>
      <c r="G33" s="644"/>
      <c r="H33" s="644"/>
      <c r="I33" s="644"/>
      <c r="J33" s="644"/>
      <c r="K33" s="644"/>
      <c r="L33" s="644"/>
      <c r="M33" s="644"/>
      <c r="N33" s="644"/>
      <c r="O33" s="644"/>
      <c r="P33" s="644"/>
      <c r="Q33" s="645"/>
      <c r="R33" s="646">
        <v>
3399427</v>
      </c>
      <c r="S33" s="647"/>
      <c r="T33" s="647"/>
      <c r="U33" s="647"/>
      <c r="V33" s="647"/>
      <c r="W33" s="647"/>
      <c r="X33" s="647"/>
      <c r="Y33" s="648"/>
      <c r="Z33" s="649">
        <v>
14.7</v>
      </c>
      <c r="AA33" s="649"/>
      <c r="AB33" s="649"/>
      <c r="AC33" s="649"/>
      <c r="AD33" s="650" t="s">
        <v>
128</v>
      </c>
      <c r="AE33" s="650"/>
      <c r="AF33" s="650"/>
      <c r="AG33" s="650"/>
      <c r="AH33" s="650"/>
      <c r="AI33" s="650"/>
      <c r="AJ33" s="650"/>
      <c r="AK33" s="650"/>
      <c r="AL33" s="651" t="s">
        <v>
294</v>
      </c>
      <c r="AM33" s="652"/>
      <c r="AN33" s="652"/>
      <c r="AO33" s="653"/>
      <c r="AP33" s="707"/>
      <c r="AQ33" s="708"/>
      <c r="AR33" s="708"/>
      <c r="AS33" s="708"/>
      <c r="AT33" s="711"/>
      <c r="AU33" s="232"/>
      <c r="AV33" s="232"/>
      <c r="AW33" s="232"/>
      <c r="AX33" s="687" t="s">
        <v>
320</v>
      </c>
      <c r="AY33" s="688"/>
      <c r="AZ33" s="688"/>
      <c r="BA33" s="688"/>
      <c r="BB33" s="688"/>
      <c r="BC33" s="688"/>
      <c r="BD33" s="688"/>
      <c r="BE33" s="688"/>
      <c r="BF33" s="689"/>
      <c r="BG33" s="716">
        <v>
99.5</v>
      </c>
      <c r="BH33" s="717"/>
      <c r="BI33" s="717"/>
      <c r="BJ33" s="717"/>
      <c r="BK33" s="717"/>
      <c r="BL33" s="717"/>
      <c r="BM33" s="718">
        <v>
98.2</v>
      </c>
      <c r="BN33" s="717"/>
      <c r="BO33" s="717"/>
      <c r="BP33" s="717"/>
      <c r="BQ33" s="719"/>
      <c r="BR33" s="716">
        <v>
99.4</v>
      </c>
      <c r="BS33" s="717"/>
      <c r="BT33" s="717"/>
      <c r="BU33" s="717"/>
      <c r="BV33" s="717"/>
      <c r="BW33" s="717"/>
      <c r="BX33" s="718">
        <v>
98.1</v>
      </c>
      <c r="BY33" s="717"/>
      <c r="BZ33" s="717"/>
      <c r="CA33" s="717"/>
      <c r="CB33" s="719"/>
      <c r="CD33" s="661" t="s">
        <v>
321</v>
      </c>
      <c r="CE33" s="662"/>
      <c r="CF33" s="662"/>
      <c r="CG33" s="662"/>
      <c r="CH33" s="662"/>
      <c r="CI33" s="662"/>
      <c r="CJ33" s="662"/>
      <c r="CK33" s="662"/>
      <c r="CL33" s="662"/>
      <c r="CM33" s="662"/>
      <c r="CN33" s="662"/>
      <c r="CO33" s="662"/>
      <c r="CP33" s="662"/>
      <c r="CQ33" s="663"/>
      <c r="CR33" s="646">
        <v>
9274998</v>
      </c>
      <c r="CS33" s="671"/>
      <c r="CT33" s="671"/>
      <c r="CU33" s="671"/>
      <c r="CV33" s="671"/>
      <c r="CW33" s="671"/>
      <c r="CX33" s="671"/>
      <c r="CY33" s="672"/>
      <c r="CZ33" s="651">
        <v>
41.2</v>
      </c>
      <c r="DA33" s="683"/>
      <c r="DB33" s="683"/>
      <c r="DC33" s="685"/>
      <c r="DD33" s="655">
        <v>
7248399</v>
      </c>
      <c r="DE33" s="671"/>
      <c r="DF33" s="671"/>
      <c r="DG33" s="671"/>
      <c r="DH33" s="671"/>
      <c r="DI33" s="671"/>
      <c r="DJ33" s="671"/>
      <c r="DK33" s="672"/>
      <c r="DL33" s="655">
        <v>
5759187</v>
      </c>
      <c r="DM33" s="671"/>
      <c r="DN33" s="671"/>
      <c r="DO33" s="671"/>
      <c r="DP33" s="671"/>
      <c r="DQ33" s="671"/>
      <c r="DR33" s="671"/>
      <c r="DS33" s="671"/>
      <c r="DT33" s="671"/>
      <c r="DU33" s="671"/>
      <c r="DV33" s="672"/>
      <c r="DW33" s="651">
        <v>
49.1</v>
      </c>
      <c r="DX33" s="683"/>
      <c r="DY33" s="683"/>
      <c r="DZ33" s="683"/>
      <c r="EA33" s="683"/>
      <c r="EB33" s="683"/>
      <c r="EC33" s="684"/>
    </row>
    <row r="34" spans="2:133" ht="11.25" customHeight="1" x14ac:dyDescent="0.15">
      <c r="B34" s="643" t="s">
        <v>
322</v>
      </c>
      <c r="C34" s="644"/>
      <c r="D34" s="644"/>
      <c r="E34" s="644"/>
      <c r="F34" s="644"/>
      <c r="G34" s="644"/>
      <c r="H34" s="644"/>
      <c r="I34" s="644"/>
      <c r="J34" s="644"/>
      <c r="K34" s="644"/>
      <c r="L34" s="644"/>
      <c r="M34" s="644"/>
      <c r="N34" s="644"/>
      <c r="O34" s="644"/>
      <c r="P34" s="644"/>
      <c r="Q34" s="645"/>
      <c r="R34" s="646">
        <v>
40918</v>
      </c>
      <c r="S34" s="647"/>
      <c r="T34" s="647"/>
      <c r="U34" s="647"/>
      <c r="V34" s="647"/>
      <c r="W34" s="647"/>
      <c r="X34" s="647"/>
      <c r="Y34" s="648"/>
      <c r="Z34" s="649">
        <v>
0.2</v>
      </c>
      <c r="AA34" s="649"/>
      <c r="AB34" s="649"/>
      <c r="AC34" s="649"/>
      <c r="AD34" s="650">
        <v>
13427</v>
      </c>
      <c r="AE34" s="650"/>
      <c r="AF34" s="650"/>
      <c r="AG34" s="650"/>
      <c r="AH34" s="650"/>
      <c r="AI34" s="650"/>
      <c r="AJ34" s="650"/>
      <c r="AK34" s="650"/>
      <c r="AL34" s="651">
        <v>
0.1</v>
      </c>
      <c r="AM34" s="652"/>
      <c r="AN34" s="652"/>
      <c r="AO34" s="653"/>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1" t="s">
        <v>
323</v>
      </c>
      <c r="CE34" s="662"/>
      <c r="CF34" s="662"/>
      <c r="CG34" s="662"/>
      <c r="CH34" s="662"/>
      <c r="CI34" s="662"/>
      <c r="CJ34" s="662"/>
      <c r="CK34" s="662"/>
      <c r="CL34" s="662"/>
      <c r="CM34" s="662"/>
      <c r="CN34" s="662"/>
      <c r="CO34" s="662"/>
      <c r="CP34" s="662"/>
      <c r="CQ34" s="663"/>
      <c r="CR34" s="646">
        <v>
3335411</v>
      </c>
      <c r="CS34" s="647"/>
      <c r="CT34" s="647"/>
      <c r="CU34" s="647"/>
      <c r="CV34" s="647"/>
      <c r="CW34" s="647"/>
      <c r="CX34" s="647"/>
      <c r="CY34" s="648"/>
      <c r="CZ34" s="651">
        <v>
14.8</v>
      </c>
      <c r="DA34" s="683"/>
      <c r="DB34" s="683"/>
      <c r="DC34" s="685"/>
      <c r="DD34" s="655">
        <v>
2476177</v>
      </c>
      <c r="DE34" s="647"/>
      <c r="DF34" s="647"/>
      <c r="DG34" s="647"/>
      <c r="DH34" s="647"/>
      <c r="DI34" s="647"/>
      <c r="DJ34" s="647"/>
      <c r="DK34" s="648"/>
      <c r="DL34" s="655">
        <v>
2176339</v>
      </c>
      <c r="DM34" s="647"/>
      <c r="DN34" s="647"/>
      <c r="DO34" s="647"/>
      <c r="DP34" s="647"/>
      <c r="DQ34" s="647"/>
      <c r="DR34" s="647"/>
      <c r="DS34" s="647"/>
      <c r="DT34" s="647"/>
      <c r="DU34" s="647"/>
      <c r="DV34" s="648"/>
      <c r="DW34" s="651">
        <v>
18.5</v>
      </c>
      <c r="DX34" s="683"/>
      <c r="DY34" s="683"/>
      <c r="DZ34" s="683"/>
      <c r="EA34" s="683"/>
      <c r="EB34" s="683"/>
      <c r="EC34" s="684"/>
    </row>
    <row r="35" spans="2:133" ht="11.25" customHeight="1" x14ac:dyDescent="0.15">
      <c r="B35" s="643" t="s">
        <v>
324</v>
      </c>
      <c r="C35" s="644"/>
      <c r="D35" s="644"/>
      <c r="E35" s="644"/>
      <c r="F35" s="644"/>
      <c r="G35" s="644"/>
      <c r="H35" s="644"/>
      <c r="I35" s="644"/>
      <c r="J35" s="644"/>
      <c r="K35" s="644"/>
      <c r="L35" s="644"/>
      <c r="M35" s="644"/>
      <c r="N35" s="644"/>
      <c r="O35" s="644"/>
      <c r="P35" s="644"/>
      <c r="Q35" s="645"/>
      <c r="R35" s="646">
        <v>
5507</v>
      </c>
      <c r="S35" s="647"/>
      <c r="T35" s="647"/>
      <c r="U35" s="647"/>
      <c r="V35" s="647"/>
      <c r="W35" s="647"/>
      <c r="X35" s="647"/>
      <c r="Y35" s="648"/>
      <c r="Z35" s="649">
        <v>
0</v>
      </c>
      <c r="AA35" s="649"/>
      <c r="AB35" s="649"/>
      <c r="AC35" s="649"/>
      <c r="AD35" s="650" t="s">
        <v>
128</v>
      </c>
      <c r="AE35" s="650"/>
      <c r="AF35" s="650"/>
      <c r="AG35" s="650"/>
      <c r="AH35" s="650"/>
      <c r="AI35" s="650"/>
      <c r="AJ35" s="650"/>
      <c r="AK35" s="650"/>
      <c r="AL35" s="651" t="s">
        <v>
128</v>
      </c>
      <c r="AM35" s="652"/>
      <c r="AN35" s="652"/>
      <c r="AO35" s="653"/>
      <c r="AP35" s="235"/>
      <c r="AQ35" s="625" t="s">
        <v>
325</v>
      </c>
      <c r="AR35" s="626"/>
      <c r="AS35" s="626"/>
      <c r="AT35" s="626"/>
      <c r="AU35" s="626"/>
      <c r="AV35" s="626"/>
      <c r="AW35" s="626"/>
      <c r="AX35" s="626"/>
      <c r="AY35" s="626"/>
      <c r="AZ35" s="626"/>
      <c r="BA35" s="626"/>
      <c r="BB35" s="626"/>
      <c r="BC35" s="626"/>
      <c r="BD35" s="626"/>
      <c r="BE35" s="626"/>
      <c r="BF35" s="627"/>
      <c r="BG35" s="625" t="s">
        <v>
326</v>
      </c>
      <c r="BH35" s="626"/>
      <c r="BI35" s="626"/>
      <c r="BJ35" s="626"/>
      <c r="BK35" s="626"/>
      <c r="BL35" s="626"/>
      <c r="BM35" s="626"/>
      <c r="BN35" s="626"/>
      <c r="BO35" s="626"/>
      <c r="BP35" s="626"/>
      <c r="BQ35" s="626"/>
      <c r="BR35" s="626"/>
      <c r="BS35" s="626"/>
      <c r="BT35" s="626"/>
      <c r="BU35" s="626"/>
      <c r="BV35" s="626"/>
      <c r="BW35" s="626"/>
      <c r="BX35" s="626"/>
      <c r="BY35" s="626"/>
      <c r="BZ35" s="626"/>
      <c r="CA35" s="626"/>
      <c r="CB35" s="627"/>
      <c r="CD35" s="661" t="s">
        <v>
327</v>
      </c>
      <c r="CE35" s="662"/>
      <c r="CF35" s="662"/>
      <c r="CG35" s="662"/>
      <c r="CH35" s="662"/>
      <c r="CI35" s="662"/>
      <c r="CJ35" s="662"/>
      <c r="CK35" s="662"/>
      <c r="CL35" s="662"/>
      <c r="CM35" s="662"/>
      <c r="CN35" s="662"/>
      <c r="CO35" s="662"/>
      <c r="CP35" s="662"/>
      <c r="CQ35" s="663"/>
      <c r="CR35" s="646">
        <v>
161061</v>
      </c>
      <c r="CS35" s="671"/>
      <c r="CT35" s="671"/>
      <c r="CU35" s="671"/>
      <c r="CV35" s="671"/>
      <c r="CW35" s="671"/>
      <c r="CX35" s="671"/>
      <c r="CY35" s="672"/>
      <c r="CZ35" s="651">
        <v>
0.7</v>
      </c>
      <c r="DA35" s="683"/>
      <c r="DB35" s="683"/>
      <c r="DC35" s="685"/>
      <c r="DD35" s="655">
        <v>
57893</v>
      </c>
      <c r="DE35" s="671"/>
      <c r="DF35" s="671"/>
      <c r="DG35" s="671"/>
      <c r="DH35" s="671"/>
      <c r="DI35" s="671"/>
      <c r="DJ35" s="671"/>
      <c r="DK35" s="672"/>
      <c r="DL35" s="655">
        <v>
56183</v>
      </c>
      <c r="DM35" s="671"/>
      <c r="DN35" s="671"/>
      <c r="DO35" s="671"/>
      <c r="DP35" s="671"/>
      <c r="DQ35" s="671"/>
      <c r="DR35" s="671"/>
      <c r="DS35" s="671"/>
      <c r="DT35" s="671"/>
      <c r="DU35" s="671"/>
      <c r="DV35" s="672"/>
      <c r="DW35" s="651">
        <v>
0.5</v>
      </c>
      <c r="DX35" s="683"/>
      <c r="DY35" s="683"/>
      <c r="DZ35" s="683"/>
      <c r="EA35" s="683"/>
      <c r="EB35" s="683"/>
      <c r="EC35" s="684"/>
    </row>
    <row r="36" spans="2:133" ht="11.25" customHeight="1" x14ac:dyDescent="0.15">
      <c r="B36" s="643" t="s">
        <v>
328</v>
      </c>
      <c r="C36" s="644"/>
      <c r="D36" s="644"/>
      <c r="E36" s="644"/>
      <c r="F36" s="644"/>
      <c r="G36" s="644"/>
      <c r="H36" s="644"/>
      <c r="I36" s="644"/>
      <c r="J36" s="644"/>
      <c r="K36" s="644"/>
      <c r="L36" s="644"/>
      <c r="M36" s="644"/>
      <c r="N36" s="644"/>
      <c r="O36" s="644"/>
      <c r="P36" s="644"/>
      <c r="Q36" s="645"/>
      <c r="R36" s="646">
        <v>
1670744</v>
      </c>
      <c r="S36" s="647"/>
      <c r="T36" s="647"/>
      <c r="U36" s="647"/>
      <c r="V36" s="647"/>
      <c r="W36" s="647"/>
      <c r="X36" s="647"/>
      <c r="Y36" s="648"/>
      <c r="Z36" s="649">
        <v>
7.2</v>
      </c>
      <c r="AA36" s="649"/>
      <c r="AB36" s="649"/>
      <c r="AC36" s="649"/>
      <c r="AD36" s="650" t="s">
        <v>
128</v>
      </c>
      <c r="AE36" s="650"/>
      <c r="AF36" s="650"/>
      <c r="AG36" s="650"/>
      <c r="AH36" s="650"/>
      <c r="AI36" s="650"/>
      <c r="AJ36" s="650"/>
      <c r="AK36" s="650"/>
      <c r="AL36" s="651" t="s">
        <v>
128</v>
      </c>
      <c r="AM36" s="652"/>
      <c r="AN36" s="652"/>
      <c r="AO36" s="653"/>
      <c r="AP36" s="235"/>
      <c r="AQ36" s="720" t="s">
        <v>
329</v>
      </c>
      <c r="AR36" s="721"/>
      <c r="AS36" s="721"/>
      <c r="AT36" s="721"/>
      <c r="AU36" s="721"/>
      <c r="AV36" s="721"/>
      <c r="AW36" s="721"/>
      <c r="AX36" s="721"/>
      <c r="AY36" s="722"/>
      <c r="AZ36" s="635">
        <v>
2646621</v>
      </c>
      <c r="BA36" s="636"/>
      <c r="BB36" s="636"/>
      <c r="BC36" s="636"/>
      <c r="BD36" s="636"/>
      <c r="BE36" s="636"/>
      <c r="BF36" s="723"/>
      <c r="BG36" s="657" t="s">
        <v>
330</v>
      </c>
      <c r="BH36" s="658"/>
      <c r="BI36" s="658"/>
      <c r="BJ36" s="658"/>
      <c r="BK36" s="658"/>
      <c r="BL36" s="658"/>
      <c r="BM36" s="658"/>
      <c r="BN36" s="658"/>
      <c r="BO36" s="658"/>
      <c r="BP36" s="658"/>
      <c r="BQ36" s="658"/>
      <c r="BR36" s="658"/>
      <c r="BS36" s="658"/>
      <c r="BT36" s="658"/>
      <c r="BU36" s="659"/>
      <c r="BV36" s="635">
        <v>
160340</v>
      </c>
      <c r="BW36" s="636"/>
      <c r="BX36" s="636"/>
      <c r="BY36" s="636"/>
      <c r="BZ36" s="636"/>
      <c r="CA36" s="636"/>
      <c r="CB36" s="723"/>
      <c r="CD36" s="661" t="s">
        <v>
331</v>
      </c>
      <c r="CE36" s="662"/>
      <c r="CF36" s="662"/>
      <c r="CG36" s="662"/>
      <c r="CH36" s="662"/>
      <c r="CI36" s="662"/>
      <c r="CJ36" s="662"/>
      <c r="CK36" s="662"/>
      <c r="CL36" s="662"/>
      <c r="CM36" s="662"/>
      <c r="CN36" s="662"/>
      <c r="CO36" s="662"/>
      <c r="CP36" s="662"/>
      <c r="CQ36" s="663"/>
      <c r="CR36" s="646">
        <v>
3048680</v>
      </c>
      <c r="CS36" s="647"/>
      <c r="CT36" s="647"/>
      <c r="CU36" s="647"/>
      <c r="CV36" s="647"/>
      <c r="CW36" s="647"/>
      <c r="CX36" s="647"/>
      <c r="CY36" s="648"/>
      <c r="CZ36" s="651">
        <v>
13.6</v>
      </c>
      <c r="DA36" s="683"/>
      <c r="DB36" s="683"/>
      <c r="DC36" s="685"/>
      <c r="DD36" s="655">
        <v>
2242641</v>
      </c>
      <c r="DE36" s="647"/>
      <c r="DF36" s="647"/>
      <c r="DG36" s="647"/>
      <c r="DH36" s="647"/>
      <c r="DI36" s="647"/>
      <c r="DJ36" s="647"/>
      <c r="DK36" s="648"/>
      <c r="DL36" s="655">
        <v>
1966408</v>
      </c>
      <c r="DM36" s="647"/>
      <c r="DN36" s="647"/>
      <c r="DO36" s="647"/>
      <c r="DP36" s="647"/>
      <c r="DQ36" s="647"/>
      <c r="DR36" s="647"/>
      <c r="DS36" s="647"/>
      <c r="DT36" s="647"/>
      <c r="DU36" s="647"/>
      <c r="DV36" s="648"/>
      <c r="DW36" s="651">
        <v>
16.8</v>
      </c>
      <c r="DX36" s="683"/>
      <c r="DY36" s="683"/>
      <c r="DZ36" s="683"/>
      <c r="EA36" s="683"/>
      <c r="EB36" s="683"/>
      <c r="EC36" s="684"/>
    </row>
    <row r="37" spans="2:133" ht="11.25" customHeight="1" x14ac:dyDescent="0.15">
      <c r="B37" s="643" t="s">
        <v>
332</v>
      </c>
      <c r="C37" s="644"/>
      <c r="D37" s="644"/>
      <c r="E37" s="644"/>
      <c r="F37" s="644"/>
      <c r="G37" s="644"/>
      <c r="H37" s="644"/>
      <c r="I37" s="644"/>
      <c r="J37" s="644"/>
      <c r="K37" s="644"/>
      <c r="L37" s="644"/>
      <c r="M37" s="644"/>
      <c r="N37" s="644"/>
      <c r="O37" s="644"/>
      <c r="P37" s="644"/>
      <c r="Q37" s="645"/>
      <c r="R37" s="646">
        <v>
570637</v>
      </c>
      <c r="S37" s="647"/>
      <c r="T37" s="647"/>
      <c r="U37" s="647"/>
      <c r="V37" s="647"/>
      <c r="W37" s="647"/>
      <c r="X37" s="647"/>
      <c r="Y37" s="648"/>
      <c r="Z37" s="649">
        <v>
2.5</v>
      </c>
      <c r="AA37" s="649"/>
      <c r="AB37" s="649"/>
      <c r="AC37" s="649"/>
      <c r="AD37" s="650" t="s">
        <v>
128</v>
      </c>
      <c r="AE37" s="650"/>
      <c r="AF37" s="650"/>
      <c r="AG37" s="650"/>
      <c r="AH37" s="650"/>
      <c r="AI37" s="650"/>
      <c r="AJ37" s="650"/>
      <c r="AK37" s="650"/>
      <c r="AL37" s="651" t="s">
        <v>
128</v>
      </c>
      <c r="AM37" s="652"/>
      <c r="AN37" s="652"/>
      <c r="AO37" s="653"/>
      <c r="AQ37" s="724" t="s">
        <v>
333</v>
      </c>
      <c r="AR37" s="725"/>
      <c r="AS37" s="725"/>
      <c r="AT37" s="725"/>
      <c r="AU37" s="725"/>
      <c r="AV37" s="725"/>
      <c r="AW37" s="725"/>
      <c r="AX37" s="725"/>
      <c r="AY37" s="726"/>
      <c r="AZ37" s="646">
        <v>
392637</v>
      </c>
      <c r="BA37" s="647"/>
      <c r="BB37" s="647"/>
      <c r="BC37" s="647"/>
      <c r="BD37" s="671"/>
      <c r="BE37" s="671"/>
      <c r="BF37" s="701"/>
      <c r="BG37" s="661" t="s">
        <v>
334</v>
      </c>
      <c r="BH37" s="662"/>
      <c r="BI37" s="662"/>
      <c r="BJ37" s="662"/>
      <c r="BK37" s="662"/>
      <c r="BL37" s="662"/>
      <c r="BM37" s="662"/>
      <c r="BN37" s="662"/>
      <c r="BO37" s="662"/>
      <c r="BP37" s="662"/>
      <c r="BQ37" s="662"/>
      <c r="BR37" s="662"/>
      <c r="BS37" s="662"/>
      <c r="BT37" s="662"/>
      <c r="BU37" s="663"/>
      <c r="BV37" s="646">
        <v>
-253960</v>
      </c>
      <c r="BW37" s="647"/>
      <c r="BX37" s="647"/>
      <c r="BY37" s="647"/>
      <c r="BZ37" s="647"/>
      <c r="CA37" s="647"/>
      <c r="CB37" s="656"/>
      <c r="CD37" s="661" t="s">
        <v>
335</v>
      </c>
      <c r="CE37" s="662"/>
      <c r="CF37" s="662"/>
      <c r="CG37" s="662"/>
      <c r="CH37" s="662"/>
      <c r="CI37" s="662"/>
      <c r="CJ37" s="662"/>
      <c r="CK37" s="662"/>
      <c r="CL37" s="662"/>
      <c r="CM37" s="662"/>
      <c r="CN37" s="662"/>
      <c r="CO37" s="662"/>
      <c r="CP37" s="662"/>
      <c r="CQ37" s="663"/>
      <c r="CR37" s="646">
        <v>
784319</v>
      </c>
      <c r="CS37" s="671"/>
      <c r="CT37" s="671"/>
      <c r="CU37" s="671"/>
      <c r="CV37" s="671"/>
      <c r="CW37" s="671"/>
      <c r="CX37" s="671"/>
      <c r="CY37" s="672"/>
      <c r="CZ37" s="651">
        <v>
3.5</v>
      </c>
      <c r="DA37" s="683"/>
      <c r="DB37" s="683"/>
      <c r="DC37" s="685"/>
      <c r="DD37" s="655">
        <v>
679119</v>
      </c>
      <c r="DE37" s="671"/>
      <c r="DF37" s="671"/>
      <c r="DG37" s="671"/>
      <c r="DH37" s="671"/>
      <c r="DI37" s="671"/>
      <c r="DJ37" s="671"/>
      <c r="DK37" s="672"/>
      <c r="DL37" s="655">
        <v>
640677</v>
      </c>
      <c r="DM37" s="671"/>
      <c r="DN37" s="671"/>
      <c r="DO37" s="671"/>
      <c r="DP37" s="671"/>
      <c r="DQ37" s="671"/>
      <c r="DR37" s="671"/>
      <c r="DS37" s="671"/>
      <c r="DT37" s="671"/>
      <c r="DU37" s="671"/>
      <c r="DV37" s="672"/>
      <c r="DW37" s="651">
        <v>
5.5</v>
      </c>
      <c r="DX37" s="683"/>
      <c r="DY37" s="683"/>
      <c r="DZ37" s="683"/>
      <c r="EA37" s="683"/>
      <c r="EB37" s="683"/>
      <c r="EC37" s="684"/>
    </row>
    <row r="38" spans="2:133" ht="11.25" customHeight="1" x14ac:dyDescent="0.15">
      <c r="B38" s="643" t="s">
        <v>
336</v>
      </c>
      <c r="C38" s="644"/>
      <c r="D38" s="644"/>
      <c r="E38" s="644"/>
      <c r="F38" s="644"/>
      <c r="G38" s="644"/>
      <c r="H38" s="644"/>
      <c r="I38" s="644"/>
      <c r="J38" s="644"/>
      <c r="K38" s="644"/>
      <c r="L38" s="644"/>
      <c r="M38" s="644"/>
      <c r="N38" s="644"/>
      <c r="O38" s="644"/>
      <c r="P38" s="644"/>
      <c r="Q38" s="645"/>
      <c r="R38" s="646">
        <v>
188716</v>
      </c>
      <c r="S38" s="647"/>
      <c r="T38" s="647"/>
      <c r="U38" s="647"/>
      <c r="V38" s="647"/>
      <c r="W38" s="647"/>
      <c r="X38" s="647"/>
      <c r="Y38" s="648"/>
      <c r="Z38" s="649">
        <v>
0.8</v>
      </c>
      <c r="AA38" s="649"/>
      <c r="AB38" s="649"/>
      <c r="AC38" s="649"/>
      <c r="AD38" s="650">
        <v>
10423</v>
      </c>
      <c r="AE38" s="650"/>
      <c r="AF38" s="650"/>
      <c r="AG38" s="650"/>
      <c r="AH38" s="650"/>
      <c r="AI38" s="650"/>
      <c r="AJ38" s="650"/>
      <c r="AK38" s="650"/>
      <c r="AL38" s="651">
        <v>
0.1</v>
      </c>
      <c r="AM38" s="652"/>
      <c r="AN38" s="652"/>
      <c r="AO38" s="653"/>
      <c r="AQ38" s="724" t="s">
        <v>
337</v>
      </c>
      <c r="AR38" s="725"/>
      <c r="AS38" s="725"/>
      <c r="AT38" s="725"/>
      <c r="AU38" s="725"/>
      <c r="AV38" s="725"/>
      <c r="AW38" s="725"/>
      <c r="AX38" s="725"/>
      <c r="AY38" s="726"/>
      <c r="AZ38" s="646">
        <v>
350474</v>
      </c>
      <c r="BA38" s="647"/>
      <c r="BB38" s="647"/>
      <c r="BC38" s="647"/>
      <c r="BD38" s="671"/>
      <c r="BE38" s="671"/>
      <c r="BF38" s="701"/>
      <c r="BG38" s="661" t="s">
        <v>
338</v>
      </c>
      <c r="BH38" s="662"/>
      <c r="BI38" s="662"/>
      <c r="BJ38" s="662"/>
      <c r="BK38" s="662"/>
      <c r="BL38" s="662"/>
      <c r="BM38" s="662"/>
      <c r="BN38" s="662"/>
      <c r="BO38" s="662"/>
      <c r="BP38" s="662"/>
      <c r="BQ38" s="662"/>
      <c r="BR38" s="662"/>
      <c r="BS38" s="662"/>
      <c r="BT38" s="662"/>
      <c r="BU38" s="663"/>
      <c r="BV38" s="646">
        <v>
7844</v>
      </c>
      <c r="BW38" s="647"/>
      <c r="BX38" s="647"/>
      <c r="BY38" s="647"/>
      <c r="BZ38" s="647"/>
      <c r="CA38" s="647"/>
      <c r="CB38" s="656"/>
      <c r="CD38" s="661" t="s">
        <v>
339</v>
      </c>
      <c r="CE38" s="662"/>
      <c r="CF38" s="662"/>
      <c r="CG38" s="662"/>
      <c r="CH38" s="662"/>
      <c r="CI38" s="662"/>
      <c r="CJ38" s="662"/>
      <c r="CK38" s="662"/>
      <c r="CL38" s="662"/>
      <c r="CM38" s="662"/>
      <c r="CN38" s="662"/>
      <c r="CO38" s="662"/>
      <c r="CP38" s="662"/>
      <c r="CQ38" s="663"/>
      <c r="CR38" s="646">
        <v>
2286787</v>
      </c>
      <c r="CS38" s="647"/>
      <c r="CT38" s="647"/>
      <c r="CU38" s="647"/>
      <c r="CV38" s="647"/>
      <c r="CW38" s="647"/>
      <c r="CX38" s="647"/>
      <c r="CY38" s="648"/>
      <c r="CZ38" s="651">
        <v>
10.199999999999999</v>
      </c>
      <c r="DA38" s="683"/>
      <c r="DB38" s="683"/>
      <c r="DC38" s="685"/>
      <c r="DD38" s="655">
        <v>
2043416</v>
      </c>
      <c r="DE38" s="647"/>
      <c r="DF38" s="647"/>
      <c r="DG38" s="647"/>
      <c r="DH38" s="647"/>
      <c r="DI38" s="647"/>
      <c r="DJ38" s="647"/>
      <c r="DK38" s="648"/>
      <c r="DL38" s="655">
        <v>
1560257</v>
      </c>
      <c r="DM38" s="647"/>
      <c r="DN38" s="647"/>
      <c r="DO38" s="647"/>
      <c r="DP38" s="647"/>
      <c r="DQ38" s="647"/>
      <c r="DR38" s="647"/>
      <c r="DS38" s="647"/>
      <c r="DT38" s="647"/>
      <c r="DU38" s="647"/>
      <c r="DV38" s="648"/>
      <c r="DW38" s="651">
        <v>
13.3</v>
      </c>
      <c r="DX38" s="683"/>
      <c r="DY38" s="683"/>
      <c r="DZ38" s="683"/>
      <c r="EA38" s="683"/>
      <c r="EB38" s="683"/>
      <c r="EC38" s="684"/>
    </row>
    <row r="39" spans="2:133" ht="11.25" customHeight="1" x14ac:dyDescent="0.15">
      <c r="B39" s="643" t="s">
        <v>
340</v>
      </c>
      <c r="C39" s="644"/>
      <c r="D39" s="644"/>
      <c r="E39" s="644"/>
      <c r="F39" s="644"/>
      <c r="G39" s="644"/>
      <c r="H39" s="644"/>
      <c r="I39" s="644"/>
      <c r="J39" s="644"/>
      <c r="K39" s="644"/>
      <c r="L39" s="644"/>
      <c r="M39" s="644"/>
      <c r="N39" s="644"/>
      <c r="O39" s="644"/>
      <c r="P39" s="644"/>
      <c r="Q39" s="645"/>
      <c r="R39" s="646">
        <v>
730400</v>
      </c>
      <c r="S39" s="647"/>
      <c r="T39" s="647"/>
      <c r="U39" s="647"/>
      <c r="V39" s="647"/>
      <c r="W39" s="647"/>
      <c r="X39" s="647"/>
      <c r="Y39" s="648"/>
      <c r="Z39" s="649">
        <v>
3.1</v>
      </c>
      <c r="AA39" s="649"/>
      <c r="AB39" s="649"/>
      <c r="AC39" s="649"/>
      <c r="AD39" s="650" t="s">
        <v>
128</v>
      </c>
      <c r="AE39" s="650"/>
      <c r="AF39" s="650"/>
      <c r="AG39" s="650"/>
      <c r="AH39" s="650"/>
      <c r="AI39" s="650"/>
      <c r="AJ39" s="650"/>
      <c r="AK39" s="650"/>
      <c r="AL39" s="651" t="s">
        <v>
128</v>
      </c>
      <c r="AM39" s="652"/>
      <c r="AN39" s="652"/>
      <c r="AO39" s="653"/>
      <c r="AQ39" s="724" t="s">
        <v>
341</v>
      </c>
      <c r="AR39" s="725"/>
      <c r="AS39" s="725"/>
      <c r="AT39" s="725"/>
      <c r="AU39" s="725"/>
      <c r="AV39" s="725"/>
      <c r="AW39" s="725"/>
      <c r="AX39" s="725"/>
      <c r="AY39" s="726"/>
      <c r="AZ39" s="646">
        <v>
9360</v>
      </c>
      <c r="BA39" s="647"/>
      <c r="BB39" s="647"/>
      <c r="BC39" s="647"/>
      <c r="BD39" s="671"/>
      <c r="BE39" s="671"/>
      <c r="BF39" s="701"/>
      <c r="BG39" s="661" t="s">
        <v>
342</v>
      </c>
      <c r="BH39" s="662"/>
      <c r="BI39" s="662"/>
      <c r="BJ39" s="662"/>
      <c r="BK39" s="662"/>
      <c r="BL39" s="662"/>
      <c r="BM39" s="662"/>
      <c r="BN39" s="662"/>
      <c r="BO39" s="662"/>
      <c r="BP39" s="662"/>
      <c r="BQ39" s="662"/>
      <c r="BR39" s="662"/>
      <c r="BS39" s="662"/>
      <c r="BT39" s="662"/>
      <c r="BU39" s="663"/>
      <c r="BV39" s="646">
        <v>
12220</v>
      </c>
      <c r="BW39" s="647"/>
      <c r="BX39" s="647"/>
      <c r="BY39" s="647"/>
      <c r="BZ39" s="647"/>
      <c r="CA39" s="647"/>
      <c r="CB39" s="656"/>
      <c r="CD39" s="661" t="s">
        <v>
343</v>
      </c>
      <c r="CE39" s="662"/>
      <c r="CF39" s="662"/>
      <c r="CG39" s="662"/>
      <c r="CH39" s="662"/>
      <c r="CI39" s="662"/>
      <c r="CJ39" s="662"/>
      <c r="CK39" s="662"/>
      <c r="CL39" s="662"/>
      <c r="CM39" s="662"/>
      <c r="CN39" s="662"/>
      <c r="CO39" s="662"/>
      <c r="CP39" s="662"/>
      <c r="CQ39" s="663"/>
      <c r="CR39" s="646">
        <v>
443059</v>
      </c>
      <c r="CS39" s="671"/>
      <c r="CT39" s="671"/>
      <c r="CU39" s="671"/>
      <c r="CV39" s="671"/>
      <c r="CW39" s="671"/>
      <c r="CX39" s="671"/>
      <c r="CY39" s="672"/>
      <c r="CZ39" s="651">
        <v>
2</v>
      </c>
      <c r="DA39" s="683"/>
      <c r="DB39" s="683"/>
      <c r="DC39" s="685"/>
      <c r="DD39" s="655">
        <v>
428272</v>
      </c>
      <c r="DE39" s="671"/>
      <c r="DF39" s="671"/>
      <c r="DG39" s="671"/>
      <c r="DH39" s="671"/>
      <c r="DI39" s="671"/>
      <c r="DJ39" s="671"/>
      <c r="DK39" s="672"/>
      <c r="DL39" s="655" t="s">
        <v>
128</v>
      </c>
      <c r="DM39" s="671"/>
      <c r="DN39" s="671"/>
      <c r="DO39" s="671"/>
      <c r="DP39" s="671"/>
      <c r="DQ39" s="671"/>
      <c r="DR39" s="671"/>
      <c r="DS39" s="671"/>
      <c r="DT39" s="671"/>
      <c r="DU39" s="671"/>
      <c r="DV39" s="672"/>
      <c r="DW39" s="651" t="s">
        <v>
128</v>
      </c>
      <c r="DX39" s="683"/>
      <c r="DY39" s="683"/>
      <c r="DZ39" s="683"/>
      <c r="EA39" s="683"/>
      <c r="EB39" s="683"/>
      <c r="EC39" s="684"/>
    </row>
    <row r="40" spans="2:133" ht="11.25" customHeight="1" x14ac:dyDescent="0.15">
      <c r="B40" s="643" t="s">
        <v>
344</v>
      </c>
      <c r="C40" s="644"/>
      <c r="D40" s="644"/>
      <c r="E40" s="644"/>
      <c r="F40" s="644"/>
      <c r="G40" s="644"/>
      <c r="H40" s="644"/>
      <c r="I40" s="644"/>
      <c r="J40" s="644"/>
      <c r="K40" s="644"/>
      <c r="L40" s="644"/>
      <c r="M40" s="644"/>
      <c r="N40" s="644"/>
      <c r="O40" s="644"/>
      <c r="P40" s="644"/>
      <c r="Q40" s="645"/>
      <c r="R40" s="646" t="s">
        <v>
128</v>
      </c>
      <c r="S40" s="647"/>
      <c r="T40" s="647"/>
      <c r="U40" s="647"/>
      <c r="V40" s="647"/>
      <c r="W40" s="647"/>
      <c r="X40" s="647"/>
      <c r="Y40" s="648"/>
      <c r="Z40" s="649" t="s">
        <v>
128</v>
      </c>
      <c r="AA40" s="649"/>
      <c r="AB40" s="649"/>
      <c r="AC40" s="649"/>
      <c r="AD40" s="650" t="s">
        <v>
128</v>
      </c>
      <c r="AE40" s="650"/>
      <c r="AF40" s="650"/>
      <c r="AG40" s="650"/>
      <c r="AH40" s="650"/>
      <c r="AI40" s="650"/>
      <c r="AJ40" s="650"/>
      <c r="AK40" s="650"/>
      <c r="AL40" s="651" t="s">
        <v>
128</v>
      </c>
      <c r="AM40" s="652"/>
      <c r="AN40" s="652"/>
      <c r="AO40" s="653"/>
      <c r="AQ40" s="724" t="s">
        <v>
345</v>
      </c>
      <c r="AR40" s="725"/>
      <c r="AS40" s="725"/>
      <c r="AT40" s="725"/>
      <c r="AU40" s="725"/>
      <c r="AV40" s="725"/>
      <c r="AW40" s="725"/>
      <c r="AX40" s="725"/>
      <c r="AY40" s="726"/>
      <c r="AZ40" s="646">
        <v>
118</v>
      </c>
      <c r="BA40" s="647"/>
      <c r="BB40" s="647"/>
      <c r="BC40" s="647"/>
      <c r="BD40" s="671"/>
      <c r="BE40" s="671"/>
      <c r="BF40" s="701"/>
      <c r="BG40" s="727" t="s">
        <v>
346</v>
      </c>
      <c r="BH40" s="728"/>
      <c r="BI40" s="728"/>
      <c r="BJ40" s="728"/>
      <c r="BK40" s="728"/>
      <c r="BL40" s="236"/>
      <c r="BM40" s="662" t="s">
        <v>
347</v>
      </c>
      <c r="BN40" s="662"/>
      <c r="BO40" s="662"/>
      <c r="BP40" s="662"/>
      <c r="BQ40" s="662"/>
      <c r="BR40" s="662"/>
      <c r="BS40" s="662"/>
      <c r="BT40" s="662"/>
      <c r="BU40" s="663"/>
      <c r="BV40" s="646">
        <v>
90</v>
      </c>
      <c r="BW40" s="647"/>
      <c r="BX40" s="647"/>
      <c r="BY40" s="647"/>
      <c r="BZ40" s="647"/>
      <c r="CA40" s="647"/>
      <c r="CB40" s="656"/>
      <c r="CD40" s="661" t="s">
        <v>
348</v>
      </c>
      <c r="CE40" s="662"/>
      <c r="CF40" s="662"/>
      <c r="CG40" s="662"/>
      <c r="CH40" s="662"/>
      <c r="CI40" s="662"/>
      <c r="CJ40" s="662"/>
      <c r="CK40" s="662"/>
      <c r="CL40" s="662"/>
      <c r="CM40" s="662"/>
      <c r="CN40" s="662"/>
      <c r="CO40" s="662"/>
      <c r="CP40" s="662"/>
      <c r="CQ40" s="663"/>
      <c r="CR40" s="646" t="s">
        <v>
128</v>
      </c>
      <c r="CS40" s="647"/>
      <c r="CT40" s="647"/>
      <c r="CU40" s="647"/>
      <c r="CV40" s="647"/>
      <c r="CW40" s="647"/>
      <c r="CX40" s="647"/>
      <c r="CY40" s="648"/>
      <c r="CZ40" s="651" t="s">
        <v>
128</v>
      </c>
      <c r="DA40" s="683"/>
      <c r="DB40" s="683"/>
      <c r="DC40" s="685"/>
      <c r="DD40" s="655" t="s">
        <v>
128</v>
      </c>
      <c r="DE40" s="647"/>
      <c r="DF40" s="647"/>
      <c r="DG40" s="647"/>
      <c r="DH40" s="647"/>
      <c r="DI40" s="647"/>
      <c r="DJ40" s="647"/>
      <c r="DK40" s="648"/>
      <c r="DL40" s="655" t="s">
        <v>
128</v>
      </c>
      <c r="DM40" s="647"/>
      <c r="DN40" s="647"/>
      <c r="DO40" s="647"/>
      <c r="DP40" s="647"/>
      <c r="DQ40" s="647"/>
      <c r="DR40" s="647"/>
      <c r="DS40" s="647"/>
      <c r="DT40" s="647"/>
      <c r="DU40" s="647"/>
      <c r="DV40" s="648"/>
      <c r="DW40" s="651" t="s">
        <v>
128</v>
      </c>
      <c r="DX40" s="683"/>
      <c r="DY40" s="683"/>
      <c r="DZ40" s="683"/>
      <c r="EA40" s="683"/>
      <c r="EB40" s="683"/>
      <c r="EC40" s="684"/>
    </row>
    <row r="41" spans="2:133" ht="11.25" customHeight="1" x14ac:dyDescent="0.15">
      <c r="B41" s="643" t="s">
        <v>
349</v>
      </c>
      <c r="C41" s="644"/>
      <c r="D41" s="644"/>
      <c r="E41" s="644"/>
      <c r="F41" s="644"/>
      <c r="G41" s="644"/>
      <c r="H41" s="644"/>
      <c r="I41" s="644"/>
      <c r="J41" s="644"/>
      <c r="K41" s="644"/>
      <c r="L41" s="644"/>
      <c r="M41" s="644"/>
      <c r="N41" s="644"/>
      <c r="O41" s="644"/>
      <c r="P41" s="644"/>
      <c r="Q41" s="645"/>
      <c r="R41" s="646">
        <v>
298900</v>
      </c>
      <c r="S41" s="647"/>
      <c r="T41" s="647"/>
      <c r="U41" s="647"/>
      <c r="V41" s="647"/>
      <c r="W41" s="647"/>
      <c r="X41" s="647"/>
      <c r="Y41" s="648"/>
      <c r="Z41" s="649">
        <v>
1.3</v>
      </c>
      <c r="AA41" s="649"/>
      <c r="AB41" s="649"/>
      <c r="AC41" s="649"/>
      <c r="AD41" s="650" t="s">
        <v>
128</v>
      </c>
      <c r="AE41" s="650"/>
      <c r="AF41" s="650"/>
      <c r="AG41" s="650"/>
      <c r="AH41" s="650"/>
      <c r="AI41" s="650"/>
      <c r="AJ41" s="650"/>
      <c r="AK41" s="650"/>
      <c r="AL41" s="651" t="s">
        <v>
294</v>
      </c>
      <c r="AM41" s="652"/>
      <c r="AN41" s="652"/>
      <c r="AO41" s="653"/>
      <c r="AQ41" s="724" t="s">
        <v>
350</v>
      </c>
      <c r="AR41" s="725"/>
      <c r="AS41" s="725"/>
      <c r="AT41" s="725"/>
      <c r="AU41" s="725"/>
      <c r="AV41" s="725"/>
      <c r="AW41" s="725"/>
      <c r="AX41" s="725"/>
      <c r="AY41" s="726"/>
      <c r="AZ41" s="646">
        <v>
708699</v>
      </c>
      <c r="BA41" s="647"/>
      <c r="BB41" s="647"/>
      <c r="BC41" s="647"/>
      <c r="BD41" s="671"/>
      <c r="BE41" s="671"/>
      <c r="BF41" s="701"/>
      <c r="BG41" s="727"/>
      <c r="BH41" s="728"/>
      <c r="BI41" s="728"/>
      <c r="BJ41" s="728"/>
      <c r="BK41" s="728"/>
      <c r="BL41" s="236"/>
      <c r="BM41" s="662" t="s">
        <v>
351</v>
      </c>
      <c r="BN41" s="662"/>
      <c r="BO41" s="662"/>
      <c r="BP41" s="662"/>
      <c r="BQ41" s="662"/>
      <c r="BR41" s="662"/>
      <c r="BS41" s="662"/>
      <c r="BT41" s="662"/>
      <c r="BU41" s="663"/>
      <c r="BV41" s="646" t="s">
        <v>
294</v>
      </c>
      <c r="BW41" s="647"/>
      <c r="BX41" s="647"/>
      <c r="BY41" s="647"/>
      <c r="BZ41" s="647"/>
      <c r="CA41" s="647"/>
      <c r="CB41" s="656"/>
      <c r="CD41" s="661" t="s">
        <v>
352</v>
      </c>
      <c r="CE41" s="662"/>
      <c r="CF41" s="662"/>
      <c r="CG41" s="662"/>
      <c r="CH41" s="662"/>
      <c r="CI41" s="662"/>
      <c r="CJ41" s="662"/>
      <c r="CK41" s="662"/>
      <c r="CL41" s="662"/>
      <c r="CM41" s="662"/>
      <c r="CN41" s="662"/>
      <c r="CO41" s="662"/>
      <c r="CP41" s="662"/>
      <c r="CQ41" s="663"/>
      <c r="CR41" s="646" t="s">
        <v>
128</v>
      </c>
      <c r="CS41" s="671"/>
      <c r="CT41" s="671"/>
      <c r="CU41" s="671"/>
      <c r="CV41" s="671"/>
      <c r="CW41" s="671"/>
      <c r="CX41" s="671"/>
      <c r="CY41" s="672"/>
      <c r="CZ41" s="651" t="s">
        <v>
128</v>
      </c>
      <c r="DA41" s="683"/>
      <c r="DB41" s="683"/>
      <c r="DC41" s="685"/>
      <c r="DD41" s="655" t="s">
        <v>
128</v>
      </c>
      <c r="DE41" s="671"/>
      <c r="DF41" s="671"/>
      <c r="DG41" s="671"/>
      <c r="DH41" s="671"/>
      <c r="DI41" s="671"/>
      <c r="DJ41" s="671"/>
      <c r="DK41" s="672"/>
      <c r="DL41" s="733"/>
      <c r="DM41" s="734"/>
      <c r="DN41" s="734"/>
      <c r="DO41" s="734"/>
      <c r="DP41" s="734"/>
      <c r="DQ41" s="734"/>
      <c r="DR41" s="734"/>
      <c r="DS41" s="734"/>
      <c r="DT41" s="734"/>
      <c r="DU41" s="734"/>
      <c r="DV41" s="735"/>
      <c r="DW41" s="736"/>
      <c r="DX41" s="737"/>
      <c r="DY41" s="737"/>
      <c r="DZ41" s="737"/>
      <c r="EA41" s="737"/>
      <c r="EB41" s="737"/>
      <c r="EC41" s="738"/>
    </row>
    <row r="42" spans="2:133" ht="11.25" customHeight="1" x14ac:dyDescent="0.15">
      <c r="B42" s="687" t="s">
        <v>
353</v>
      </c>
      <c r="C42" s="688"/>
      <c r="D42" s="688"/>
      <c r="E42" s="688"/>
      <c r="F42" s="688"/>
      <c r="G42" s="688"/>
      <c r="H42" s="688"/>
      <c r="I42" s="688"/>
      <c r="J42" s="688"/>
      <c r="K42" s="688"/>
      <c r="L42" s="688"/>
      <c r="M42" s="688"/>
      <c r="N42" s="688"/>
      <c r="O42" s="688"/>
      <c r="P42" s="688"/>
      <c r="Q42" s="689"/>
      <c r="R42" s="731">
        <v>
23200272</v>
      </c>
      <c r="S42" s="732"/>
      <c r="T42" s="732"/>
      <c r="U42" s="732"/>
      <c r="V42" s="732"/>
      <c r="W42" s="732"/>
      <c r="X42" s="732"/>
      <c r="Y42" s="740"/>
      <c r="Z42" s="741">
        <v>
100</v>
      </c>
      <c r="AA42" s="741"/>
      <c r="AB42" s="741"/>
      <c r="AC42" s="741"/>
      <c r="AD42" s="742">
        <v>
11437729</v>
      </c>
      <c r="AE42" s="742"/>
      <c r="AF42" s="742"/>
      <c r="AG42" s="742"/>
      <c r="AH42" s="742"/>
      <c r="AI42" s="742"/>
      <c r="AJ42" s="742"/>
      <c r="AK42" s="742"/>
      <c r="AL42" s="743">
        <v>
100</v>
      </c>
      <c r="AM42" s="718"/>
      <c r="AN42" s="718"/>
      <c r="AO42" s="744"/>
      <c r="AQ42" s="745" t="s">
        <v>
354</v>
      </c>
      <c r="AR42" s="746"/>
      <c r="AS42" s="746"/>
      <c r="AT42" s="746"/>
      <c r="AU42" s="746"/>
      <c r="AV42" s="746"/>
      <c r="AW42" s="746"/>
      <c r="AX42" s="746"/>
      <c r="AY42" s="747"/>
      <c r="AZ42" s="731">
        <v>
1185333</v>
      </c>
      <c r="BA42" s="732"/>
      <c r="BB42" s="732"/>
      <c r="BC42" s="732"/>
      <c r="BD42" s="717"/>
      <c r="BE42" s="717"/>
      <c r="BF42" s="719"/>
      <c r="BG42" s="729"/>
      <c r="BH42" s="730"/>
      <c r="BI42" s="730"/>
      <c r="BJ42" s="730"/>
      <c r="BK42" s="730"/>
      <c r="BL42" s="237"/>
      <c r="BM42" s="674" t="s">
        <v>
355</v>
      </c>
      <c r="BN42" s="674"/>
      <c r="BO42" s="674"/>
      <c r="BP42" s="674"/>
      <c r="BQ42" s="674"/>
      <c r="BR42" s="674"/>
      <c r="BS42" s="674"/>
      <c r="BT42" s="674"/>
      <c r="BU42" s="675"/>
      <c r="BV42" s="731">
        <v>
329</v>
      </c>
      <c r="BW42" s="732"/>
      <c r="BX42" s="732"/>
      <c r="BY42" s="732"/>
      <c r="BZ42" s="732"/>
      <c r="CA42" s="732"/>
      <c r="CB42" s="739"/>
      <c r="CD42" s="643" t="s">
        <v>
356</v>
      </c>
      <c r="CE42" s="644"/>
      <c r="CF42" s="644"/>
      <c r="CG42" s="644"/>
      <c r="CH42" s="644"/>
      <c r="CI42" s="644"/>
      <c r="CJ42" s="644"/>
      <c r="CK42" s="644"/>
      <c r="CL42" s="644"/>
      <c r="CM42" s="644"/>
      <c r="CN42" s="644"/>
      <c r="CO42" s="644"/>
      <c r="CP42" s="644"/>
      <c r="CQ42" s="645"/>
      <c r="CR42" s="646">
        <v>
1494942</v>
      </c>
      <c r="CS42" s="647"/>
      <c r="CT42" s="647"/>
      <c r="CU42" s="647"/>
      <c r="CV42" s="647"/>
      <c r="CW42" s="647"/>
      <c r="CX42" s="647"/>
      <c r="CY42" s="648"/>
      <c r="CZ42" s="651">
        <v>
6.6</v>
      </c>
      <c r="DA42" s="652"/>
      <c r="DB42" s="652"/>
      <c r="DC42" s="664"/>
      <c r="DD42" s="655">
        <v>
135680</v>
      </c>
      <c r="DE42" s="647"/>
      <c r="DF42" s="647"/>
      <c r="DG42" s="647"/>
      <c r="DH42" s="647"/>
      <c r="DI42" s="647"/>
      <c r="DJ42" s="647"/>
      <c r="DK42" s="648"/>
      <c r="DL42" s="733"/>
      <c r="DM42" s="734"/>
      <c r="DN42" s="734"/>
      <c r="DO42" s="734"/>
      <c r="DP42" s="734"/>
      <c r="DQ42" s="734"/>
      <c r="DR42" s="734"/>
      <c r="DS42" s="734"/>
      <c r="DT42" s="734"/>
      <c r="DU42" s="734"/>
      <c r="DV42" s="735"/>
      <c r="DW42" s="736"/>
      <c r="DX42" s="737"/>
      <c r="DY42" s="737"/>
      <c r="DZ42" s="737"/>
      <c r="EA42" s="737"/>
      <c r="EB42" s="737"/>
      <c r="EC42" s="738"/>
    </row>
    <row r="43" spans="2:133" ht="11.25" customHeight="1" x14ac:dyDescent="0.15">
      <c r="BV43" s="238"/>
      <c r="BW43" s="238"/>
      <c r="BX43" s="238"/>
      <c r="BY43" s="238"/>
      <c r="BZ43" s="238"/>
      <c r="CA43" s="238"/>
      <c r="CB43" s="238"/>
      <c r="CD43" s="643" t="s">
        <v>
357</v>
      </c>
      <c r="CE43" s="644"/>
      <c r="CF43" s="644"/>
      <c r="CG43" s="644"/>
      <c r="CH43" s="644"/>
      <c r="CI43" s="644"/>
      <c r="CJ43" s="644"/>
      <c r="CK43" s="644"/>
      <c r="CL43" s="644"/>
      <c r="CM43" s="644"/>
      <c r="CN43" s="644"/>
      <c r="CO43" s="644"/>
      <c r="CP43" s="644"/>
      <c r="CQ43" s="645"/>
      <c r="CR43" s="646">
        <v>
44558</v>
      </c>
      <c r="CS43" s="671"/>
      <c r="CT43" s="671"/>
      <c r="CU43" s="671"/>
      <c r="CV43" s="671"/>
      <c r="CW43" s="671"/>
      <c r="CX43" s="671"/>
      <c r="CY43" s="672"/>
      <c r="CZ43" s="651">
        <v>
0.2</v>
      </c>
      <c r="DA43" s="683"/>
      <c r="DB43" s="683"/>
      <c r="DC43" s="685"/>
      <c r="DD43" s="655">
        <v>
25568</v>
      </c>
      <c r="DE43" s="671"/>
      <c r="DF43" s="671"/>
      <c r="DG43" s="671"/>
      <c r="DH43" s="671"/>
      <c r="DI43" s="671"/>
      <c r="DJ43" s="671"/>
      <c r="DK43" s="672"/>
      <c r="DL43" s="733"/>
      <c r="DM43" s="734"/>
      <c r="DN43" s="734"/>
      <c r="DO43" s="734"/>
      <c r="DP43" s="734"/>
      <c r="DQ43" s="734"/>
      <c r="DR43" s="734"/>
      <c r="DS43" s="734"/>
      <c r="DT43" s="734"/>
      <c r="DU43" s="734"/>
      <c r="DV43" s="735"/>
      <c r="DW43" s="736"/>
      <c r="DX43" s="737"/>
      <c r="DY43" s="737"/>
      <c r="DZ43" s="737"/>
      <c r="EA43" s="737"/>
      <c r="EB43" s="737"/>
      <c r="EC43" s="738"/>
    </row>
    <row r="44" spans="2:133" ht="11.25" customHeight="1" x14ac:dyDescent="0.15">
      <c r="CD44" s="758" t="s">
        <v>
306</v>
      </c>
      <c r="CE44" s="759"/>
      <c r="CF44" s="643" t="s">
        <v>
358</v>
      </c>
      <c r="CG44" s="644"/>
      <c r="CH44" s="644"/>
      <c r="CI44" s="644"/>
      <c r="CJ44" s="644"/>
      <c r="CK44" s="644"/>
      <c r="CL44" s="644"/>
      <c r="CM44" s="644"/>
      <c r="CN44" s="644"/>
      <c r="CO44" s="644"/>
      <c r="CP44" s="644"/>
      <c r="CQ44" s="645"/>
      <c r="CR44" s="646">
        <v>
1470014</v>
      </c>
      <c r="CS44" s="647"/>
      <c r="CT44" s="647"/>
      <c r="CU44" s="647"/>
      <c r="CV44" s="647"/>
      <c r="CW44" s="647"/>
      <c r="CX44" s="647"/>
      <c r="CY44" s="648"/>
      <c r="CZ44" s="651">
        <v>
6.5</v>
      </c>
      <c r="DA44" s="652"/>
      <c r="DB44" s="652"/>
      <c r="DC44" s="664"/>
      <c r="DD44" s="655">
        <v>
132919</v>
      </c>
      <c r="DE44" s="647"/>
      <c r="DF44" s="647"/>
      <c r="DG44" s="647"/>
      <c r="DH44" s="647"/>
      <c r="DI44" s="647"/>
      <c r="DJ44" s="647"/>
      <c r="DK44" s="648"/>
      <c r="DL44" s="733"/>
      <c r="DM44" s="734"/>
      <c r="DN44" s="734"/>
      <c r="DO44" s="734"/>
      <c r="DP44" s="734"/>
      <c r="DQ44" s="734"/>
      <c r="DR44" s="734"/>
      <c r="DS44" s="734"/>
      <c r="DT44" s="734"/>
      <c r="DU44" s="734"/>
      <c r="DV44" s="735"/>
      <c r="DW44" s="736"/>
      <c r="DX44" s="737"/>
      <c r="DY44" s="737"/>
      <c r="DZ44" s="737"/>
      <c r="EA44" s="737"/>
      <c r="EB44" s="737"/>
      <c r="EC44" s="738"/>
    </row>
    <row r="45" spans="2:133" ht="11.25" customHeight="1" x14ac:dyDescent="0.15">
      <c r="CD45" s="760"/>
      <c r="CE45" s="761"/>
      <c r="CF45" s="643" t="s">
        <v>
359</v>
      </c>
      <c r="CG45" s="644"/>
      <c r="CH45" s="644"/>
      <c r="CI45" s="644"/>
      <c r="CJ45" s="644"/>
      <c r="CK45" s="644"/>
      <c r="CL45" s="644"/>
      <c r="CM45" s="644"/>
      <c r="CN45" s="644"/>
      <c r="CO45" s="644"/>
      <c r="CP45" s="644"/>
      <c r="CQ45" s="645"/>
      <c r="CR45" s="646">
        <v>
449321</v>
      </c>
      <c r="CS45" s="671"/>
      <c r="CT45" s="671"/>
      <c r="CU45" s="671"/>
      <c r="CV45" s="671"/>
      <c r="CW45" s="671"/>
      <c r="CX45" s="671"/>
      <c r="CY45" s="672"/>
      <c r="CZ45" s="651">
        <v>
2</v>
      </c>
      <c r="DA45" s="683"/>
      <c r="DB45" s="683"/>
      <c r="DC45" s="685"/>
      <c r="DD45" s="655">
        <v>
5784</v>
      </c>
      <c r="DE45" s="671"/>
      <c r="DF45" s="671"/>
      <c r="DG45" s="671"/>
      <c r="DH45" s="671"/>
      <c r="DI45" s="671"/>
      <c r="DJ45" s="671"/>
      <c r="DK45" s="672"/>
      <c r="DL45" s="733"/>
      <c r="DM45" s="734"/>
      <c r="DN45" s="734"/>
      <c r="DO45" s="734"/>
      <c r="DP45" s="734"/>
      <c r="DQ45" s="734"/>
      <c r="DR45" s="734"/>
      <c r="DS45" s="734"/>
      <c r="DT45" s="734"/>
      <c r="DU45" s="734"/>
      <c r="DV45" s="735"/>
      <c r="DW45" s="736"/>
      <c r="DX45" s="737"/>
      <c r="DY45" s="737"/>
      <c r="DZ45" s="737"/>
      <c r="EA45" s="737"/>
      <c r="EB45" s="737"/>
      <c r="EC45" s="738"/>
    </row>
    <row r="46" spans="2:133" ht="11.25" customHeight="1" x14ac:dyDescent="0.15">
      <c r="B46" s="230" t="s">
        <v>
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60"/>
      <c r="CE46" s="761"/>
      <c r="CF46" s="643" t="s">
        <v>
361</v>
      </c>
      <c r="CG46" s="644"/>
      <c r="CH46" s="644"/>
      <c r="CI46" s="644"/>
      <c r="CJ46" s="644"/>
      <c r="CK46" s="644"/>
      <c r="CL46" s="644"/>
      <c r="CM46" s="644"/>
      <c r="CN46" s="644"/>
      <c r="CO46" s="644"/>
      <c r="CP46" s="644"/>
      <c r="CQ46" s="645"/>
      <c r="CR46" s="646">
        <v>
1020693</v>
      </c>
      <c r="CS46" s="647"/>
      <c r="CT46" s="647"/>
      <c r="CU46" s="647"/>
      <c r="CV46" s="647"/>
      <c r="CW46" s="647"/>
      <c r="CX46" s="647"/>
      <c r="CY46" s="648"/>
      <c r="CZ46" s="651">
        <v>
4.5</v>
      </c>
      <c r="DA46" s="652"/>
      <c r="DB46" s="652"/>
      <c r="DC46" s="664"/>
      <c r="DD46" s="655">
        <v>
127135</v>
      </c>
      <c r="DE46" s="647"/>
      <c r="DF46" s="647"/>
      <c r="DG46" s="647"/>
      <c r="DH46" s="647"/>
      <c r="DI46" s="647"/>
      <c r="DJ46" s="647"/>
      <c r="DK46" s="648"/>
      <c r="DL46" s="733"/>
      <c r="DM46" s="734"/>
      <c r="DN46" s="734"/>
      <c r="DO46" s="734"/>
      <c r="DP46" s="734"/>
      <c r="DQ46" s="734"/>
      <c r="DR46" s="734"/>
      <c r="DS46" s="734"/>
      <c r="DT46" s="734"/>
      <c r="DU46" s="734"/>
      <c r="DV46" s="735"/>
      <c r="DW46" s="736"/>
      <c r="DX46" s="737"/>
      <c r="DY46" s="737"/>
      <c r="DZ46" s="737"/>
      <c r="EA46" s="737"/>
      <c r="EB46" s="737"/>
      <c r="EC46" s="738"/>
    </row>
    <row r="47" spans="2:133" ht="11.25" customHeight="1" x14ac:dyDescent="0.15">
      <c r="B47" s="240" t="s">
        <v>
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0"/>
      <c r="CE47" s="761"/>
      <c r="CF47" s="643" t="s">
        <v>
363</v>
      </c>
      <c r="CG47" s="644"/>
      <c r="CH47" s="644"/>
      <c r="CI47" s="644"/>
      <c r="CJ47" s="644"/>
      <c r="CK47" s="644"/>
      <c r="CL47" s="644"/>
      <c r="CM47" s="644"/>
      <c r="CN47" s="644"/>
      <c r="CO47" s="644"/>
      <c r="CP47" s="644"/>
      <c r="CQ47" s="645"/>
      <c r="CR47" s="646">
        <v>
24928</v>
      </c>
      <c r="CS47" s="671"/>
      <c r="CT47" s="671"/>
      <c r="CU47" s="671"/>
      <c r="CV47" s="671"/>
      <c r="CW47" s="671"/>
      <c r="CX47" s="671"/>
      <c r="CY47" s="672"/>
      <c r="CZ47" s="651">
        <v>
0.1</v>
      </c>
      <c r="DA47" s="683"/>
      <c r="DB47" s="683"/>
      <c r="DC47" s="685"/>
      <c r="DD47" s="655">
        <v>
2761</v>
      </c>
      <c r="DE47" s="671"/>
      <c r="DF47" s="671"/>
      <c r="DG47" s="671"/>
      <c r="DH47" s="671"/>
      <c r="DI47" s="671"/>
      <c r="DJ47" s="671"/>
      <c r="DK47" s="672"/>
      <c r="DL47" s="733"/>
      <c r="DM47" s="734"/>
      <c r="DN47" s="734"/>
      <c r="DO47" s="734"/>
      <c r="DP47" s="734"/>
      <c r="DQ47" s="734"/>
      <c r="DR47" s="734"/>
      <c r="DS47" s="734"/>
      <c r="DT47" s="734"/>
      <c r="DU47" s="734"/>
      <c r="DV47" s="735"/>
      <c r="DW47" s="736"/>
      <c r="DX47" s="737"/>
      <c r="DY47" s="737"/>
      <c r="DZ47" s="737"/>
      <c r="EA47" s="737"/>
      <c r="EB47" s="737"/>
      <c r="EC47" s="738"/>
    </row>
    <row r="48" spans="2:133" x14ac:dyDescent="0.15">
      <c r="B48" s="241" t="s">
        <v>
364</v>
      </c>
      <c r="CD48" s="762"/>
      <c r="CE48" s="763"/>
      <c r="CF48" s="643" t="s">
        <v>
365</v>
      </c>
      <c r="CG48" s="644"/>
      <c r="CH48" s="644"/>
      <c r="CI48" s="644"/>
      <c r="CJ48" s="644"/>
      <c r="CK48" s="644"/>
      <c r="CL48" s="644"/>
      <c r="CM48" s="644"/>
      <c r="CN48" s="644"/>
      <c r="CO48" s="644"/>
      <c r="CP48" s="644"/>
      <c r="CQ48" s="645"/>
      <c r="CR48" s="646" t="s">
        <v>
294</v>
      </c>
      <c r="CS48" s="647"/>
      <c r="CT48" s="647"/>
      <c r="CU48" s="647"/>
      <c r="CV48" s="647"/>
      <c r="CW48" s="647"/>
      <c r="CX48" s="647"/>
      <c r="CY48" s="648"/>
      <c r="CZ48" s="651" t="s">
        <v>
294</v>
      </c>
      <c r="DA48" s="652"/>
      <c r="DB48" s="652"/>
      <c r="DC48" s="664"/>
      <c r="DD48" s="655" t="s">
        <v>
128</v>
      </c>
      <c r="DE48" s="647"/>
      <c r="DF48" s="647"/>
      <c r="DG48" s="647"/>
      <c r="DH48" s="647"/>
      <c r="DI48" s="647"/>
      <c r="DJ48" s="647"/>
      <c r="DK48" s="648"/>
      <c r="DL48" s="733"/>
      <c r="DM48" s="734"/>
      <c r="DN48" s="734"/>
      <c r="DO48" s="734"/>
      <c r="DP48" s="734"/>
      <c r="DQ48" s="734"/>
      <c r="DR48" s="734"/>
      <c r="DS48" s="734"/>
      <c r="DT48" s="734"/>
      <c r="DU48" s="734"/>
      <c r="DV48" s="735"/>
      <c r="DW48" s="736"/>
      <c r="DX48" s="737"/>
      <c r="DY48" s="737"/>
      <c r="DZ48" s="737"/>
      <c r="EA48" s="737"/>
      <c r="EB48" s="737"/>
      <c r="EC48" s="738"/>
    </row>
    <row r="49" spans="82:133" ht="11.25" customHeight="1" x14ac:dyDescent="0.15">
      <c r="CD49" s="687" t="s">
        <v>
366</v>
      </c>
      <c r="CE49" s="688"/>
      <c r="CF49" s="688"/>
      <c r="CG49" s="688"/>
      <c r="CH49" s="688"/>
      <c r="CI49" s="688"/>
      <c r="CJ49" s="688"/>
      <c r="CK49" s="688"/>
      <c r="CL49" s="688"/>
      <c r="CM49" s="688"/>
      <c r="CN49" s="688"/>
      <c r="CO49" s="688"/>
      <c r="CP49" s="688"/>
      <c r="CQ49" s="689"/>
      <c r="CR49" s="731">
        <v>
22486389</v>
      </c>
      <c r="CS49" s="717"/>
      <c r="CT49" s="717"/>
      <c r="CU49" s="717"/>
      <c r="CV49" s="717"/>
      <c r="CW49" s="717"/>
      <c r="CX49" s="717"/>
      <c r="CY49" s="748"/>
      <c r="CZ49" s="743">
        <v>
100</v>
      </c>
      <c r="DA49" s="749"/>
      <c r="DB49" s="749"/>
      <c r="DC49" s="750"/>
      <c r="DD49" s="751">
        <v>
13724617</v>
      </c>
      <c r="DE49" s="717"/>
      <c r="DF49" s="717"/>
      <c r="DG49" s="717"/>
      <c r="DH49" s="717"/>
      <c r="DI49" s="717"/>
      <c r="DJ49" s="717"/>
      <c r="DK49" s="748"/>
      <c r="DL49" s="752"/>
      <c r="DM49" s="753"/>
      <c r="DN49" s="753"/>
      <c r="DO49" s="753"/>
      <c r="DP49" s="753"/>
      <c r="DQ49" s="753"/>
      <c r="DR49" s="753"/>
      <c r="DS49" s="753"/>
      <c r="DT49" s="753"/>
      <c r="DU49" s="753"/>
      <c r="DV49" s="754"/>
      <c r="DW49" s="755"/>
      <c r="DX49" s="756"/>
      <c r="DY49" s="756"/>
      <c r="DZ49" s="756"/>
      <c r="EA49" s="756"/>
      <c r="EB49" s="756"/>
      <c r="EC49" s="757"/>
    </row>
  </sheetData>
  <sheetProtection algorithmName="SHA-512" hashValue="SIO8WqvV2W4CsaHMsUOc8BnHLUV26Yl+GHaUIOX4+fDYiLja1z9JaOztUz6BEhDQkq2AXtzgVl1IBIRyGoTZyw==" saltValue="j5iFx9zSigU3jt90CbEDX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05" t="s">
        <v>
368</v>
      </c>
      <c r="DK2" s="806"/>
      <c r="DL2" s="806"/>
      <c r="DM2" s="806"/>
      <c r="DN2" s="806"/>
      <c r="DO2" s="807"/>
      <c r="DP2" s="250"/>
      <c r="DQ2" s="805" t="s">
        <v>
369</v>
      </c>
      <c r="DR2" s="806"/>
      <c r="DS2" s="806"/>
      <c r="DT2" s="806"/>
      <c r="DU2" s="806"/>
      <c r="DV2" s="806"/>
      <c r="DW2" s="806"/>
      <c r="DX2" s="806"/>
      <c r="DY2" s="806"/>
      <c r="DZ2" s="80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08" t="s">
        <v>
370</v>
      </c>
      <c r="B4" s="808"/>
      <c r="C4" s="808"/>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8"/>
      <c r="AQ4" s="808"/>
      <c r="AR4" s="808"/>
      <c r="AS4" s="808"/>
      <c r="AT4" s="808"/>
      <c r="AU4" s="808"/>
      <c r="AV4" s="808"/>
      <c r="AW4" s="808"/>
      <c r="AX4" s="808"/>
      <c r="AY4" s="808"/>
      <c r="AZ4" s="253"/>
      <c r="BA4" s="253"/>
      <c r="BB4" s="253"/>
      <c r="BC4" s="253"/>
      <c r="BD4" s="253"/>
      <c r="BE4" s="254"/>
      <c r="BF4" s="254"/>
      <c r="BG4" s="254"/>
      <c r="BH4" s="254"/>
      <c r="BI4" s="254"/>
      <c r="BJ4" s="254"/>
      <c r="BK4" s="254"/>
      <c r="BL4" s="254"/>
      <c r="BM4" s="254"/>
      <c r="BN4" s="254"/>
      <c r="BO4" s="254"/>
      <c r="BP4" s="254"/>
      <c r="BQ4" s="253" t="s">
        <v>
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96" t="s">
        <v>
372</v>
      </c>
      <c r="B5" s="797"/>
      <c r="C5" s="797"/>
      <c r="D5" s="797"/>
      <c r="E5" s="797"/>
      <c r="F5" s="797"/>
      <c r="G5" s="797"/>
      <c r="H5" s="797"/>
      <c r="I5" s="797"/>
      <c r="J5" s="797"/>
      <c r="K5" s="797"/>
      <c r="L5" s="797"/>
      <c r="M5" s="797"/>
      <c r="N5" s="797"/>
      <c r="O5" s="797"/>
      <c r="P5" s="798"/>
      <c r="Q5" s="773" t="s">
        <v>
373</v>
      </c>
      <c r="R5" s="774"/>
      <c r="S5" s="774"/>
      <c r="T5" s="774"/>
      <c r="U5" s="775"/>
      <c r="V5" s="773" t="s">
        <v>
374</v>
      </c>
      <c r="W5" s="774"/>
      <c r="X5" s="774"/>
      <c r="Y5" s="774"/>
      <c r="Z5" s="775"/>
      <c r="AA5" s="773" t="s">
        <v>
375</v>
      </c>
      <c r="AB5" s="774"/>
      <c r="AC5" s="774"/>
      <c r="AD5" s="774"/>
      <c r="AE5" s="774"/>
      <c r="AF5" s="809" t="s">
        <v>
376</v>
      </c>
      <c r="AG5" s="774"/>
      <c r="AH5" s="774"/>
      <c r="AI5" s="774"/>
      <c r="AJ5" s="785"/>
      <c r="AK5" s="774" t="s">
        <v>
377</v>
      </c>
      <c r="AL5" s="774"/>
      <c r="AM5" s="774"/>
      <c r="AN5" s="774"/>
      <c r="AO5" s="775"/>
      <c r="AP5" s="773" t="s">
        <v>
378</v>
      </c>
      <c r="AQ5" s="774"/>
      <c r="AR5" s="774"/>
      <c r="AS5" s="774"/>
      <c r="AT5" s="775"/>
      <c r="AU5" s="773" t="s">
        <v>
379</v>
      </c>
      <c r="AV5" s="774"/>
      <c r="AW5" s="774"/>
      <c r="AX5" s="774"/>
      <c r="AY5" s="785"/>
      <c r="AZ5" s="257"/>
      <c r="BA5" s="257"/>
      <c r="BB5" s="257"/>
      <c r="BC5" s="257"/>
      <c r="BD5" s="257"/>
      <c r="BE5" s="258"/>
      <c r="BF5" s="258"/>
      <c r="BG5" s="258"/>
      <c r="BH5" s="258"/>
      <c r="BI5" s="258"/>
      <c r="BJ5" s="258"/>
      <c r="BK5" s="258"/>
      <c r="BL5" s="258"/>
      <c r="BM5" s="258"/>
      <c r="BN5" s="258"/>
      <c r="BO5" s="258"/>
      <c r="BP5" s="258"/>
      <c r="BQ5" s="796" t="s">
        <v>
380</v>
      </c>
      <c r="BR5" s="797"/>
      <c r="BS5" s="797"/>
      <c r="BT5" s="797"/>
      <c r="BU5" s="797"/>
      <c r="BV5" s="797"/>
      <c r="BW5" s="797"/>
      <c r="BX5" s="797"/>
      <c r="BY5" s="797"/>
      <c r="BZ5" s="797"/>
      <c r="CA5" s="797"/>
      <c r="CB5" s="797"/>
      <c r="CC5" s="797"/>
      <c r="CD5" s="797"/>
      <c r="CE5" s="797"/>
      <c r="CF5" s="797"/>
      <c r="CG5" s="798"/>
      <c r="CH5" s="773" t="s">
        <v>
381</v>
      </c>
      <c r="CI5" s="774"/>
      <c r="CJ5" s="774"/>
      <c r="CK5" s="774"/>
      <c r="CL5" s="775"/>
      <c r="CM5" s="773" t="s">
        <v>
382</v>
      </c>
      <c r="CN5" s="774"/>
      <c r="CO5" s="774"/>
      <c r="CP5" s="774"/>
      <c r="CQ5" s="775"/>
      <c r="CR5" s="773" t="s">
        <v>
383</v>
      </c>
      <c r="CS5" s="774"/>
      <c r="CT5" s="774"/>
      <c r="CU5" s="774"/>
      <c r="CV5" s="775"/>
      <c r="CW5" s="773" t="s">
        <v>
384</v>
      </c>
      <c r="CX5" s="774"/>
      <c r="CY5" s="774"/>
      <c r="CZ5" s="774"/>
      <c r="DA5" s="775"/>
      <c r="DB5" s="773" t="s">
        <v>
385</v>
      </c>
      <c r="DC5" s="774"/>
      <c r="DD5" s="774"/>
      <c r="DE5" s="774"/>
      <c r="DF5" s="775"/>
      <c r="DG5" s="779" t="s">
        <v>
386</v>
      </c>
      <c r="DH5" s="780"/>
      <c r="DI5" s="780"/>
      <c r="DJ5" s="780"/>
      <c r="DK5" s="781"/>
      <c r="DL5" s="779" t="s">
        <v>
387</v>
      </c>
      <c r="DM5" s="780"/>
      <c r="DN5" s="780"/>
      <c r="DO5" s="780"/>
      <c r="DP5" s="781"/>
      <c r="DQ5" s="773" t="s">
        <v>
388</v>
      </c>
      <c r="DR5" s="774"/>
      <c r="DS5" s="774"/>
      <c r="DT5" s="774"/>
      <c r="DU5" s="775"/>
      <c r="DV5" s="773" t="s">
        <v>
379</v>
      </c>
      <c r="DW5" s="774"/>
      <c r="DX5" s="774"/>
      <c r="DY5" s="774"/>
      <c r="DZ5" s="785"/>
      <c r="EA5" s="255"/>
    </row>
    <row r="6" spans="1:131" s="256" customFormat="1" ht="26.25" customHeight="1" thickBot="1" x14ac:dyDescent="0.2">
      <c r="A6" s="799"/>
      <c r="B6" s="800"/>
      <c r="C6" s="800"/>
      <c r="D6" s="800"/>
      <c r="E6" s="800"/>
      <c r="F6" s="800"/>
      <c r="G6" s="800"/>
      <c r="H6" s="800"/>
      <c r="I6" s="800"/>
      <c r="J6" s="800"/>
      <c r="K6" s="800"/>
      <c r="L6" s="800"/>
      <c r="M6" s="800"/>
      <c r="N6" s="800"/>
      <c r="O6" s="800"/>
      <c r="P6" s="801"/>
      <c r="Q6" s="776"/>
      <c r="R6" s="777"/>
      <c r="S6" s="777"/>
      <c r="T6" s="777"/>
      <c r="U6" s="778"/>
      <c r="V6" s="776"/>
      <c r="W6" s="777"/>
      <c r="X6" s="777"/>
      <c r="Y6" s="777"/>
      <c r="Z6" s="778"/>
      <c r="AA6" s="776"/>
      <c r="AB6" s="777"/>
      <c r="AC6" s="777"/>
      <c r="AD6" s="777"/>
      <c r="AE6" s="777"/>
      <c r="AF6" s="810"/>
      <c r="AG6" s="777"/>
      <c r="AH6" s="777"/>
      <c r="AI6" s="777"/>
      <c r="AJ6" s="786"/>
      <c r="AK6" s="777"/>
      <c r="AL6" s="777"/>
      <c r="AM6" s="777"/>
      <c r="AN6" s="777"/>
      <c r="AO6" s="778"/>
      <c r="AP6" s="776"/>
      <c r="AQ6" s="777"/>
      <c r="AR6" s="777"/>
      <c r="AS6" s="777"/>
      <c r="AT6" s="778"/>
      <c r="AU6" s="776"/>
      <c r="AV6" s="777"/>
      <c r="AW6" s="777"/>
      <c r="AX6" s="777"/>
      <c r="AY6" s="786"/>
      <c r="AZ6" s="253"/>
      <c r="BA6" s="253"/>
      <c r="BB6" s="253"/>
      <c r="BC6" s="253"/>
      <c r="BD6" s="253"/>
      <c r="BE6" s="254"/>
      <c r="BF6" s="254"/>
      <c r="BG6" s="254"/>
      <c r="BH6" s="254"/>
      <c r="BI6" s="254"/>
      <c r="BJ6" s="254"/>
      <c r="BK6" s="254"/>
      <c r="BL6" s="254"/>
      <c r="BM6" s="254"/>
      <c r="BN6" s="254"/>
      <c r="BO6" s="254"/>
      <c r="BP6" s="254"/>
      <c r="BQ6" s="799"/>
      <c r="BR6" s="800"/>
      <c r="BS6" s="800"/>
      <c r="BT6" s="800"/>
      <c r="BU6" s="800"/>
      <c r="BV6" s="800"/>
      <c r="BW6" s="800"/>
      <c r="BX6" s="800"/>
      <c r="BY6" s="800"/>
      <c r="BZ6" s="800"/>
      <c r="CA6" s="800"/>
      <c r="CB6" s="800"/>
      <c r="CC6" s="800"/>
      <c r="CD6" s="800"/>
      <c r="CE6" s="800"/>
      <c r="CF6" s="800"/>
      <c r="CG6" s="801"/>
      <c r="CH6" s="776"/>
      <c r="CI6" s="777"/>
      <c r="CJ6" s="777"/>
      <c r="CK6" s="777"/>
      <c r="CL6" s="778"/>
      <c r="CM6" s="776"/>
      <c r="CN6" s="777"/>
      <c r="CO6" s="777"/>
      <c r="CP6" s="777"/>
      <c r="CQ6" s="778"/>
      <c r="CR6" s="776"/>
      <c r="CS6" s="777"/>
      <c r="CT6" s="777"/>
      <c r="CU6" s="777"/>
      <c r="CV6" s="778"/>
      <c r="CW6" s="776"/>
      <c r="CX6" s="777"/>
      <c r="CY6" s="777"/>
      <c r="CZ6" s="777"/>
      <c r="DA6" s="778"/>
      <c r="DB6" s="776"/>
      <c r="DC6" s="777"/>
      <c r="DD6" s="777"/>
      <c r="DE6" s="777"/>
      <c r="DF6" s="778"/>
      <c r="DG6" s="782"/>
      <c r="DH6" s="783"/>
      <c r="DI6" s="783"/>
      <c r="DJ6" s="783"/>
      <c r="DK6" s="784"/>
      <c r="DL6" s="782"/>
      <c r="DM6" s="783"/>
      <c r="DN6" s="783"/>
      <c r="DO6" s="783"/>
      <c r="DP6" s="784"/>
      <c r="DQ6" s="776"/>
      <c r="DR6" s="777"/>
      <c r="DS6" s="777"/>
      <c r="DT6" s="777"/>
      <c r="DU6" s="778"/>
      <c r="DV6" s="776"/>
      <c r="DW6" s="777"/>
      <c r="DX6" s="777"/>
      <c r="DY6" s="777"/>
      <c r="DZ6" s="786"/>
      <c r="EA6" s="255"/>
    </row>
    <row r="7" spans="1:131" s="256" customFormat="1" ht="26.25" customHeight="1" thickTop="1" x14ac:dyDescent="0.15">
      <c r="A7" s="259">
        <v>
1</v>
      </c>
      <c r="B7" s="787" t="s">
        <v>
389</v>
      </c>
      <c r="C7" s="788"/>
      <c r="D7" s="788"/>
      <c r="E7" s="788"/>
      <c r="F7" s="788"/>
      <c r="G7" s="788"/>
      <c r="H7" s="788"/>
      <c r="I7" s="788"/>
      <c r="J7" s="788"/>
      <c r="K7" s="788"/>
      <c r="L7" s="788"/>
      <c r="M7" s="788"/>
      <c r="N7" s="788"/>
      <c r="O7" s="788"/>
      <c r="P7" s="789"/>
      <c r="Q7" s="790">
        <v>
23107</v>
      </c>
      <c r="R7" s="791"/>
      <c r="S7" s="791"/>
      <c r="T7" s="791"/>
      <c r="U7" s="791"/>
      <c r="V7" s="791">
        <v>
22487</v>
      </c>
      <c r="W7" s="791"/>
      <c r="X7" s="791"/>
      <c r="Y7" s="791"/>
      <c r="Z7" s="791"/>
      <c r="AA7" s="791">
        <v>
620</v>
      </c>
      <c r="AB7" s="791"/>
      <c r="AC7" s="791"/>
      <c r="AD7" s="791"/>
      <c r="AE7" s="792"/>
      <c r="AF7" s="793">
        <v>
607</v>
      </c>
      <c r="AG7" s="794"/>
      <c r="AH7" s="794"/>
      <c r="AI7" s="794"/>
      <c r="AJ7" s="795"/>
      <c r="AK7" s="830">
        <v>
1752</v>
      </c>
      <c r="AL7" s="831"/>
      <c r="AM7" s="831"/>
      <c r="AN7" s="831"/>
      <c r="AO7" s="831"/>
      <c r="AP7" s="831">
        <v>
7838</v>
      </c>
      <c r="AQ7" s="831"/>
      <c r="AR7" s="831"/>
      <c r="AS7" s="831"/>
      <c r="AT7" s="831"/>
      <c r="AU7" s="832"/>
      <c r="AV7" s="832"/>
      <c r="AW7" s="832"/>
      <c r="AX7" s="832"/>
      <c r="AY7" s="833"/>
      <c r="AZ7" s="253"/>
      <c r="BA7" s="253"/>
      <c r="BB7" s="253"/>
      <c r="BC7" s="253"/>
      <c r="BD7" s="253"/>
      <c r="BE7" s="254"/>
      <c r="BF7" s="254"/>
      <c r="BG7" s="254"/>
      <c r="BH7" s="254"/>
      <c r="BI7" s="254"/>
      <c r="BJ7" s="254"/>
      <c r="BK7" s="254"/>
      <c r="BL7" s="254"/>
      <c r="BM7" s="254"/>
      <c r="BN7" s="254"/>
      <c r="BO7" s="254"/>
      <c r="BP7" s="254"/>
      <c r="BQ7" s="260">
        <v>
1</v>
      </c>
      <c r="BR7" s="385"/>
      <c r="BS7" s="770" t="s">
        <v>
598</v>
      </c>
      <c r="BT7" s="771"/>
      <c r="BU7" s="771"/>
      <c r="BV7" s="771"/>
      <c r="BW7" s="771"/>
      <c r="BX7" s="771"/>
      <c r="BY7" s="771"/>
      <c r="BZ7" s="771"/>
      <c r="CA7" s="771"/>
      <c r="CB7" s="771"/>
      <c r="CC7" s="771"/>
      <c r="CD7" s="771"/>
      <c r="CE7" s="771"/>
      <c r="CF7" s="771"/>
      <c r="CG7" s="772"/>
      <c r="CH7" s="827">
        <v>
3</v>
      </c>
      <c r="CI7" s="828"/>
      <c r="CJ7" s="828"/>
      <c r="CK7" s="828"/>
      <c r="CL7" s="829"/>
      <c r="CM7" s="827">
        <v>
124</v>
      </c>
      <c r="CN7" s="828"/>
      <c r="CO7" s="828"/>
      <c r="CP7" s="828"/>
      <c r="CQ7" s="829"/>
      <c r="CR7" s="827">
        <v>
37</v>
      </c>
      <c r="CS7" s="828"/>
      <c r="CT7" s="828"/>
      <c r="CU7" s="828"/>
      <c r="CV7" s="829"/>
      <c r="CW7" s="827" t="s">
        <v>
587</v>
      </c>
      <c r="CX7" s="828"/>
      <c r="CY7" s="828"/>
      <c r="CZ7" s="828"/>
      <c r="DA7" s="829"/>
      <c r="DB7" s="827" t="s">
        <v>
587</v>
      </c>
      <c r="DC7" s="828"/>
      <c r="DD7" s="828"/>
      <c r="DE7" s="828"/>
      <c r="DF7" s="829"/>
      <c r="DG7" s="827" t="s">
        <v>
587</v>
      </c>
      <c r="DH7" s="828"/>
      <c r="DI7" s="828"/>
      <c r="DJ7" s="828"/>
      <c r="DK7" s="829"/>
      <c r="DL7" s="827" t="s">
        <v>
587</v>
      </c>
      <c r="DM7" s="828"/>
      <c r="DN7" s="828"/>
      <c r="DO7" s="828"/>
      <c r="DP7" s="829"/>
      <c r="DQ7" s="827" t="s">
        <v>
587</v>
      </c>
      <c r="DR7" s="828"/>
      <c r="DS7" s="828"/>
      <c r="DT7" s="828"/>
      <c r="DU7" s="829"/>
      <c r="DV7" s="811"/>
      <c r="DW7" s="812"/>
      <c r="DX7" s="812"/>
      <c r="DY7" s="812"/>
      <c r="DZ7" s="813"/>
      <c r="EA7" s="255"/>
    </row>
    <row r="8" spans="1:131" s="256" customFormat="1" ht="26.25" customHeight="1" x14ac:dyDescent="0.15">
      <c r="A8" s="261">
        <v>
2</v>
      </c>
      <c r="B8" s="814" t="s">
        <v>
390</v>
      </c>
      <c r="C8" s="815"/>
      <c r="D8" s="815"/>
      <c r="E8" s="815"/>
      <c r="F8" s="815"/>
      <c r="G8" s="815"/>
      <c r="H8" s="815"/>
      <c r="I8" s="815"/>
      <c r="J8" s="815"/>
      <c r="K8" s="815"/>
      <c r="L8" s="815"/>
      <c r="M8" s="815"/>
      <c r="N8" s="815"/>
      <c r="O8" s="815"/>
      <c r="P8" s="816"/>
      <c r="Q8" s="817">
        <v>
947</v>
      </c>
      <c r="R8" s="818"/>
      <c r="S8" s="818"/>
      <c r="T8" s="818"/>
      <c r="U8" s="818"/>
      <c r="V8" s="818">
        <v>
853</v>
      </c>
      <c r="W8" s="818"/>
      <c r="X8" s="818"/>
      <c r="Y8" s="818"/>
      <c r="Z8" s="818"/>
      <c r="AA8" s="818">
        <v>
94</v>
      </c>
      <c r="AB8" s="818"/>
      <c r="AC8" s="818"/>
      <c r="AD8" s="818"/>
      <c r="AE8" s="819"/>
      <c r="AF8" s="820">
        <v>
94</v>
      </c>
      <c r="AG8" s="821"/>
      <c r="AH8" s="821"/>
      <c r="AI8" s="821"/>
      <c r="AJ8" s="822"/>
      <c r="AK8" s="823">
        <v>
626</v>
      </c>
      <c r="AL8" s="824"/>
      <c r="AM8" s="824"/>
      <c r="AN8" s="824"/>
      <c r="AO8" s="824"/>
      <c r="AP8" s="824">
        <v>
2410</v>
      </c>
      <c r="AQ8" s="824"/>
      <c r="AR8" s="824"/>
      <c r="AS8" s="824"/>
      <c r="AT8" s="824"/>
      <c r="AU8" s="825"/>
      <c r="AV8" s="825"/>
      <c r="AW8" s="825"/>
      <c r="AX8" s="825"/>
      <c r="AY8" s="826"/>
      <c r="AZ8" s="253"/>
      <c r="BA8" s="253"/>
      <c r="BB8" s="253"/>
      <c r="BC8" s="253"/>
      <c r="BD8" s="253"/>
      <c r="BE8" s="254"/>
      <c r="BF8" s="254"/>
      <c r="BG8" s="254"/>
      <c r="BH8" s="254"/>
      <c r="BI8" s="254"/>
      <c r="BJ8" s="254"/>
      <c r="BK8" s="254"/>
      <c r="BL8" s="254"/>
      <c r="BM8" s="254"/>
      <c r="BN8" s="254"/>
      <c r="BO8" s="254"/>
      <c r="BP8" s="254"/>
      <c r="BQ8" s="262">
        <v>
2</v>
      </c>
      <c r="BR8" s="386" t="s">
        <v>
599</v>
      </c>
      <c r="BS8" s="767" t="s">
        <v>
600</v>
      </c>
      <c r="BT8" s="768"/>
      <c r="BU8" s="768"/>
      <c r="BV8" s="768"/>
      <c r="BW8" s="768"/>
      <c r="BX8" s="768"/>
      <c r="BY8" s="768"/>
      <c r="BZ8" s="768"/>
      <c r="CA8" s="768"/>
      <c r="CB8" s="768"/>
      <c r="CC8" s="768"/>
      <c r="CD8" s="768"/>
      <c r="CE8" s="768"/>
      <c r="CF8" s="768"/>
      <c r="CG8" s="769"/>
      <c r="CH8" s="802">
        <v>
0</v>
      </c>
      <c r="CI8" s="803"/>
      <c r="CJ8" s="803"/>
      <c r="CK8" s="803"/>
      <c r="CL8" s="804"/>
      <c r="CM8" s="802">
        <v>
11</v>
      </c>
      <c r="CN8" s="803"/>
      <c r="CO8" s="803"/>
      <c r="CP8" s="803"/>
      <c r="CQ8" s="804"/>
      <c r="CR8" s="802">
        <v>
10</v>
      </c>
      <c r="CS8" s="803"/>
      <c r="CT8" s="803"/>
      <c r="CU8" s="803"/>
      <c r="CV8" s="804"/>
      <c r="CW8" s="802">
        <v>
2</v>
      </c>
      <c r="CX8" s="803"/>
      <c r="CY8" s="803"/>
      <c r="CZ8" s="803"/>
      <c r="DA8" s="804"/>
      <c r="DB8" s="802" t="s">
        <v>
587</v>
      </c>
      <c r="DC8" s="803"/>
      <c r="DD8" s="803"/>
      <c r="DE8" s="803"/>
      <c r="DF8" s="804"/>
      <c r="DG8" s="802">
        <v>
1065</v>
      </c>
      <c r="DH8" s="803"/>
      <c r="DI8" s="803"/>
      <c r="DJ8" s="803"/>
      <c r="DK8" s="804"/>
      <c r="DL8" s="802" t="s">
        <v>
587</v>
      </c>
      <c r="DM8" s="803"/>
      <c r="DN8" s="803"/>
      <c r="DO8" s="803"/>
      <c r="DP8" s="804"/>
      <c r="DQ8" s="802" t="s">
        <v>
587</v>
      </c>
      <c r="DR8" s="803"/>
      <c r="DS8" s="803"/>
      <c r="DT8" s="803"/>
      <c r="DU8" s="804"/>
      <c r="DV8" s="834"/>
      <c r="DW8" s="835"/>
      <c r="DX8" s="835"/>
      <c r="DY8" s="835"/>
      <c r="DZ8" s="836"/>
      <c r="EA8" s="255"/>
    </row>
    <row r="9" spans="1:131" s="256" customFormat="1" ht="26.25" customHeight="1" x14ac:dyDescent="0.15">
      <c r="A9" s="261">
        <v>
3</v>
      </c>
      <c r="B9" s="814"/>
      <c r="C9" s="815"/>
      <c r="D9" s="815"/>
      <c r="E9" s="815"/>
      <c r="F9" s="815"/>
      <c r="G9" s="815"/>
      <c r="H9" s="815"/>
      <c r="I9" s="815"/>
      <c r="J9" s="815"/>
      <c r="K9" s="815"/>
      <c r="L9" s="815"/>
      <c r="M9" s="815"/>
      <c r="N9" s="815"/>
      <c r="O9" s="815"/>
      <c r="P9" s="816"/>
      <c r="Q9" s="817"/>
      <c r="R9" s="818"/>
      <c r="S9" s="818"/>
      <c r="T9" s="818"/>
      <c r="U9" s="818"/>
      <c r="V9" s="818"/>
      <c r="W9" s="818"/>
      <c r="X9" s="818"/>
      <c r="Y9" s="818"/>
      <c r="Z9" s="818"/>
      <c r="AA9" s="818"/>
      <c r="AB9" s="818"/>
      <c r="AC9" s="818"/>
      <c r="AD9" s="818"/>
      <c r="AE9" s="819"/>
      <c r="AF9" s="820"/>
      <c r="AG9" s="821"/>
      <c r="AH9" s="821"/>
      <c r="AI9" s="821"/>
      <c r="AJ9" s="822"/>
      <c r="AK9" s="823"/>
      <c r="AL9" s="824"/>
      <c r="AM9" s="824"/>
      <c r="AN9" s="824"/>
      <c r="AO9" s="824"/>
      <c r="AP9" s="824"/>
      <c r="AQ9" s="824"/>
      <c r="AR9" s="824"/>
      <c r="AS9" s="824"/>
      <c r="AT9" s="824"/>
      <c r="AU9" s="825"/>
      <c r="AV9" s="825"/>
      <c r="AW9" s="825"/>
      <c r="AX9" s="825"/>
      <c r="AY9" s="826"/>
      <c r="AZ9" s="253"/>
      <c r="BA9" s="253"/>
      <c r="BB9" s="253"/>
      <c r="BC9" s="253"/>
      <c r="BD9" s="253"/>
      <c r="BE9" s="254"/>
      <c r="BF9" s="254"/>
      <c r="BG9" s="254"/>
      <c r="BH9" s="254"/>
      <c r="BI9" s="254"/>
      <c r="BJ9" s="254"/>
      <c r="BK9" s="254"/>
      <c r="BL9" s="254"/>
      <c r="BM9" s="254"/>
      <c r="BN9" s="254"/>
      <c r="BO9" s="254"/>
      <c r="BP9" s="254"/>
      <c r="BQ9" s="262">
        <v>
3</v>
      </c>
      <c r="BR9" s="263"/>
      <c r="BS9" s="767"/>
      <c r="BT9" s="768"/>
      <c r="BU9" s="768"/>
      <c r="BV9" s="768"/>
      <c r="BW9" s="768"/>
      <c r="BX9" s="768"/>
      <c r="BY9" s="768"/>
      <c r="BZ9" s="768"/>
      <c r="CA9" s="768"/>
      <c r="CB9" s="768"/>
      <c r="CC9" s="768"/>
      <c r="CD9" s="768"/>
      <c r="CE9" s="768"/>
      <c r="CF9" s="768"/>
      <c r="CG9" s="769"/>
      <c r="CH9" s="802"/>
      <c r="CI9" s="803"/>
      <c r="CJ9" s="803"/>
      <c r="CK9" s="803"/>
      <c r="CL9" s="804"/>
      <c r="CM9" s="802"/>
      <c r="CN9" s="803"/>
      <c r="CO9" s="803"/>
      <c r="CP9" s="803"/>
      <c r="CQ9" s="804"/>
      <c r="CR9" s="802"/>
      <c r="CS9" s="803"/>
      <c r="CT9" s="803"/>
      <c r="CU9" s="803"/>
      <c r="CV9" s="804"/>
      <c r="CW9" s="802"/>
      <c r="CX9" s="803"/>
      <c r="CY9" s="803"/>
      <c r="CZ9" s="803"/>
      <c r="DA9" s="804"/>
      <c r="DB9" s="802"/>
      <c r="DC9" s="803"/>
      <c r="DD9" s="803"/>
      <c r="DE9" s="803"/>
      <c r="DF9" s="804"/>
      <c r="DG9" s="802"/>
      <c r="DH9" s="803"/>
      <c r="DI9" s="803"/>
      <c r="DJ9" s="803"/>
      <c r="DK9" s="804"/>
      <c r="DL9" s="802"/>
      <c r="DM9" s="803"/>
      <c r="DN9" s="803"/>
      <c r="DO9" s="803"/>
      <c r="DP9" s="804"/>
      <c r="DQ9" s="802"/>
      <c r="DR9" s="803"/>
      <c r="DS9" s="803"/>
      <c r="DT9" s="803"/>
      <c r="DU9" s="804"/>
      <c r="DV9" s="834"/>
      <c r="DW9" s="835"/>
      <c r="DX9" s="835"/>
      <c r="DY9" s="835"/>
      <c r="DZ9" s="836"/>
      <c r="EA9" s="255"/>
    </row>
    <row r="10" spans="1:131" s="256" customFormat="1" ht="26.25" customHeight="1" x14ac:dyDescent="0.15">
      <c r="A10" s="261">
        <v>
4</v>
      </c>
      <c r="B10" s="814"/>
      <c r="C10" s="815"/>
      <c r="D10" s="815"/>
      <c r="E10" s="815"/>
      <c r="F10" s="815"/>
      <c r="G10" s="815"/>
      <c r="H10" s="815"/>
      <c r="I10" s="815"/>
      <c r="J10" s="815"/>
      <c r="K10" s="815"/>
      <c r="L10" s="815"/>
      <c r="M10" s="815"/>
      <c r="N10" s="815"/>
      <c r="O10" s="815"/>
      <c r="P10" s="816"/>
      <c r="Q10" s="817"/>
      <c r="R10" s="818"/>
      <c r="S10" s="818"/>
      <c r="T10" s="818"/>
      <c r="U10" s="818"/>
      <c r="V10" s="818"/>
      <c r="W10" s="818"/>
      <c r="X10" s="818"/>
      <c r="Y10" s="818"/>
      <c r="Z10" s="818"/>
      <c r="AA10" s="818"/>
      <c r="AB10" s="818"/>
      <c r="AC10" s="818"/>
      <c r="AD10" s="818"/>
      <c r="AE10" s="819"/>
      <c r="AF10" s="820"/>
      <c r="AG10" s="821"/>
      <c r="AH10" s="821"/>
      <c r="AI10" s="821"/>
      <c r="AJ10" s="822"/>
      <c r="AK10" s="823"/>
      <c r="AL10" s="824"/>
      <c r="AM10" s="824"/>
      <c r="AN10" s="824"/>
      <c r="AO10" s="824"/>
      <c r="AP10" s="824"/>
      <c r="AQ10" s="824"/>
      <c r="AR10" s="824"/>
      <c r="AS10" s="824"/>
      <c r="AT10" s="824"/>
      <c r="AU10" s="825"/>
      <c r="AV10" s="825"/>
      <c r="AW10" s="825"/>
      <c r="AX10" s="825"/>
      <c r="AY10" s="826"/>
      <c r="AZ10" s="253"/>
      <c r="BA10" s="253"/>
      <c r="BB10" s="253"/>
      <c r="BC10" s="253"/>
      <c r="BD10" s="253"/>
      <c r="BE10" s="254"/>
      <c r="BF10" s="254"/>
      <c r="BG10" s="254"/>
      <c r="BH10" s="254"/>
      <c r="BI10" s="254"/>
      <c r="BJ10" s="254"/>
      <c r="BK10" s="254"/>
      <c r="BL10" s="254"/>
      <c r="BM10" s="254"/>
      <c r="BN10" s="254"/>
      <c r="BO10" s="254"/>
      <c r="BP10" s="254"/>
      <c r="BQ10" s="262">
        <v>
4</v>
      </c>
      <c r="BR10" s="263"/>
      <c r="BS10" s="767"/>
      <c r="BT10" s="768"/>
      <c r="BU10" s="768"/>
      <c r="BV10" s="768"/>
      <c r="BW10" s="768"/>
      <c r="BX10" s="768"/>
      <c r="BY10" s="768"/>
      <c r="BZ10" s="768"/>
      <c r="CA10" s="768"/>
      <c r="CB10" s="768"/>
      <c r="CC10" s="768"/>
      <c r="CD10" s="768"/>
      <c r="CE10" s="768"/>
      <c r="CF10" s="768"/>
      <c r="CG10" s="769"/>
      <c r="CH10" s="802"/>
      <c r="CI10" s="803"/>
      <c r="CJ10" s="803"/>
      <c r="CK10" s="803"/>
      <c r="CL10" s="804"/>
      <c r="CM10" s="802"/>
      <c r="CN10" s="803"/>
      <c r="CO10" s="803"/>
      <c r="CP10" s="803"/>
      <c r="CQ10" s="804"/>
      <c r="CR10" s="802"/>
      <c r="CS10" s="803"/>
      <c r="CT10" s="803"/>
      <c r="CU10" s="803"/>
      <c r="CV10" s="804"/>
      <c r="CW10" s="802"/>
      <c r="CX10" s="803"/>
      <c r="CY10" s="803"/>
      <c r="CZ10" s="803"/>
      <c r="DA10" s="804"/>
      <c r="DB10" s="802"/>
      <c r="DC10" s="803"/>
      <c r="DD10" s="803"/>
      <c r="DE10" s="803"/>
      <c r="DF10" s="804"/>
      <c r="DG10" s="802"/>
      <c r="DH10" s="803"/>
      <c r="DI10" s="803"/>
      <c r="DJ10" s="803"/>
      <c r="DK10" s="804"/>
      <c r="DL10" s="802"/>
      <c r="DM10" s="803"/>
      <c r="DN10" s="803"/>
      <c r="DO10" s="803"/>
      <c r="DP10" s="804"/>
      <c r="DQ10" s="802"/>
      <c r="DR10" s="803"/>
      <c r="DS10" s="803"/>
      <c r="DT10" s="803"/>
      <c r="DU10" s="804"/>
      <c r="DV10" s="834"/>
      <c r="DW10" s="835"/>
      <c r="DX10" s="835"/>
      <c r="DY10" s="835"/>
      <c r="DZ10" s="836"/>
      <c r="EA10" s="255"/>
    </row>
    <row r="11" spans="1:131" s="256" customFormat="1" ht="26.25" customHeight="1" x14ac:dyDescent="0.15">
      <c r="A11" s="261">
        <v>
5</v>
      </c>
      <c r="B11" s="814"/>
      <c r="C11" s="815"/>
      <c r="D11" s="815"/>
      <c r="E11" s="815"/>
      <c r="F11" s="815"/>
      <c r="G11" s="815"/>
      <c r="H11" s="815"/>
      <c r="I11" s="815"/>
      <c r="J11" s="815"/>
      <c r="K11" s="815"/>
      <c r="L11" s="815"/>
      <c r="M11" s="815"/>
      <c r="N11" s="815"/>
      <c r="O11" s="815"/>
      <c r="P11" s="816"/>
      <c r="Q11" s="817"/>
      <c r="R11" s="818"/>
      <c r="S11" s="818"/>
      <c r="T11" s="818"/>
      <c r="U11" s="818"/>
      <c r="V11" s="818"/>
      <c r="W11" s="818"/>
      <c r="X11" s="818"/>
      <c r="Y11" s="818"/>
      <c r="Z11" s="818"/>
      <c r="AA11" s="818"/>
      <c r="AB11" s="818"/>
      <c r="AC11" s="818"/>
      <c r="AD11" s="818"/>
      <c r="AE11" s="819"/>
      <c r="AF11" s="820"/>
      <c r="AG11" s="821"/>
      <c r="AH11" s="821"/>
      <c r="AI11" s="821"/>
      <c r="AJ11" s="822"/>
      <c r="AK11" s="823"/>
      <c r="AL11" s="824"/>
      <c r="AM11" s="824"/>
      <c r="AN11" s="824"/>
      <c r="AO11" s="824"/>
      <c r="AP11" s="824"/>
      <c r="AQ11" s="824"/>
      <c r="AR11" s="824"/>
      <c r="AS11" s="824"/>
      <c r="AT11" s="824"/>
      <c r="AU11" s="825"/>
      <c r="AV11" s="825"/>
      <c r="AW11" s="825"/>
      <c r="AX11" s="825"/>
      <c r="AY11" s="826"/>
      <c r="AZ11" s="253"/>
      <c r="BA11" s="253"/>
      <c r="BB11" s="253"/>
      <c r="BC11" s="253"/>
      <c r="BD11" s="253"/>
      <c r="BE11" s="254"/>
      <c r="BF11" s="254"/>
      <c r="BG11" s="254"/>
      <c r="BH11" s="254"/>
      <c r="BI11" s="254"/>
      <c r="BJ11" s="254"/>
      <c r="BK11" s="254"/>
      <c r="BL11" s="254"/>
      <c r="BM11" s="254"/>
      <c r="BN11" s="254"/>
      <c r="BO11" s="254"/>
      <c r="BP11" s="254"/>
      <c r="BQ11" s="262">
        <v>
5</v>
      </c>
      <c r="BR11" s="263"/>
      <c r="BS11" s="767"/>
      <c r="BT11" s="768"/>
      <c r="BU11" s="768"/>
      <c r="BV11" s="768"/>
      <c r="BW11" s="768"/>
      <c r="BX11" s="768"/>
      <c r="BY11" s="768"/>
      <c r="BZ11" s="768"/>
      <c r="CA11" s="768"/>
      <c r="CB11" s="768"/>
      <c r="CC11" s="768"/>
      <c r="CD11" s="768"/>
      <c r="CE11" s="768"/>
      <c r="CF11" s="768"/>
      <c r="CG11" s="769"/>
      <c r="CH11" s="802"/>
      <c r="CI11" s="803"/>
      <c r="CJ11" s="803"/>
      <c r="CK11" s="803"/>
      <c r="CL11" s="804"/>
      <c r="CM11" s="802"/>
      <c r="CN11" s="803"/>
      <c r="CO11" s="803"/>
      <c r="CP11" s="803"/>
      <c r="CQ11" s="804"/>
      <c r="CR11" s="802"/>
      <c r="CS11" s="803"/>
      <c r="CT11" s="803"/>
      <c r="CU11" s="803"/>
      <c r="CV11" s="804"/>
      <c r="CW11" s="802"/>
      <c r="CX11" s="803"/>
      <c r="CY11" s="803"/>
      <c r="CZ11" s="803"/>
      <c r="DA11" s="804"/>
      <c r="DB11" s="802"/>
      <c r="DC11" s="803"/>
      <c r="DD11" s="803"/>
      <c r="DE11" s="803"/>
      <c r="DF11" s="804"/>
      <c r="DG11" s="802"/>
      <c r="DH11" s="803"/>
      <c r="DI11" s="803"/>
      <c r="DJ11" s="803"/>
      <c r="DK11" s="804"/>
      <c r="DL11" s="802"/>
      <c r="DM11" s="803"/>
      <c r="DN11" s="803"/>
      <c r="DO11" s="803"/>
      <c r="DP11" s="804"/>
      <c r="DQ11" s="802"/>
      <c r="DR11" s="803"/>
      <c r="DS11" s="803"/>
      <c r="DT11" s="803"/>
      <c r="DU11" s="804"/>
      <c r="DV11" s="834"/>
      <c r="DW11" s="835"/>
      <c r="DX11" s="835"/>
      <c r="DY11" s="835"/>
      <c r="DZ11" s="836"/>
      <c r="EA11" s="255"/>
    </row>
    <row r="12" spans="1:131" s="256" customFormat="1" ht="26.25" customHeight="1" x14ac:dyDescent="0.15">
      <c r="A12" s="261">
        <v>
6</v>
      </c>
      <c r="B12" s="814"/>
      <c r="C12" s="815"/>
      <c r="D12" s="815"/>
      <c r="E12" s="815"/>
      <c r="F12" s="815"/>
      <c r="G12" s="815"/>
      <c r="H12" s="815"/>
      <c r="I12" s="815"/>
      <c r="J12" s="815"/>
      <c r="K12" s="815"/>
      <c r="L12" s="815"/>
      <c r="M12" s="815"/>
      <c r="N12" s="815"/>
      <c r="O12" s="815"/>
      <c r="P12" s="816"/>
      <c r="Q12" s="817"/>
      <c r="R12" s="818"/>
      <c r="S12" s="818"/>
      <c r="T12" s="818"/>
      <c r="U12" s="818"/>
      <c r="V12" s="818"/>
      <c r="W12" s="818"/>
      <c r="X12" s="818"/>
      <c r="Y12" s="818"/>
      <c r="Z12" s="818"/>
      <c r="AA12" s="818"/>
      <c r="AB12" s="818"/>
      <c r="AC12" s="818"/>
      <c r="AD12" s="818"/>
      <c r="AE12" s="819"/>
      <c r="AF12" s="820"/>
      <c r="AG12" s="821"/>
      <c r="AH12" s="821"/>
      <c r="AI12" s="821"/>
      <c r="AJ12" s="822"/>
      <c r="AK12" s="823"/>
      <c r="AL12" s="824"/>
      <c r="AM12" s="824"/>
      <c r="AN12" s="824"/>
      <c r="AO12" s="824"/>
      <c r="AP12" s="824"/>
      <c r="AQ12" s="824"/>
      <c r="AR12" s="824"/>
      <c r="AS12" s="824"/>
      <c r="AT12" s="824"/>
      <c r="AU12" s="825"/>
      <c r="AV12" s="825"/>
      <c r="AW12" s="825"/>
      <c r="AX12" s="825"/>
      <c r="AY12" s="826"/>
      <c r="AZ12" s="253"/>
      <c r="BA12" s="253"/>
      <c r="BB12" s="253"/>
      <c r="BC12" s="253"/>
      <c r="BD12" s="253"/>
      <c r="BE12" s="254"/>
      <c r="BF12" s="254"/>
      <c r="BG12" s="254"/>
      <c r="BH12" s="254"/>
      <c r="BI12" s="254"/>
      <c r="BJ12" s="254"/>
      <c r="BK12" s="254"/>
      <c r="BL12" s="254"/>
      <c r="BM12" s="254"/>
      <c r="BN12" s="254"/>
      <c r="BO12" s="254"/>
      <c r="BP12" s="254"/>
      <c r="BQ12" s="262">
        <v>
6</v>
      </c>
      <c r="BR12" s="263"/>
      <c r="BS12" s="767"/>
      <c r="BT12" s="768"/>
      <c r="BU12" s="768"/>
      <c r="BV12" s="768"/>
      <c r="BW12" s="768"/>
      <c r="BX12" s="768"/>
      <c r="BY12" s="768"/>
      <c r="BZ12" s="768"/>
      <c r="CA12" s="768"/>
      <c r="CB12" s="768"/>
      <c r="CC12" s="768"/>
      <c r="CD12" s="768"/>
      <c r="CE12" s="768"/>
      <c r="CF12" s="768"/>
      <c r="CG12" s="769"/>
      <c r="CH12" s="802"/>
      <c r="CI12" s="803"/>
      <c r="CJ12" s="803"/>
      <c r="CK12" s="803"/>
      <c r="CL12" s="804"/>
      <c r="CM12" s="802"/>
      <c r="CN12" s="803"/>
      <c r="CO12" s="803"/>
      <c r="CP12" s="803"/>
      <c r="CQ12" s="804"/>
      <c r="CR12" s="802"/>
      <c r="CS12" s="803"/>
      <c r="CT12" s="803"/>
      <c r="CU12" s="803"/>
      <c r="CV12" s="804"/>
      <c r="CW12" s="802"/>
      <c r="CX12" s="803"/>
      <c r="CY12" s="803"/>
      <c r="CZ12" s="803"/>
      <c r="DA12" s="804"/>
      <c r="DB12" s="802"/>
      <c r="DC12" s="803"/>
      <c r="DD12" s="803"/>
      <c r="DE12" s="803"/>
      <c r="DF12" s="804"/>
      <c r="DG12" s="802"/>
      <c r="DH12" s="803"/>
      <c r="DI12" s="803"/>
      <c r="DJ12" s="803"/>
      <c r="DK12" s="804"/>
      <c r="DL12" s="802"/>
      <c r="DM12" s="803"/>
      <c r="DN12" s="803"/>
      <c r="DO12" s="803"/>
      <c r="DP12" s="804"/>
      <c r="DQ12" s="802"/>
      <c r="DR12" s="803"/>
      <c r="DS12" s="803"/>
      <c r="DT12" s="803"/>
      <c r="DU12" s="804"/>
      <c r="DV12" s="834"/>
      <c r="DW12" s="835"/>
      <c r="DX12" s="835"/>
      <c r="DY12" s="835"/>
      <c r="DZ12" s="836"/>
      <c r="EA12" s="255"/>
    </row>
    <row r="13" spans="1:131" s="256" customFormat="1" ht="26.25" customHeight="1" x14ac:dyDescent="0.15">
      <c r="A13" s="261">
        <v>
7</v>
      </c>
      <c r="B13" s="814"/>
      <c r="C13" s="815"/>
      <c r="D13" s="815"/>
      <c r="E13" s="815"/>
      <c r="F13" s="815"/>
      <c r="G13" s="815"/>
      <c r="H13" s="815"/>
      <c r="I13" s="815"/>
      <c r="J13" s="815"/>
      <c r="K13" s="815"/>
      <c r="L13" s="815"/>
      <c r="M13" s="815"/>
      <c r="N13" s="815"/>
      <c r="O13" s="815"/>
      <c r="P13" s="816"/>
      <c r="Q13" s="817"/>
      <c r="R13" s="818"/>
      <c r="S13" s="818"/>
      <c r="T13" s="818"/>
      <c r="U13" s="818"/>
      <c r="V13" s="818"/>
      <c r="W13" s="818"/>
      <c r="X13" s="818"/>
      <c r="Y13" s="818"/>
      <c r="Z13" s="818"/>
      <c r="AA13" s="818"/>
      <c r="AB13" s="818"/>
      <c r="AC13" s="818"/>
      <c r="AD13" s="818"/>
      <c r="AE13" s="819"/>
      <c r="AF13" s="820"/>
      <c r="AG13" s="821"/>
      <c r="AH13" s="821"/>
      <c r="AI13" s="821"/>
      <c r="AJ13" s="822"/>
      <c r="AK13" s="823"/>
      <c r="AL13" s="824"/>
      <c r="AM13" s="824"/>
      <c r="AN13" s="824"/>
      <c r="AO13" s="824"/>
      <c r="AP13" s="824"/>
      <c r="AQ13" s="824"/>
      <c r="AR13" s="824"/>
      <c r="AS13" s="824"/>
      <c r="AT13" s="824"/>
      <c r="AU13" s="825"/>
      <c r="AV13" s="825"/>
      <c r="AW13" s="825"/>
      <c r="AX13" s="825"/>
      <c r="AY13" s="826"/>
      <c r="AZ13" s="253"/>
      <c r="BA13" s="253"/>
      <c r="BB13" s="253"/>
      <c r="BC13" s="253"/>
      <c r="BD13" s="253"/>
      <c r="BE13" s="254"/>
      <c r="BF13" s="254"/>
      <c r="BG13" s="254"/>
      <c r="BH13" s="254"/>
      <c r="BI13" s="254"/>
      <c r="BJ13" s="254"/>
      <c r="BK13" s="254"/>
      <c r="BL13" s="254"/>
      <c r="BM13" s="254"/>
      <c r="BN13" s="254"/>
      <c r="BO13" s="254"/>
      <c r="BP13" s="254"/>
      <c r="BQ13" s="262">
        <v>
7</v>
      </c>
      <c r="BR13" s="263"/>
      <c r="BS13" s="767"/>
      <c r="BT13" s="768"/>
      <c r="BU13" s="768"/>
      <c r="BV13" s="768"/>
      <c r="BW13" s="768"/>
      <c r="BX13" s="768"/>
      <c r="BY13" s="768"/>
      <c r="BZ13" s="768"/>
      <c r="CA13" s="768"/>
      <c r="CB13" s="768"/>
      <c r="CC13" s="768"/>
      <c r="CD13" s="768"/>
      <c r="CE13" s="768"/>
      <c r="CF13" s="768"/>
      <c r="CG13" s="769"/>
      <c r="CH13" s="802"/>
      <c r="CI13" s="803"/>
      <c r="CJ13" s="803"/>
      <c r="CK13" s="803"/>
      <c r="CL13" s="804"/>
      <c r="CM13" s="802"/>
      <c r="CN13" s="803"/>
      <c r="CO13" s="803"/>
      <c r="CP13" s="803"/>
      <c r="CQ13" s="804"/>
      <c r="CR13" s="802"/>
      <c r="CS13" s="803"/>
      <c r="CT13" s="803"/>
      <c r="CU13" s="803"/>
      <c r="CV13" s="804"/>
      <c r="CW13" s="802"/>
      <c r="CX13" s="803"/>
      <c r="CY13" s="803"/>
      <c r="CZ13" s="803"/>
      <c r="DA13" s="804"/>
      <c r="DB13" s="802"/>
      <c r="DC13" s="803"/>
      <c r="DD13" s="803"/>
      <c r="DE13" s="803"/>
      <c r="DF13" s="804"/>
      <c r="DG13" s="802"/>
      <c r="DH13" s="803"/>
      <c r="DI13" s="803"/>
      <c r="DJ13" s="803"/>
      <c r="DK13" s="804"/>
      <c r="DL13" s="802"/>
      <c r="DM13" s="803"/>
      <c r="DN13" s="803"/>
      <c r="DO13" s="803"/>
      <c r="DP13" s="804"/>
      <c r="DQ13" s="802"/>
      <c r="DR13" s="803"/>
      <c r="DS13" s="803"/>
      <c r="DT13" s="803"/>
      <c r="DU13" s="804"/>
      <c r="DV13" s="834"/>
      <c r="DW13" s="835"/>
      <c r="DX13" s="835"/>
      <c r="DY13" s="835"/>
      <c r="DZ13" s="836"/>
      <c r="EA13" s="255"/>
    </row>
    <row r="14" spans="1:131" s="256" customFormat="1" ht="26.25" customHeight="1" x14ac:dyDescent="0.15">
      <c r="A14" s="261">
        <v>
8</v>
      </c>
      <c r="B14" s="814"/>
      <c r="C14" s="815"/>
      <c r="D14" s="815"/>
      <c r="E14" s="815"/>
      <c r="F14" s="815"/>
      <c r="G14" s="815"/>
      <c r="H14" s="815"/>
      <c r="I14" s="815"/>
      <c r="J14" s="815"/>
      <c r="K14" s="815"/>
      <c r="L14" s="815"/>
      <c r="M14" s="815"/>
      <c r="N14" s="815"/>
      <c r="O14" s="815"/>
      <c r="P14" s="816"/>
      <c r="Q14" s="817"/>
      <c r="R14" s="818"/>
      <c r="S14" s="818"/>
      <c r="T14" s="818"/>
      <c r="U14" s="818"/>
      <c r="V14" s="818"/>
      <c r="W14" s="818"/>
      <c r="X14" s="818"/>
      <c r="Y14" s="818"/>
      <c r="Z14" s="818"/>
      <c r="AA14" s="818"/>
      <c r="AB14" s="818"/>
      <c r="AC14" s="818"/>
      <c r="AD14" s="818"/>
      <c r="AE14" s="819"/>
      <c r="AF14" s="820"/>
      <c r="AG14" s="821"/>
      <c r="AH14" s="821"/>
      <c r="AI14" s="821"/>
      <c r="AJ14" s="822"/>
      <c r="AK14" s="823"/>
      <c r="AL14" s="824"/>
      <c r="AM14" s="824"/>
      <c r="AN14" s="824"/>
      <c r="AO14" s="824"/>
      <c r="AP14" s="824"/>
      <c r="AQ14" s="824"/>
      <c r="AR14" s="824"/>
      <c r="AS14" s="824"/>
      <c r="AT14" s="824"/>
      <c r="AU14" s="825"/>
      <c r="AV14" s="825"/>
      <c r="AW14" s="825"/>
      <c r="AX14" s="825"/>
      <c r="AY14" s="826"/>
      <c r="AZ14" s="253"/>
      <c r="BA14" s="253"/>
      <c r="BB14" s="253"/>
      <c r="BC14" s="253"/>
      <c r="BD14" s="253"/>
      <c r="BE14" s="254"/>
      <c r="BF14" s="254"/>
      <c r="BG14" s="254"/>
      <c r="BH14" s="254"/>
      <c r="BI14" s="254"/>
      <c r="BJ14" s="254"/>
      <c r="BK14" s="254"/>
      <c r="BL14" s="254"/>
      <c r="BM14" s="254"/>
      <c r="BN14" s="254"/>
      <c r="BO14" s="254"/>
      <c r="BP14" s="254"/>
      <c r="BQ14" s="262">
        <v>
8</v>
      </c>
      <c r="BR14" s="263"/>
      <c r="BS14" s="767"/>
      <c r="BT14" s="768"/>
      <c r="BU14" s="768"/>
      <c r="BV14" s="768"/>
      <c r="BW14" s="768"/>
      <c r="BX14" s="768"/>
      <c r="BY14" s="768"/>
      <c r="BZ14" s="768"/>
      <c r="CA14" s="768"/>
      <c r="CB14" s="768"/>
      <c r="CC14" s="768"/>
      <c r="CD14" s="768"/>
      <c r="CE14" s="768"/>
      <c r="CF14" s="768"/>
      <c r="CG14" s="769"/>
      <c r="CH14" s="802"/>
      <c r="CI14" s="803"/>
      <c r="CJ14" s="803"/>
      <c r="CK14" s="803"/>
      <c r="CL14" s="804"/>
      <c r="CM14" s="802"/>
      <c r="CN14" s="803"/>
      <c r="CO14" s="803"/>
      <c r="CP14" s="803"/>
      <c r="CQ14" s="804"/>
      <c r="CR14" s="802"/>
      <c r="CS14" s="803"/>
      <c r="CT14" s="803"/>
      <c r="CU14" s="803"/>
      <c r="CV14" s="804"/>
      <c r="CW14" s="802"/>
      <c r="CX14" s="803"/>
      <c r="CY14" s="803"/>
      <c r="CZ14" s="803"/>
      <c r="DA14" s="804"/>
      <c r="DB14" s="802"/>
      <c r="DC14" s="803"/>
      <c r="DD14" s="803"/>
      <c r="DE14" s="803"/>
      <c r="DF14" s="804"/>
      <c r="DG14" s="802"/>
      <c r="DH14" s="803"/>
      <c r="DI14" s="803"/>
      <c r="DJ14" s="803"/>
      <c r="DK14" s="804"/>
      <c r="DL14" s="802"/>
      <c r="DM14" s="803"/>
      <c r="DN14" s="803"/>
      <c r="DO14" s="803"/>
      <c r="DP14" s="804"/>
      <c r="DQ14" s="802"/>
      <c r="DR14" s="803"/>
      <c r="DS14" s="803"/>
      <c r="DT14" s="803"/>
      <c r="DU14" s="804"/>
      <c r="DV14" s="834"/>
      <c r="DW14" s="835"/>
      <c r="DX14" s="835"/>
      <c r="DY14" s="835"/>
      <c r="DZ14" s="836"/>
      <c r="EA14" s="255"/>
    </row>
    <row r="15" spans="1:131" s="256" customFormat="1" ht="26.25" customHeight="1" x14ac:dyDescent="0.15">
      <c r="A15" s="261">
        <v>
9</v>
      </c>
      <c r="B15" s="814"/>
      <c r="C15" s="815"/>
      <c r="D15" s="815"/>
      <c r="E15" s="815"/>
      <c r="F15" s="815"/>
      <c r="G15" s="815"/>
      <c r="H15" s="815"/>
      <c r="I15" s="815"/>
      <c r="J15" s="815"/>
      <c r="K15" s="815"/>
      <c r="L15" s="815"/>
      <c r="M15" s="815"/>
      <c r="N15" s="815"/>
      <c r="O15" s="815"/>
      <c r="P15" s="816"/>
      <c r="Q15" s="817"/>
      <c r="R15" s="818"/>
      <c r="S15" s="818"/>
      <c r="T15" s="818"/>
      <c r="U15" s="818"/>
      <c r="V15" s="818"/>
      <c r="W15" s="818"/>
      <c r="X15" s="818"/>
      <c r="Y15" s="818"/>
      <c r="Z15" s="818"/>
      <c r="AA15" s="818"/>
      <c r="AB15" s="818"/>
      <c r="AC15" s="818"/>
      <c r="AD15" s="818"/>
      <c r="AE15" s="819"/>
      <c r="AF15" s="820"/>
      <c r="AG15" s="821"/>
      <c r="AH15" s="821"/>
      <c r="AI15" s="821"/>
      <c r="AJ15" s="822"/>
      <c r="AK15" s="823"/>
      <c r="AL15" s="824"/>
      <c r="AM15" s="824"/>
      <c r="AN15" s="824"/>
      <c r="AO15" s="824"/>
      <c r="AP15" s="824"/>
      <c r="AQ15" s="824"/>
      <c r="AR15" s="824"/>
      <c r="AS15" s="824"/>
      <c r="AT15" s="824"/>
      <c r="AU15" s="825"/>
      <c r="AV15" s="825"/>
      <c r="AW15" s="825"/>
      <c r="AX15" s="825"/>
      <c r="AY15" s="826"/>
      <c r="AZ15" s="253"/>
      <c r="BA15" s="253"/>
      <c r="BB15" s="253"/>
      <c r="BC15" s="253"/>
      <c r="BD15" s="253"/>
      <c r="BE15" s="254"/>
      <c r="BF15" s="254"/>
      <c r="BG15" s="254"/>
      <c r="BH15" s="254"/>
      <c r="BI15" s="254"/>
      <c r="BJ15" s="254"/>
      <c r="BK15" s="254"/>
      <c r="BL15" s="254"/>
      <c r="BM15" s="254"/>
      <c r="BN15" s="254"/>
      <c r="BO15" s="254"/>
      <c r="BP15" s="254"/>
      <c r="BQ15" s="262">
        <v>
9</v>
      </c>
      <c r="BR15" s="263"/>
      <c r="BS15" s="767"/>
      <c r="BT15" s="768"/>
      <c r="BU15" s="768"/>
      <c r="BV15" s="768"/>
      <c r="BW15" s="768"/>
      <c r="BX15" s="768"/>
      <c r="BY15" s="768"/>
      <c r="BZ15" s="768"/>
      <c r="CA15" s="768"/>
      <c r="CB15" s="768"/>
      <c r="CC15" s="768"/>
      <c r="CD15" s="768"/>
      <c r="CE15" s="768"/>
      <c r="CF15" s="768"/>
      <c r="CG15" s="769"/>
      <c r="CH15" s="802"/>
      <c r="CI15" s="803"/>
      <c r="CJ15" s="803"/>
      <c r="CK15" s="803"/>
      <c r="CL15" s="804"/>
      <c r="CM15" s="802"/>
      <c r="CN15" s="803"/>
      <c r="CO15" s="803"/>
      <c r="CP15" s="803"/>
      <c r="CQ15" s="804"/>
      <c r="CR15" s="802"/>
      <c r="CS15" s="803"/>
      <c r="CT15" s="803"/>
      <c r="CU15" s="803"/>
      <c r="CV15" s="804"/>
      <c r="CW15" s="802"/>
      <c r="CX15" s="803"/>
      <c r="CY15" s="803"/>
      <c r="CZ15" s="803"/>
      <c r="DA15" s="804"/>
      <c r="DB15" s="802"/>
      <c r="DC15" s="803"/>
      <c r="DD15" s="803"/>
      <c r="DE15" s="803"/>
      <c r="DF15" s="804"/>
      <c r="DG15" s="802"/>
      <c r="DH15" s="803"/>
      <c r="DI15" s="803"/>
      <c r="DJ15" s="803"/>
      <c r="DK15" s="804"/>
      <c r="DL15" s="802"/>
      <c r="DM15" s="803"/>
      <c r="DN15" s="803"/>
      <c r="DO15" s="803"/>
      <c r="DP15" s="804"/>
      <c r="DQ15" s="802"/>
      <c r="DR15" s="803"/>
      <c r="DS15" s="803"/>
      <c r="DT15" s="803"/>
      <c r="DU15" s="804"/>
      <c r="DV15" s="834"/>
      <c r="DW15" s="835"/>
      <c r="DX15" s="835"/>
      <c r="DY15" s="835"/>
      <c r="DZ15" s="836"/>
      <c r="EA15" s="255"/>
    </row>
    <row r="16" spans="1:131" s="256" customFormat="1" ht="26.25" customHeight="1" x14ac:dyDescent="0.15">
      <c r="A16" s="261">
        <v>
10</v>
      </c>
      <c r="B16" s="814"/>
      <c r="C16" s="815"/>
      <c r="D16" s="815"/>
      <c r="E16" s="815"/>
      <c r="F16" s="815"/>
      <c r="G16" s="815"/>
      <c r="H16" s="815"/>
      <c r="I16" s="815"/>
      <c r="J16" s="815"/>
      <c r="K16" s="815"/>
      <c r="L16" s="815"/>
      <c r="M16" s="815"/>
      <c r="N16" s="815"/>
      <c r="O16" s="815"/>
      <c r="P16" s="816"/>
      <c r="Q16" s="817"/>
      <c r="R16" s="818"/>
      <c r="S16" s="818"/>
      <c r="T16" s="818"/>
      <c r="U16" s="818"/>
      <c r="V16" s="818"/>
      <c r="W16" s="818"/>
      <c r="X16" s="818"/>
      <c r="Y16" s="818"/>
      <c r="Z16" s="818"/>
      <c r="AA16" s="818"/>
      <c r="AB16" s="818"/>
      <c r="AC16" s="818"/>
      <c r="AD16" s="818"/>
      <c r="AE16" s="819"/>
      <c r="AF16" s="820"/>
      <c r="AG16" s="821"/>
      <c r="AH16" s="821"/>
      <c r="AI16" s="821"/>
      <c r="AJ16" s="822"/>
      <c r="AK16" s="823"/>
      <c r="AL16" s="824"/>
      <c r="AM16" s="824"/>
      <c r="AN16" s="824"/>
      <c r="AO16" s="824"/>
      <c r="AP16" s="824"/>
      <c r="AQ16" s="824"/>
      <c r="AR16" s="824"/>
      <c r="AS16" s="824"/>
      <c r="AT16" s="824"/>
      <c r="AU16" s="825"/>
      <c r="AV16" s="825"/>
      <c r="AW16" s="825"/>
      <c r="AX16" s="825"/>
      <c r="AY16" s="826"/>
      <c r="AZ16" s="253"/>
      <c r="BA16" s="253"/>
      <c r="BB16" s="253"/>
      <c r="BC16" s="253"/>
      <c r="BD16" s="253"/>
      <c r="BE16" s="254"/>
      <c r="BF16" s="254"/>
      <c r="BG16" s="254"/>
      <c r="BH16" s="254"/>
      <c r="BI16" s="254"/>
      <c r="BJ16" s="254"/>
      <c r="BK16" s="254"/>
      <c r="BL16" s="254"/>
      <c r="BM16" s="254"/>
      <c r="BN16" s="254"/>
      <c r="BO16" s="254"/>
      <c r="BP16" s="254"/>
      <c r="BQ16" s="262">
        <v>
10</v>
      </c>
      <c r="BR16" s="263"/>
      <c r="BS16" s="767"/>
      <c r="BT16" s="768"/>
      <c r="BU16" s="768"/>
      <c r="BV16" s="768"/>
      <c r="BW16" s="768"/>
      <c r="BX16" s="768"/>
      <c r="BY16" s="768"/>
      <c r="BZ16" s="768"/>
      <c r="CA16" s="768"/>
      <c r="CB16" s="768"/>
      <c r="CC16" s="768"/>
      <c r="CD16" s="768"/>
      <c r="CE16" s="768"/>
      <c r="CF16" s="768"/>
      <c r="CG16" s="769"/>
      <c r="CH16" s="802"/>
      <c r="CI16" s="803"/>
      <c r="CJ16" s="803"/>
      <c r="CK16" s="803"/>
      <c r="CL16" s="804"/>
      <c r="CM16" s="802"/>
      <c r="CN16" s="803"/>
      <c r="CO16" s="803"/>
      <c r="CP16" s="803"/>
      <c r="CQ16" s="804"/>
      <c r="CR16" s="802"/>
      <c r="CS16" s="803"/>
      <c r="CT16" s="803"/>
      <c r="CU16" s="803"/>
      <c r="CV16" s="804"/>
      <c r="CW16" s="802"/>
      <c r="CX16" s="803"/>
      <c r="CY16" s="803"/>
      <c r="CZ16" s="803"/>
      <c r="DA16" s="804"/>
      <c r="DB16" s="802"/>
      <c r="DC16" s="803"/>
      <c r="DD16" s="803"/>
      <c r="DE16" s="803"/>
      <c r="DF16" s="804"/>
      <c r="DG16" s="802"/>
      <c r="DH16" s="803"/>
      <c r="DI16" s="803"/>
      <c r="DJ16" s="803"/>
      <c r="DK16" s="804"/>
      <c r="DL16" s="802"/>
      <c r="DM16" s="803"/>
      <c r="DN16" s="803"/>
      <c r="DO16" s="803"/>
      <c r="DP16" s="804"/>
      <c r="DQ16" s="802"/>
      <c r="DR16" s="803"/>
      <c r="DS16" s="803"/>
      <c r="DT16" s="803"/>
      <c r="DU16" s="804"/>
      <c r="DV16" s="834"/>
      <c r="DW16" s="835"/>
      <c r="DX16" s="835"/>
      <c r="DY16" s="835"/>
      <c r="DZ16" s="836"/>
      <c r="EA16" s="255"/>
    </row>
    <row r="17" spans="1:131" s="256" customFormat="1" ht="26.25" customHeight="1" x14ac:dyDescent="0.15">
      <c r="A17" s="261">
        <v>
11</v>
      </c>
      <c r="B17" s="814"/>
      <c r="C17" s="815"/>
      <c r="D17" s="815"/>
      <c r="E17" s="815"/>
      <c r="F17" s="815"/>
      <c r="G17" s="815"/>
      <c r="H17" s="815"/>
      <c r="I17" s="815"/>
      <c r="J17" s="815"/>
      <c r="K17" s="815"/>
      <c r="L17" s="815"/>
      <c r="M17" s="815"/>
      <c r="N17" s="815"/>
      <c r="O17" s="815"/>
      <c r="P17" s="816"/>
      <c r="Q17" s="817"/>
      <c r="R17" s="818"/>
      <c r="S17" s="818"/>
      <c r="T17" s="818"/>
      <c r="U17" s="818"/>
      <c r="V17" s="818"/>
      <c r="W17" s="818"/>
      <c r="X17" s="818"/>
      <c r="Y17" s="818"/>
      <c r="Z17" s="818"/>
      <c r="AA17" s="818"/>
      <c r="AB17" s="818"/>
      <c r="AC17" s="818"/>
      <c r="AD17" s="818"/>
      <c r="AE17" s="819"/>
      <c r="AF17" s="820"/>
      <c r="AG17" s="821"/>
      <c r="AH17" s="821"/>
      <c r="AI17" s="821"/>
      <c r="AJ17" s="822"/>
      <c r="AK17" s="823"/>
      <c r="AL17" s="824"/>
      <c r="AM17" s="824"/>
      <c r="AN17" s="824"/>
      <c r="AO17" s="824"/>
      <c r="AP17" s="824"/>
      <c r="AQ17" s="824"/>
      <c r="AR17" s="824"/>
      <c r="AS17" s="824"/>
      <c r="AT17" s="824"/>
      <c r="AU17" s="825"/>
      <c r="AV17" s="825"/>
      <c r="AW17" s="825"/>
      <c r="AX17" s="825"/>
      <c r="AY17" s="826"/>
      <c r="AZ17" s="253"/>
      <c r="BA17" s="253"/>
      <c r="BB17" s="253"/>
      <c r="BC17" s="253"/>
      <c r="BD17" s="253"/>
      <c r="BE17" s="254"/>
      <c r="BF17" s="254"/>
      <c r="BG17" s="254"/>
      <c r="BH17" s="254"/>
      <c r="BI17" s="254"/>
      <c r="BJ17" s="254"/>
      <c r="BK17" s="254"/>
      <c r="BL17" s="254"/>
      <c r="BM17" s="254"/>
      <c r="BN17" s="254"/>
      <c r="BO17" s="254"/>
      <c r="BP17" s="254"/>
      <c r="BQ17" s="262">
        <v>
11</v>
      </c>
      <c r="BR17" s="263"/>
      <c r="BS17" s="767"/>
      <c r="BT17" s="768"/>
      <c r="BU17" s="768"/>
      <c r="BV17" s="768"/>
      <c r="BW17" s="768"/>
      <c r="BX17" s="768"/>
      <c r="BY17" s="768"/>
      <c r="BZ17" s="768"/>
      <c r="CA17" s="768"/>
      <c r="CB17" s="768"/>
      <c r="CC17" s="768"/>
      <c r="CD17" s="768"/>
      <c r="CE17" s="768"/>
      <c r="CF17" s="768"/>
      <c r="CG17" s="769"/>
      <c r="CH17" s="802"/>
      <c r="CI17" s="803"/>
      <c r="CJ17" s="803"/>
      <c r="CK17" s="803"/>
      <c r="CL17" s="804"/>
      <c r="CM17" s="802"/>
      <c r="CN17" s="803"/>
      <c r="CO17" s="803"/>
      <c r="CP17" s="803"/>
      <c r="CQ17" s="804"/>
      <c r="CR17" s="802"/>
      <c r="CS17" s="803"/>
      <c r="CT17" s="803"/>
      <c r="CU17" s="803"/>
      <c r="CV17" s="804"/>
      <c r="CW17" s="802"/>
      <c r="CX17" s="803"/>
      <c r="CY17" s="803"/>
      <c r="CZ17" s="803"/>
      <c r="DA17" s="804"/>
      <c r="DB17" s="802"/>
      <c r="DC17" s="803"/>
      <c r="DD17" s="803"/>
      <c r="DE17" s="803"/>
      <c r="DF17" s="804"/>
      <c r="DG17" s="802"/>
      <c r="DH17" s="803"/>
      <c r="DI17" s="803"/>
      <c r="DJ17" s="803"/>
      <c r="DK17" s="804"/>
      <c r="DL17" s="802"/>
      <c r="DM17" s="803"/>
      <c r="DN17" s="803"/>
      <c r="DO17" s="803"/>
      <c r="DP17" s="804"/>
      <c r="DQ17" s="802"/>
      <c r="DR17" s="803"/>
      <c r="DS17" s="803"/>
      <c r="DT17" s="803"/>
      <c r="DU17" s="804"/>
      <c r="DV17" s="834"/>
      <c r="DW17" s="835"/>
      <c r="DX17" s="835"/>
      <c r="DY17" s="835"/>
      <c r="DZ17" s="836"/>
      <c r="EA17" s="255"/>
    </row>
    <row r="18" spans="1:131" s="256" customFormat="1" ht="26.25" customHeight="1" x14ac:dyDescent="0.15">
      <c r="A18" s="261">
        <v>
12</v>
      </c>
      <c r="B18" s="814"/>
      <c r="C18" s="815"/>
      <c r="D18" s="815"/>
      <c r="E18" s="815"/>
      <c r="F18" s="815"/>
      <c r="G18" s="815"/>
      <c r="H18" s="815"/>
      <c r="I18" s="815"/>
      <c r="J18" s="815"/>
      <c r="K18" s="815"/>
      <c r="L18" s="815"/>
      <c r="M18" s="815"/>
      <c r="N18" s="815"/>
      <c r="O18" s="815"/>
      <c r="P18" s="816"/>
      <c r="Q18" s="817"/>
      <c r="R18" s="818"/>
      <c r="S18" s="818"/>
      <c r="T18" s="818"/>
      <c r="U18" s="818"/>
      <c r="V18" s="818"/>
      <c r="W18" s="818"/>
      <c r="X18" s="818"/>
      <c r="Y18" s="818"/>
      <c r="Z18" s="818"/>
      <c r="AA18" s="818"/>
      <c r="AB18" s="818"/>
      <c r="AC18" s="818"/>
      <c r="AD18" s="818"/>
      <c r="AE18" s="819"/>
      <c r="AF18" s="820"/>
      <c r="AG18" s="821"/>
      <c r="AH18" s="821"/>
      <c r="AI18" s="821"/>
      <c r="AJ18" s="822"/>
      <c r="AK18" s="823"/>
      <c r="AL18" s="824"/>
      <c r="AM18" s="824"/>
      <c r="AN18" s="824"/>
      <c r="AO18" s="824"/>
      <c r="AP18" s="824"/>
      <c r="AQ18" s="824"/>
      <c r="AR18" s="824"/>
      <c r="AS18" s="824"/>
      <c r="AT18" s="824"/>
      <c r="AU18" s="825"/>
      <c r="AV18" s="825"/>
      <c r="AW18" s="825"/>
      <c r="AX18" s="825"/>
      <c r="AY18" s="826"/>
      <c r="AZ18" s="253"/>
      <c r="BA18" s="253"/>
      <c r="BB18" s="253"/>
      <c r="BC18" s="253"/>
      <c r="BD18" s="253"/>
      <c r="BE18" s="254"/>
      <c r="BF18" s="254"/>
      <c r="BG18" s="254"/>
      <c r="BH18" s="254"/>
      <c r="BI18" s="254"/>
      <c r="BJ18" s="254"/>
      <c r="BK18" s="254"/>
      <c r="BL18" s="254"/>
      <c r="BM18" s="254"/>
      <c r="BN18" s="254"/>
      <c r="BO18" s="254"/>
      <c r="BP18" s="254"/>
      <c r="BQ18" s="262">
        <v>
12</v>
      </c>
      <c r="BR18" s="263"/>
      <c r="BS18" s="767"/>
      <c r="BT18" s="768"/>
      <c r="BU18" s="768"/>
      <c r="BV18" s="768"/>
      <c r="BW18" s="768"/>
      <c r="BX18" s="768"/>
      <c r="BY18" s="768"/>
      <c r="BZ18" s="768"/>
      <c r="CA18" s="768"/>
      <c r="CB18" s="768"/>
      <c r="CC18" s="768"/>
      <c r="CD18" s="768"/>
      <c r="CE18" s="768"/>
      <c r="CF18" s="768"/>
      <c r="CG18" s="769"/>
      <c r="CH18" s="802"/>
      <c r="CI18" s="803"/>
      <c r="CJ18" s="803"/>
      <c r="CK18" s="803"/>
      <c r="CL18" s="804"/>
      <c r="CM18" s="802"/>
      <c r="CN18" s="803"/>
      <c r="CO18" s="803"/>
      <c r="CP18" s="803"/>
      <c r="CQ18" s="804"/>
      <c r="CR18" s="802"/>
      <c r="CS18" s="803"/>
      <c r="CT18" s="803"/>
      <c r="CU18" s="803"/>
      <c r="CV18" s="804"/>
      <c r="CW18" s="802"/>
      <c r="CX18" s="803"/>
      <c r="CY18" s="803"/>
      <c r="CZ18" s="803"/>
      <c r="DA18" s="804"/>
      <c r="DB18" s="802"/>
      <c r="DC18" s="803"/>
      <c r="DD18" s="803"/>
      <c r="DE18" s="803"/>
      <c r="DF18" s="804"/>
      <c r="DG18" s="802"/>
      <c r="DH18" s="803"/>
      <c r="DI18" s="803"/>
      <c r="DJ18" s="803"/>
      <c r="DK18" s="804"/>
      <c r="DL18" s="802"/>
      <c r="DM18" s="803"/>
      <c r="DN18" s="803"/>
      <c r="DO18" s="803"/>
      <c r="DP18" s="804"/>
      <c r="DQ18" s="802"/>
      <c r="DR18" s="803"/>
      <c r="DS18" s="803"/>
      <c r="DT18" s="803"/>
      <c r="DU18" s="804"/>
      <c r="DV18" s="834"/>
      <c r="DW18" s="835"/>
      <c r="DX18" s="835"/>
      <c r="DY18" s="835"/>
      <c r="DZ18" s="836"/>
      <c r="EA18" s="255"/>
    </row>
    <row r="19" spans="1:131" s="256" customFormat="1" ht="26.25" customHeight="1" x14ac:dyDescent="0.15">
      <c r="A19" s="261">
        <v>
13</v>
      </c>
      <c r="B19" s="814"/>
      <c r="C19" s="815"/>
      <c r="D19" s="815"/>
      <c r="E19" s="815"/>
      <c r="F19" s="815"/>
      <c r="G19" s="815"/>
      <c r="H19" s="815"/>
      <c r="I19" s="815"/>
      <c r="J19" s="815"/>
      <c r="K19" s="815"/>
      <c r="L19" s="815"/>
      <c r="M19" s="815"/>
      <c r="N19" s="815"/>
      <c r="O19" s="815"/>
      <c r="P19" s="816"/>
      <c r="Q19" s="817"/>
      <c r="R19" s="818"/>
      <c r="S19" s="818"/>
      <c r="T19" s="818"/>
      <c r="U19" s="818"/>
      <c r="V19" s="818"/>
      <c r="W19" s="818"/>
      <c r="X19" s="818"/>
      <c r="Y19" s="818"/>
      <c r="Z19" s="818"/>
      <c r="AA19" s="818"/>
      <c r="AB19" s="818"/>
      <c r="AC19" s="818"/>
      <c r="AD19" s="818"/>
      <c r="AE19" s="819"/>
      <c r="AF19" s="820"/>
      <c r="AG19" s="821"/>
      <c r="AH19" s="821"/>
      <c r="AI19" s="821"/>
      <c r="AJ19" s="822"/>
      <c r="AK19" s="823"/>
      <c r="AL19" s="824"/>
      <c r="AM19" s="824"/>
      <c r="AN19" s="824"/>
      <c r="AO19" s="824"/>
      <c r="AP19" s="824"/>
      <c r="AQ19" s="824"/>
      <c r="AR19" s="824"/>
      <c r="AS19" s="824"/>
      <c r="AT19" s="824"/>
      <c r="AU19" s="825"/>
      <c r="AV19" s="825"/>
      <c r="AW19" s="825"/>
      <c r="AX19" s="825"/>
      <c r="AY19" s="826"/>
      <c r="AZ19" s="253"/>
      <c r="BA19" s="253"/>
      <c r="BB19" s="253"/>
      <c r="BC19" s="253"/>
      <c r="BD19" s="253"/>
      <c r="BE19" s="254"/>
      <c r="BF19" s="254"/>
      <c r="BG19" s="254"/>
      <c r="BH19" s="254"/>
      <c r="BI19" s="254"/>
      <c r="BJ19" s="254"/>
      <c r="BK19" s="254"/>
      <c r="BL19" s="254"/>
      <c r="BM19" s="254"/>
      <c r="BN19" s="254"/>
      <c r="BO19" s="254"/>
      <c r="BP19" s="254"/>
      <c r="BQ19" s="262">
        <v>
13</v>
      </c>
      <c r="BR19" s="263"/>
      <c r="BS19" s="767"/>
      <c r="BT19" s="768"/>
      <c r="BU19" s="768"/>
      <c r="BV19" s="768"/>
      <c r="BW19" s="768"/>
      <c r="BX19" s="768"/>
      <c r="BY19" s="768"/>
      <c r="BZ19" s="768"/>
      <c r="CA19" s="768"/>
      <c r="CB19" s="768"/>
      <c r="CC19" s="768"/>
      <c r="CD19" s="768"/>
      <c r="CE19" s="768"/>
      <c r="CF19" s="768"/>
      <c r="CG19" s="769"/>
      <c r="CH19" s="802"/>
      <c r="CI19" s="803"/>
      <c r="CJ19" s="803"/>
      <c r="CK19" s="803"/>
      <c r="CL19" s="804"/>
      <c r="CM19" s="802"/>
      <c r="CN19" s="803"/>
      <c r="CO19" s="803"/>
      <c r="CP19" s="803"/>
      <c r="CQ19" s="804"/>
      <c r="CR19" s="802"/>
      <c r="CS19" s="803"/>
      <c r="CT19" s="803"/>
      <c r="CU19" s="803"/>
      <c r="CV19" s="804"/>
      <c r="CW19" s="802"/>
      <c r="CX19" s="803"/>
      <c r="CY19" s="803"/>
      <c r="CZ19" s="803"/>
      <c r="DA19" s="804"/>
      <c r="DB19" s="802"/>
      <c r="DC19" s="803"/>
      <c r="DD19" s="803"/>
      <c r="DE19" s="803"/>
      <c r="DF19" s="804"/>
      <c r="DG19" s="802"/>
      <c r="DH19" s="803"/>
      <c r="DI19" s="803"/>
      <c r="DJ19" s="803"/>
      <c r="DK19" s="804"/>
      <c r="DL19" s="802"/>
      <c r="DM19" s="803"/>
      <c r="DN19" s="803"/>
      <c r="DO19" s="803"/>
      <c r="DP19" s="804"/>
      <c r="DQ19" s="802"/>
      <c r="DR19" s="803"/>
      <c r="DS19" s="803"/>
      <c r="DT19" s="803"/>
      <c r="DU19" s="804"/>
      <c r="DV19" s="834"/>
      <c r="DW19" s="835"/>
      <c r="DX19" s="835"/>
      <c r="DY19" s="835"/>
      <c r="DZ19" s="836"/>
      <c r="EA19" s="255"/>
    </row>
    <row r="20" spans="1:131" s="256" customFormat="1" ht="26.25" customHeight="1" x14ac:dyDescent="0.15">
      <c r="A20" s="261">
        <v>
14</v>
      </c>
      <c r="B20" s="814"/>
      <c r="C20" s="815"/>
      <c r="D20" s="815"/>
      <c r="E20" s="815"/>
      <c r="F20" s="815"/>
      <c r="G20" s="815"/>
      <c r="H20" s="815"/>
      <c r="I20" s="815"/>
      <c r="J20" s="815"/>
      <c r="K20" s="815"/>
      <c r="L20" s="815"/>
      <c r="M20" s="815"/>
      <c r="N20" s="815"/>
      <c r="O20" s="815"/>
      <c r="P20" s="816"/>
      <c r="Q20" s="817"/>
      <c r="R20" s="818"/>
      <c r="S20" s="818"/>
      <c r="T20" s="818"/>
      <c r="U20" s="818"/>
      <c r="V20" s="818"/>
      <c r="W20" s="818"/>
      <c r="X20" s="818"/>
      <c r="Y20" s="818"/>
      <c r="Z20" s="818"/>
      <c r="AA20" s="818"/>
      <c r="AB20" s="818"/>
      <c r="AC20" s="818"/>
      <c r="AD20" s="818"/>
      <c r="AE20" s="819"/>
      <c r="AF20" s="820"/>
      <c r="AG20" s="821"/>
      <c r="AH20" s="821"/>
      <c r="AI20" s="821"/>
      <c r="AJ20" s="822"/>
      <c r="AK20" s="823"/>
      <c r="AL20" s="824"/>
      <c r="AM20" s="824"/>
      <c r="AN20" s="824"/>
      <c r="AO20" s="824"/>
      <c r="AP20" s="824"/>
      <c r="AQ20" s="824"/>
      <c r="AR20" s="824"/>
      <c r="AS20" s="824"/>
      <c r="AT20" s="824"/>
      <c r="AU20" s="825"/>
      <c r="AV20" s="825"/>
      <c r="AW20" s="825"/>
      <c r="AX20" s="825"/>
      <c r="AY20" s="826"/>
      <c r="AZ20" s="253"/>
      <c r="BA20" s="253"/>
      <c r="BB20" s="253"/>
      <c r="BC20" s="253"/>
      <c r="BD20" s="253"/>
      <c r="BE20" s="254"/>
      <c r="BF20" s="254"/>
      <c r="BG20" s="254"/>
      <c r="BH20" s="254"/>
      <c r="BI20" s="254"/>
      <c r="BJ20" s="254"/>
      <c r="BK20" s="254"/>
      <c r="BL20" s="254"/>
      <c r="BM20" s="254"/>
      <c r="BN20" s="254"/>
      <c r="BO20" s="254"/>
      <c r="BP20" s="254"/>
      <c r="BQ20" s="262">
        <v>
14</v>
      </c>
      <c r="BR20" s="263"/>
      <c r="BS20" s="767"/>
      <c r="BT20" s="768"/>
      <c r="BU20" s="768"/>
      <c r="BV20" s="768"/>
      <c r="BW20" s="768"/>
      <c r="BX20" s="768"/>
      <c r="BY20" s="768"/>
      <c r="BZ20" s="768"/>
      <c r="CA20" s="768"/>
      <c r="CB20" s="768"/>
      <c r="CC20" s="768"/>
      <c r="CD20" s="768"/>
      <c r="CE20" s="768"/>
      <c r="CF20" s="768"/>
      <c r="CG20" s="769"/>
      <c r="CH20" s="802"/>
      <c r="CI20" s="803"/>
      <c r="CJ20" s="803"/>
      <c r="CK20" s="803"/>
      <c r="CL20" s="804"/>
      <c r="CM20" s="802"/>
      <c r="CN20" s="803"/>
      <c r="CO20" s="803"/>
      <c r="CP20" s="803"/>
      <c r="CQ20" s="804"/>
      <c r="CR20" s="802"/>
      <c r="CS20" s="803"/>
      <c r="CT20" s="803"/>
      <c r="CU20" s="803"/>
      <c r="CV20" s="804"/>
      <c r="CW20" s="802"/>
      <c r="CX20" s="803"/>
      <c r="CY20" s="803"/>
      <c r="CZ20" s="803"/>
      <c r="DA20" s="804"/>
      <c r="DB20" s="802"/>
      <c r="DC20" s="803"/>
      <c r="DD20" s="803"/>
      <c r="DE20" s="803"/>
      <c r="DF20" s="804"/>
      <c r="DG20" s="802"/>
      <c r="DH20" s="803"/>
      <c r="DI20" s="803"/>
      <c r="DJ20" s="803"/>
      <c r="DK20" s="804"/>
      <c r="DL20" s="802"/>
      <c r="DM20" s="803"/>
      <c r="DN20" s="803"/>
      <c r="DO20" s="803"/>
      <c r="DP20" s="804"/>
      <c r="DQ20" s="802"/>
      <c r="DR20" s="803"/>
      <c r="DS20" s="803"/>
      <c r="DT20" s="803"/>
      <c r="DU20" s="804"/>
      <c r="DV20" s="834"/>
      <c r="DW20" s="835"/>
      <c r="DX20" s="835"/>
      <c r="DY20" s="835"/>
      <c r="DZ20" s="836"/>
      <c r="EA20" s="255"/>
    </row>
    <row r="21" spans="1:131" s="256" customFormat="1" ht="26.25" customHeight="1" thickBot="1" x14ac:dyDescent="0.2">
      <c r="A21" s="261">
        <v>
15</v>
      </c>
      <c r="B21" s="814"/>
      <c r="C21" s="815"/>
      <c r="D21" s="815"/>
      <c r="E21" s="815"/>
      <c r="F21" s="815"/>
      <c r="G21" s="815"/>
      <c r="H21" s="815"/>
      <c r="I21" s="815"/>
      <c r="J21" s="815"/>
      <c r="K21" s="815"/>
      <c r="L21" s="815"/>
      <c r="M21" s="815"/>
      <c r="N21" s="815"/>
      <c r="O21" s="815"/>
      <c r="P21" s="816"/>
      <c r="Q21" s="817"/>
      <c r="R21" s="818"/>
      <c r="S21" s="818"/>
      <c r="T21" s="818"/>
      <c r="U21" s="818"/>
      <c r="V21" s="818"/>
      <c r="W21" s="818"/>
      <c r="X21" s="818"/>
      <c r="Y21" s="818"/>
      <c r="Z21" s="818"/>
      <c r="AA21" s="818"/>
      <c r="AB21" s="818"/>
      <c r="AC21" s="818"/>
      <c r="AD21" s="818"/>
      <c r="AE21" s="819"/>
      <c r="AF21" s="820"/>
      <c r="AG21" s="821"/>
      <c r="AH21" s="821"/>
      <c r="AI21" s="821"/>
      <c r="AJ21" s="822"/>
      <c r="AK21" s="823"/>
      <c r="AL21" s="824"/>
      <c r="AM21" s="824"/>
      <c r="AN21" s="824"/>
      <c r="AO21" s="824"/>
      <c r="AP21" s="824"/>
      <c r="AQ21" s="824"/>
      <c r="AR21" s="824"/>
      <c r="AS21" s="824"/>
      <c r="AT21" s="824"/>
      <c r="AU21" s="825"/>
      <c r="AV21" s="825"/>
      <c r="AW21" s="825"/>
      <c r="AX21" s="825"/>
      <c r="AY21" s="826"/>
      <c r="AZ21" s="253"/>
      <c r="BA21" s="253"/>
      <c r="BB21" s="253"/>
      <c r="BC21" s="253"/>
      <c r="BD21" s="253"/>
      <c r="BE21" s="254"/>
      <c r="BF21" s="254"/>
      <c r="BG21" s="254"/>
      <c r="BH21" s="254"/>
      <c r="BI21" s="254"/>
      <c r="BJ21" s="254"/>
      <c r="BK21" s="254"/>
      <c r="BL21" s="254"/>
      <c r="BM21" s="254"/>
      <c r="BN21" s="254"/>
      <c r="BO21" s="254"/>
      <c r="BP21" s="254"/>
      <c r="BQ21" s="262">
        <v>
15</v>
      </c>
      <c r="BR21" s="263"/>
      <c r="BS21" s="767"/>
      <c r="BT21" s="768"/>
      <c r="BU21" s="768"/>
      <c r="BV21" s="768"/>
      <c r="BW21" s="768"/>
      <c r="BX21" s="768"/>
      <c r="BY21" s="768"/>
      <c r="BZ21" s="768"/>
      <c r="CA21" s="768"/>
      <c r="CB21" s="768"/>
      <c r="CC21" s="768"/>
      <c r="CD21" s="768"/>
      <c r="CE21" s="768"/>
      <c r="CF21" s="768"/>
      <c r="CG21" s="769"/>
      <c r="CH21" s="802"/>
      <c r="CI21" s="803"/>
      <c r="CJ21" s="803"/>
      <c r="CK21" s="803"/>
      <c r="CL21" s="804"/>
      <c r="CM21" s="802"/>
      <c r="CN21" s="803"/>
      <c r="CO21" s="803"/>
      <c r="CP21" s="803"/>
      <c r="CQ21" s="804"/>
      <c r="CR21" s="802"/>
      <c r="CS21" s="803"/>
      <c r="CT21" s="803"/>
      <c r="CU21" s="803"/>
      <c r="CV21" s="804"/>
      <c r="CW21" s="802"/>
      <c r="CX21" s="803"/>
      <c r="CY21" s="803"/>
      <c r="CZ21" s="803"/>
      <c r="DA21" s="804"/>
      <c r="DB21" s="802"/>
      <c r="DC21" s="803"/>
      <c r="DD21" s="803"/>
      <c r="DE21" s="803"/>
      <c r="DF21" s="804"/>
      <c r="DG21" s="802"/>
      <c r="DH21" s="803"/>
      <c r="DI21" s="803"/>
      <c r="DJ21" s="803"/>
      <c r="DK21" s="804"/>
      <c r="DL21" s="802"/>
      <c r="DM21" s="803"/>
      <c r="DN21" s="803"/>
      <c r="DO21" s="803"/>
      <c r="DP21" s="804"/>
      <c r="DQ21" s="802"/>
      <c r="DR21" s="803"/>
      <c r="DS21" s="803"/>
      <c r="DT21" s="803"/>
      <c r="DU21" s="804"/>
      <c r="DV21" s="834"/>
      <c r="DW21" s="835"/>
      <c r="DX21" s="835"/>
      <c r="DY21" s="835"/>
      <c r="DZ21" s="836"/>
      <c r="EA21" s="255"/>
    </row>
    <row r="22" spans="1:131" s="256" customFormat="1" ht="26.25" customHeight="1" x14ac:dyDescent="0.15">
      <c r="A22" s="261">
        <v>
16</v>
      </c>
      <c r="B22" s="814"/>
      <c r="C22" s="815"/>
      <c r="D22" s="815"/>
      <c r="E22" s="815"/>
      <c r="F22" s="815"/>
      <c r="G22" s="815"/>
      <c r="H22" s="815"/>
      <c r="I22" s="815"/>
      <c r="J22" s="815"/>
      <c r="K22" s="815"/>
      <c r="L22" s="815"/>
      <c r="M22" s="815"/>
      <c r="N22" s="815"/>
      <c r="O22" s="815"/>
      <c r="P22" s="816"/>
      <c r="Q22" s="837"/>
      <c r="R22" s="838"/>
      <c r="S22" s="838"/>
      <c r="T22" s="838"/>
      <c r="U22" s="838"/>
      <c r="V22" s="838"/>
      <c r="W22" s="838"/>
      <c r="X22" s="838"/>
      <c r="Y22" s="838"/>
      <c r="Z22" s="838"/>
      <c r="AA22" s="838"/>
      <c r="AB22" s="838"/>
      <c r="AC22" s="838"/>
      <c r="AD22" s="838"/>
      <c r="AE22" s="839"/>
      <c r="AF22" s="820"/>
      <c r="AG22" s="821"/>
      <c r="AH22" s="821"/>
      <c r="AI22" s="821"/>
      <c r="AJ22" s="822"/>
      <c r="AK22" s="852"/>
      <c r="AL22" s="853"/>
      <c r="AM22" s="853"/>
      <c r="AN22" s="853"/>
      <c r="AO22" s="853"/>
      <c r="AP22" s="853"/>
      <c r="AQ22" s="853"/>
      <c r="AR22" s="853"/>
      <c r="AS22" s="853"/>
      <c r="AT22" s="853"/>
      <c r="AU22" s="854"/>
      <c r="AV22" s="854"/>
      <c r="AW22" s="854"/>
      <c r="AX22" s="854"/>
      <c r="AY22" s="855"/>
      <c r="AZ22" s="856" t="s">
        <v>
391</v>
      </c>
      <c r="BA22" s="856"/>
      <c r="BB22" s="856"/>
      <c r="BC22" s="856"/>
      <c r="BD22" s="857"/>
      <c r="BE22" s="254"/>
      <c r="BF22" s="254"/>
      <c r="BG22" s="254"/>
      <c r="BH22" s="254"/>
      <c r="BI22" s="254"/>
      <c r="BJ22" s="254"/>
      <c r="BK22" s="254"/>
      <c r="BL22" s="254"/>
      <c r="BM22" s="254"/>
      <c r="BN22" s="254"/>
      <c r="BO22" s="254"/>
      <c r="BP22" s="254"/>
      <c r="BQ22" s="262">
        <v>
16</v>
      </c>
      <c r="BR22" s="263"/>
      <c r="BS22" s="767"/>
      <c r="BT22" s="768"/>
      <c r="BU22" s="768"/>
      <c r="BV22" s="768"/>
      <c r="BW22" s="768"/>
      <c r="BX22" s="768"/>
      <c r="BY22" s="768"/>
      <c r="BZ22" s="768"/>
      <c r="CA22" s="768"/>
      <c r="CB22" s="768"/>
      <c r="CC22" s="768"/>
      <c r="CD22" s="768"/>
      <c r="CE22" s="768"/>
      <c r="CF22" s="768"/>
      <c r="CG22" s="769"/>
      <c r="CH22" s="802"/>
      <c r="CI22" s="803"/>
      <c r="CJ22" s="803"/>
      <c r="CK22" s="803"/>
      <c r="CL22" s="804"/>
      <c r="CM22" s="802"/>
      <c r="CN22" s="803"/>
      <c r="CO22" s="803"/>
      <c r="CP22" s="803"/>
      <c r="CQ22" s="804"/>
      <c r="CR22" s="802"/>
      <c r="CS22" s="803"/>
      <c r="CT22" s="803"/>
      <c r="CU22" s="803"/>
      <c r="CV22" s="804"/>
      <c r="CW22" s="802"/>
      <c r="CX22" s="803"/>
      <c r="CY22" s="803"/>
      <c r="CZ22" s="803"/>
      <c r="DA22" s="804"/>
      <c r="DB22" s="802"/>
      <c r="DC22" s="803"/>
      <c r="DD22" s="803"/>
      <c r="DE22" s="803"/>
      <c r="DF22" s="804"/>
      <c r="DG22" s="802"/>
      <c r="DH22" s="803"/>
      <c r="DI22" s="803"/>
      <c r="DJ22" s="803"/>
      <c r="DK22" s="804"/>
      <c r="DL22" s="802"/>
      <c r="DM22" s="803"/>
      <c r="DN22" s="803"/>
      <c r="DO22" s="803"/>
      <c r="DP22" s="804"/>
      <c r="DQ22" s="802"/>
      <c r="DR22" s="803"/>
      <c r="DS22" s="803"/>
      <c r="DT22" s="803"/>
      <c r="DU22" s="804"/>
      <c r="DV22" s="834"/>
      <c r="DW22" s="835"/>
      <c r="DX22" s="835"/>
      <c r="DY22" s="835"/>
      <c r="DZ22" s="836"/>
      <c r="EA22" s="255"/>
    </row>
    <row r="23" spans="1:131" s="256" customFormat="1" ht="26.25" customHeight="1" thickBot="1" x14ac:dyDescent="0.2">
      <c r="A23" s="264" t="s">
        <v>
392</v>
      </c>
      <c r="B23" s="840" t="s">
        <v>
393</v>
      </c>
      <c r="C23" s="841"/>
      <c r="D23" s="841"/>
      <c r="E23" s="841"/>
      <c r="F23" s="841"/>
      <c r="G23" s="841"/>
      <c r="H23" s="841"/>
      <c r="I23" s="841"/>
      <c r="J23" s="841"/>
      <c r="K23" s="841"/>
      <c r="L23" s="841"/>
      <c r="M23" s="841"/>
      <c r="N23" s="841"/>
      <c r="O23" s="841"/>
      <c r="P23" s="842"/>
      <c r="Q23" s="843">
        <v>
23259</v>
      </c>
      <c r="R23" s="844"/>
      <c r="S23" s="844"/>
      <c r="T23" s="844"/>
      <c r="U23" s="844"/>
      <c r="V23" s="844">
        <v>
22545</v>
      </c>
      <c r="W23" s="844"/>
      <c r="X23" s="844"/>
      <c r="Y23" s="844"/>
      <c r="Z23" s="844"/>
      <c r="AA23" s="844">
        <v>
714</v>
      </c>
      <c r="AB23" s="844"/>
      <c r="AC23" s="844"/>
      <c r="AD23" s="844"/>
      <c r="AE23" s="845"/>
      <c r="AF23" s="846">
        <v>
701</v>
      </c>
      <c r="AG23" s="844"/>
      <c r="AH23" s="844"/>
      <c r="AI23" s="844"/>
      <c r="AJ23" s="847"/>
      <c r="AK23" s="848"/>
      <c r="AL23" s="849"/>
      <c r="AM23" s="849"/>
      <c r="AN23" s="849"/>
      <c r="AO23" s="849"/>
      <c r="AP23" s="844">
        <v>
10248</v>
      </c>
      <c r="AQ23" s="844"/>
      <c r="AR23" s="844"/>
      <c r="AS23" s="844"/>
      <c r="AT23" s="844"/>
      <c r="AU23" s="850"/>
      <c r="AV23" s="850"/>
      <c r="AW23" s="850"/>
      <c r="AX23" s="850"/>
      <c r="AY23" s="851"/>
      <c r="AZ23" s="859" t="s">
        <v>
394</v>
      </c>
      <c r="BA23" s="860"/>
      <c r="BB23" s="860"/>
      <c r="BC23" s="860"/>
      <c r="BD23" s="861"/>
      <c r="BE23" s="254"/>
      <c r="BF23" s="254"/>
      <c r="BG23" s="254"/>
      <c r="BH23" s="254"/>
      <c r="BI23" s="254"/>
      <c r="BJ23" s="254"/>
      <c r="BK23" s="254"/>
      <c r="BL23" s="254"/>
      <c r="BM23" s="254"/>
      <c r="BN23" s="254"/>
      <c r="BO23" s="254"/>
      <c r="BP23" s="254"/>
      <c r="BQ23" s="262">
        <v>
17</v>
      </c>
      <c r="BR23" s="263"/>
      <c r="BS23" s="767"/>
      <c r="BT23" s="768"/>
      <c r="BU23" s="768"/>
      <c r="BV23" s="768"/>
      <c r="BW23" s="768"/>
      <c r="BX23" s="768"/>
      <c r="BY23" s="768"/>
      <c r="BZ23" s="768"/>
      <c r="CA23" s="768"/>
      <c r="CB23" s="768"/>
      <c r="CC23" s="768"/>
      <c r="CD23" s="768"/>
      <c r="CE23" s="768"/>
      <c r="CF23" s="768"/>
      <c r="CG23" s="769"/>
      <c r="CH23" s="802"/>
      <c r="CI23" s="803"/>
      <c r="CJ23" s="803"/>
      <c r="CK23" s="803"/>
      <c r="CL23" s="804"/>
      <c r="CM23" s="802"/>
      <c r="CN23" s="803"/>
      <c r="CO23" s="803"/>
      <c r="CP23" s="803"/>
      <c r="CQ23" s="804"/>
      <c r="CR23" s="802"/>
      <c r="CS23" s="803"/>
      <c r="CT23" s="803"/>
      <c r="CU23" s="803"/>
      <c r="CV23" s="804"/>
      <c r="CW23" s="802"/>
      <c r="CX23" s="803"/>
      <c r="CY23" s="803"/>
      <c r="CZ23" s="803"/>
      <c r="DA23" s="804"/>
      <c r="DB23" s="802"/>
      <c r="DC23" s="803"/>
      <c r="DD23" s="803"/>
      <c r="DE23" s="803"/>
      <c r="DF23" s="804"/>
      <c r="DG23" s="802"/>
      <c r="DH23" s="803"/>
      <c r="DI23" s="803"/>
      <c r="DJ23" s="803"/>
      <c r="DK23" s="804"/>
      <c r="DL23" s="802"/>
      <c r="DM23" s="803"/>
      <c r="DN23" s="803"/>
      <c r="DO23" s="803"/>
      <c r="DP23" s="804"/>
      <c r="DQ23" s="802"/>
      <c r="DR23" s="803"/>
      <c r="DS23" s="803"/>
      <c r="DT23" s="803"/>
      <c r="DU23" s="804"/>
      <c r="DV23" s="834"/>
      <c r="DW23" s="835"/>
      <c r="DX23" s="835"/>
      <c r="DY23" s="835"/>
      <c r="DZ23" s="836"/>
      <c r="EA23" s="255"/>
    </row>
    <row r="24" spans="1:131" s="256" customFormat="1" ht="26.25" customHeight="1" x14ac:dyDescent="0.15">
      <c r="A24" s="858" t="s">
        <v>
395</v>
      </c>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58"/>
      <c r="AS24" s="858"/>
      <c r="AT24" s="858"/>
      <c r="AU24" s="858"/>
      <c r="AV24" s="858"/>
      <c r="AW24" s="858"/>
      <c r="AX24" s="858"/>
      <c r="AY24" s="858"/>
      <c r="AZ24" s="253"/>
      <c r="BA24" s="253"/>
      <c r="BB24" s="253"/>
      <c r="BC24" s="253"/>
      <c r="BD24" s="253"/>
      <c r="BE24" s="254"/>
      <c r="BF24" s="254"/>
      <c r="BG24" s="254"/>
      <c r="BH24" s="254"/>
      <c r="BI24" s="254"/>
      <c r="BJ24" s="254"/>
      <c r="BK24" s="254"/>
      <c r="BL24" s="254"/>
      <c r="BM24" s="254"/>
      <c r="BN24" s="254"/>
      <c r="BO24" s="254"/>
      <c r="BP24" s="254"/>
      <c r="BQ24" s="262">
        <v>
18</v>
      </c>
      <c r="BR24" s="263"/>
      <c r="BS24" s="767"/>
      <c r="BT24" s="768"/>
      <c r="BU24" s="768"/>
      <c r="BV24" s="768"/>
      <c r="BW24" s="768"/>
      <c r="BX24" s="768"/>
      <c r="BY24" s="768"/>
      <c r="BZ24" s="768"/>
      <c r="CA24" s="768"/>
      <c r="CB24" s="768"/>
      <c r="CC24" s="768"/>
      <c r="CD24" s="768"/>
      <c r="CE24" s="768"/>
      <c r="CF24" s="768"/>
      <c r="CG24" s="769"/>
      <c r="CH24" s="802"/>
      <c r="CI24" s="803"/>
      <c r="CJ24" s="803"/>
      <c r="CK24" s="803"/>
      <c r="CL24" s="804"/>
      <c r="CM24" s="802"/>
      <c r="CN24" s="803"/>
      <c r="CO24" s="803"/>
      <c r="CP24" s="803"/>
      <c r="CQ24" s="804"/>
      <c r="CR24" s="802"/>
      <c r="CS24" s="803"/>
      <c r="CT24" s="803"/>
      <c r="CU24" s="803"/>
      <c r="CV24" s="804"/>
      <c r="CW24" s="802"/>
      <c r="CX24" s="803"/>
      <c r="CY24" s="803"/>
      <c r="CZ24" s="803"/>
      <c r="DA24" s="804"/>
      <c r="DB24" s="802"/>
      <c r="DC24" s="803"/>
      <c r="DD24" s="803"/>
      <c r="DE24" s="803"/>
      <c r="DF24" s="804"/>
      <c r="DG24" s="802"/>
      <c r="DH24" s="803"/>
      <c r="DI24" s="803"/>
      <c r="DJ24" s="803"/>
      <c r="DK24" s="804"/>
      <c r="DL24" s="802"/>
      <c r="DM24" s="803"/>
      <c r="DN24" s="803"/>
      <c r="DO24" s="803"/>
      <c r="DP24" s="804"/>
      <c r="DQ24" s="802"/>
      <c r="DR24" s="803"/>
      <c r="DS24" s="803"/>
      <c r="DT24" s="803"/>
      <c r="DU24" s="804"/>
      <c r="DV24" s="834"/>
      <c r="DW24" s="835"/>
      <c r="DX24" s="835"/>
      <c r="DY24" s="835"/>
      <c r="DZ24" s="836"/>
      <c r="EA24" s="255"/>
    </row>
    <row r="25" spans="1:131" s="248" customFormat="1" ht="26.25" customHeight="1" thickBot="1" x14ac:dyDescent="0.2">
      <c r="A25" s="808" t="s">
        <v>
396</v>
      </c>
      <c r="B25" s="808"/>
      <c r="C25" s="808"/>
      <c r="D25" s="808"/>
      <c r="E25" s="808"/>
      <c r="F25" s="808"/>
      <c r="G25" s="808"/>
      <c r="H25" s="808"/>
      <c r="I25" s="808"/>
      <c r="J25" s="808"/>
      <c r="K25" s="808"/>
      <c r="L25" s="808"/>
      <c r="M25" s="808"/>
      <c r="N25" s="808"/>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08"/>
      <c r="AX25" s="808"/>
      <c r="AY25" s="808"/>
      <c r="AZ25" s="808"/>
      <c r="BA25" s="808"/>
      <c r="BB25" s="808"/>
      <c r="BC25" s="808"/>
      <c r="BD25" s="808"/>
      <c r="BE25" s="808"/>
      <c r="BF25" s="808"/>
      <c r="BG25" s="808"/>
      <c r="BH25" s="808"/>
      <c r="BI25" s="808"/>
      <c r="BJ25" s="253"/>
      <c r="BK25" s="253"/>
      <c r="BL25" s="253"/>
      <c r="BM25" s="253"/>
      <c r="BN25" s="253"/>
      <c r="BO25" s="265"/>
      <c r="BP25" s="265"/>
      <c r="BQ25" s="262">
        <v>
19</v>
      </c>
      <c r="BR25" s="263"/>
      <c r="BS25" s="767"/>
      <c r="BT25" s="768"/>
      <c r="BU25" s="768"/>
      <c r="BV25" s="768"/>
      <c r="BW25" s="768"/>
      <c r="BX25" s="768"/>
      <c r="BY25" s="768"/>
      <c r="BZ25" s="768"/>
      <c r="CA25" s="768"/>
      <c r="CB25" s="768"/>
      <c r="CC25" s="768"/>
      <c r="CD25" s="768"/>
      <c r="CE25" s="768"/>
      <c r="CF25" s="768"/>
      <c r="CG25" s="769"/>
      <c r="CH25" s="802"/>
      <c r="CI25" s="803"/>
      <c r="CJ25" s="803"/>
      <c r="CK25" s="803"/>
      <c r="CL25" s="804"/>
      <c r="CM25" s="802"/>
      <c r="CN25" s="803"/>
      <c r="CO25" s="803"/>
      <c r="CP25" s="803"/>
      <c r="CQ25" s="804"/>
      <c r="CR25" s="802"/>
      <c r="CS25" s="803"/>
      <c r="CT25" s="803"/>
      <c r="CU25" s="803"/>
      <c r="CV25" s="804"/>
      <c r="CW25" s="802"/>
      <c r="CX25" s="803"/>
      <c r="CY25" s="803"/>
      <c r="CZ25" s="803"/>
      <c r="DA25" s="804"/>
      <c r="DB25" s="802"/>
      <c r="DC25" s="803"/>
      <c r="DD25" s="803"/>
      <c r="DE25" s="803"/>
      <c r="DF25" s="804"/>
      <c r="DG25" s="802"/>
      <c r="DH25" s="803"/>
      <c r="DI25" s="803"/>
      <c r="DJ25" s="803"/>
      <c r="DK25" s="804"/>
      <c r="DL25" s="802"/>
      <c r="DM25" s="803"/>
      <c r="DN25" s="803"/>
      <c r="DO25" s="803"/>
      <c r="DP25" s="804"/>
      <c r="DQ25" s="802"/>
      <c r="DR25" s="803"/>
      <c r="DS25" s="803"/>
      <c r="DT25" s="803"/>
      <c r="DU25" s="804"/>
      <c r="DV25" s="834"/>
      <c r="DW25" s="835"/>
      <c r="DX25" s="835"/>
      <c r="DY25" s="835"/>
      <c r="DZ25" s="836"/>
      <c r="EA25" s="247"/>
    </row>
    <row r="26" spans="1:131" s="248" customFormat="1" ht="26.25" customHeight="1" x14ac:dyDescent="0.15">
      <c r="A26" s="796" t="s">
        <v>
372</v>
      </c>
      <c r="B26" s="797"/>
      <c r="C26" s="797"/>
      <c r="D26" s="797"/>
      <c r="E26" s="797"/>
      <c r="F26" s="797"/>
      <c r="G26" s="797"/>
      <c r="H26" s="797"/>
      <c r="I26" s="797"/>
      <c r="J26" s="797"/>
      <c r="K26" s="797"/>
      <c r="L26" s="797"/>
      <c r="M26" s="797"/>
      <c r="N26" s="797"/>
      <c r="O26" s="797"/>
      <c r="P26" s="798"/>
      <c r="Q26" s="773" t="s">
        <v>
397</v>
      </c>
      <c r="R26" s="774"/>
      <c r="S26" s="774"/>
      <c r="T26" s="774"/>
      <c r="U26" s="775"/>
      <c r="V26" s="773" t="s">
        <v>
398</v>
      </c>
      <c r="W26" s="774"/>
      <c r="X26" s="774"/>
      <c r="Y26" s="774"/>
      <c r="Z26" s="775"/>
      <c r="AA26" s="773" t="s">
        <v>
399</v>
      </c>
      <c r="AB26" s="774"/>
      <c r="AC26" s="774"/>
      <c r="AD26" s="774"/>
      <c r="AE26" s="774"/>
      <c r="AF26" s="862" t="s">
        <v>
400</v>
      </c>
      <c r="AG26" s="863"/>
      <c r="AH26" s="863"/>
      <c r="AI26" s="863"/>
      <c r="AJ26" s="864"/>
      <c r="AK26" s="774" t="s">
        <v>
401</v>
      </c>
      <c r="AL26" s="774"/>
      <c r="AM26" s="774"/>
      <c r="AN26" s="774"/>
      <c r="AO26" s="775"/>
      <c r="AP26" s="773" t="s">
        <v>
402</v>
      </c>
      <c r="AQ26" s="774"/>
      <c r="AR26" s="774"/>
      <c r="AS26" s="774"/>
      <c r="AT26" s="775"/>
      <c r="AU26" s="773" t="s">
        <v>
403</v>
      </c>
      <c r="AV26" s="774"/>
      <c r="AW26" s="774"/>
      <c r="AX26" s="774"/>
      <c r="AY26" s="775"/>
      <c r="AZ26" s="773" t="s">
        <v>
404</v>
      </c>
      <c r="BA26" s="774"/>
      <c r="BB26" s="774"/>
      <c r="BC26" s="774"/>
      <c r="BD26" s="775"/>
      <c r="BE26" s="773" t="s">
        <v>
379</v>
      </c>
      <c r="BF26" s="774"/>
      <c r="BG26" s="774"/>
      <c r="BH26" s="774"/>
      <c r="BI26" s="785"/>
      <c r="BJ26" s="253"/>
      <c r="BK26" s="253"/>
      <c r="BL26" s="253"/>
      <c r="BM26" s="253"/>
      <c r="BN26" s="253"/>
      <c r="BO26" s="265"/>
      <c r="BP26" s="265"/>
      <c r="BQ26" s="262">
        <v>
20</v>
      </c>
      <c r="BR26" s="263"/>
      <c r="BS26" s="767"/>
      <c r="BT26" s="768"/>
      <c r="BU26" s="768"/>
      <c r="BV26" s="768"/>
      <c r="BW26" s="768"/>
      <c r="BX26" s="768"/>
      <c r="BY26" s="768"/>
      <c r="BZ26" s="768"/>
      <c r="CA26" s="768"/>
      <c r="CB26" s="768"/>
      <c r="CC26" s="768"/>
      <c r="CD26" s="768"/>
      <c r="CE26" s="768"/>
      <c r="CF26" s="768"/>
      <c r="CG26" s="769"/>
      <c r="CH26" s="802"/>
      <c r="CI26" s="803"/>
      <c r="CJ26" s="803"/>
      <c r="CK26" s="803"/>
      <c r="CL26" s="804"/>
      <c r="CM26" s="802"/>
      <c r="CN26" s="803"/>
      <c r="CO26" s="803"/>
      <c r="CP26" s="803"/>
      <c r="CQ26" s="804"/>
      <c r="CR26" s="802"/>
      <c r="CS26" s="803"/>
      <c r="CT26" s="803"/>
      <c r="CU26" s="803"/>
      <c r="CV26" s="804"/>
      <c r="CW26" s="802"/>
      <c r="CX26" s="803"/>
      <c r="CY26" s="803"/>
      <c r="CZ26" s="803"/>
      <c r="DA26" s="804"/>
      <c r="DB26" s="802"/>
      <c r="DC26" s="803"/>
      <c r="DD26" s="803"/>
      <c r="DE26" s="803"/>
      <c r="DF26" s="804"/>
      <c r="DG26" s="802"/>
      <c r="DH26" s="803"/>
      <c r="DI26" s="803"/>
      <c r="DJ26" s="803"/>
      <c r="DK26" s="804"/>
      <c r="DL26" s="802"/>
      <c r="DM26" s="803"/>
      <c r="DN26" s="803"/>
      <c r="DO26" s="803"/>
      <c r="DP26" s="804"/>
      <c r="DQ26" s="802"/>
      <c r="DR26" s="803"/>
      <c r="DS26" s="803"/>
      <c r="DT26" s="803"/>
      <c r="DU26" s="804"/>
      <c r="DV26" s="834"/>
      <c r="DW26" s="835"/>
      <c r="DX26" s="835"/>
      <c r="DY26" s="835"/>
      <c r="DZ26" s="836"/>
      <c r="EA26" s="247"/>
    </row>
    <row r="27" spans="1:131" s="248" customFormat="1" ht="26.25" customHeight="1" thickBot="1" x14ac:dyDescent="0.2">
      <c r="A27" s="799"/>
      <c r="B27" s="800"/>
      <c r="C27" s="800"/>
      <c r="D27" s="800"/>
      <c r="E27" s="800"/>
      <c r="F27" s="800"/>
      <c r="G27" s="800"/>
      <c r="H27" s="800"/>
      <c r="I27" s="800"/>
      <c r="J27" s="800"/>
      <c r="K27" s="800"/>
      <c r="L27" s="800"/>
      <c r="M27" s="800"/>
      <c r="N27" s="800"/>
      <c r="O27" s="800"/>
      <c r="P27" s="801"/>
      <c r="Q27" s="776"/>
      <c r="R27" s="777"/>
      <c r="S27" s="777"/>
      <c r="T27" s="777"/>
      <c r="U27" s="778"/>
      <c r="V27" s="776"/>
      <c r="W27" s="777"/>
      <c r="X27" s="777"/>
      <c r="Y27" s="777"/>
      <c r="Z27" s="778"/>
      <c r="AA27" s="776"/>
      <c r="AB27" s="777"/>
      <c r="AC27" s="777"/>
      <c r="AD27" s="777"/>
      <c r="AE27" s="777"/>
      <c r="AF27" s="865"/>
      <c r="AG27" s="866"/>
      <c r="AH27" s="866"/>
      <c r="AI27" s="866"/>
      <c r="AJ27" s="867"/>
      <c r="AK27" s="777"/>
      <c r="AL27" s="777"/>
      <c r="AM27" s="777"/>
      <c r="AN27" s="777"/>
      <c r="AO27" s="778"/>
      <c r="AP27" s="776"/>
      <c r="AQ27" s="777"/>
      <c r="AR27" s="777"/>
      <c r="AS27" s="777"/>
      <c r="AT27" s="778"/>
      <c r="AU27" s="776"/>
      <c r="AV27" s="777"/>
      <c r="AW27" s="777"/>
      <c r="AX27" s="777"/>
      <c r="AY27" s="778"/>
      <c r="AZ27" s="776"/>
      <c r="BA27" s="777"/>
      <c r="BB27" s="777"/>
      <c r="BC27" s="777"/>
      <c r="BD27" s="778"/>
      <c r="BE27" s="776"/>
      <c r="BF27" s="777"/>
      <c r="BG27" s="777"/>
      <c r="BH27" s="777"/>
      <c r="BI27" s="786"/>
      <c r="BJ27" s="253"/>
      <c r="BK27" s="253"/>
      <c r="BL27" s="253"/>
      <c r="BM27" s="253"/>
      <c r="BN27" s="253"/>
      <c r="BO27" s="265"/>
      <c r="BP27" s="265"/>
      <c r="BQ27" s="262">
        <v>
21</v>
      </c>
      <c r="BR27" s="263"/>
      <c r="BS27" s="767"/>
      <c r="BT27" s="768"/>
      <c r="BU27" s="768"/>
      <c r="BV27" s="768"/>
      <c r="BW27" s="768"/>
      <c r="BX27" s="768"/>
      <c r="BY27" s="768"/>
      <c r="BZ27" s="768"/>
      <c r="CA27" s="768"/>
      <c r="CB27" s="768"/>
      <c r="CC27" s="768"/>
      <c r="CD27" s="768"/>
      <c r="CE27" s="768"/>
      <c r="CF27" s="768"/>
      <c r="CG27" s="769"/>
      <c r="CH27" s="802"/>
      <c r="CI27" s="803"/>
      <c r="CJ27" s="803"/>
      <c r="CK27" s="803"/>
      <c r="CL27" s="804"/>
      <c r="CM27" s="802"/>
      <c r="CN27" s="803"/>
      <c r="CO27" s="803"/>
      <c r="CP27" s="803"/>
      <c r="CQ27" s="804"/>
      <c r="CR27" s="802"/>
      <c r="CS27" s="803"/>
      <c r="CT27" s="803"/>
      <c r="CU27" s="803"/>
      <c r="CV27" s="804"/>
      <c r="CW27" s="802"/>
      <c r="CX27" s="803"/>
      <c r="CY27" s="803"/>
      <c r="CZ27" s="803"/>
      <c r="DA27" s="804"/>
      <c r="DB27" s="802"/>
      <c r="DC27" s="803"/>
      <c r="DD27" s="803"/>
      <c r="DE27" s="803"/>
      <c r="DF27" s="804"/>
      <c r="DG27" s="802"/>
      <c r="DH27" s="803"/>
      <c r="DI27" s="803"/>
      <c r="DJ27" s="803"/>
      <c r="DK27" s="804"/>
      <c r="DL27" s="802"/>
      <c r="DM27" s="803"/>
      <c r="DN27" s="803"/>
      <c r="DO27" s="803"/>
      <c r="DP27" s="804"/>
      <c r="DQ27" s="802"/>
      <c r="DR27" s="803"/>
      <c r="DS27" s="803"/>
      <c r="DT27" s="803"/>
      <c r="DU27" s="804"/>
      <c r="DV27" s="834"/>
      <c r="DW27" s="835"/>
      <c r="DX27" s="835"/>
      <c r="DY27" s="835"/>
      <c r="DZ27" s="836"/>
      <c r="EA27" s="247"/>
    </row>
    <row r="28" spans="1:131" s="248" customFormat="1" ht="26.25" customHeight="1" thickTop="1" x14ac:dyDescent="0.15">
      <c r="A28" s="266">
        <v>
1</v>
      </c>
      <c r="B28" s="787" t="s">
        <v>
405</v>
      </c>
      <c r="C28" s="788"/>
      <c r="D28" s="788"/>
      <c r="E28" s="788"/>
      <c r="F28" s="788"/>
      <c r="G28" s="788"/>
      <c r="H28" s="788"/>
      <c r="I28" s="788"/>
      <c r="J28" s="788"/>
      <c r="K28" s="788"/>
      <c r="L28" s="788"/>
      <c r="M28" s="788"/>
      <c r="N28" s="788"/>
      <c r="O28" s="788"/>
      <c r="P28" s="789"/>
      <c r="Q28" s="872">
        <v>
6143</v>
      </c>
      <c r="R28" s="873"/>
      <c r="S28" s="873"/>
      <c r="T28" s="873"/>
      <c r="U28" s="873"/>
      <c r="V28" s="873">
        <v>
5982</v>
      </c>
      <c r="W28" s="873"/>
      <c r="X28" s="873"/>
      <c r="Y28" s="873"/>
      <c r="Z28" s="873"/>
      <c r="AA28" s="873">
        <v>
160</v>
      </c>
      <c r="AB28" s="873"/>
      <c r="AC28" s="873"/>
      <c r="AD28" s="873"/>
      <c r="AE28" s="874"/>
      <c r="AF28" s="875">
        <v>
160</v>
      </c>
      <c r="AG28" s="873"/>
      <c r="AH28" s="873"/>
      <c r="AI28" s="873"/>
      <c r="AJ28" s="876"/>
      <c r="AK28" s="877">
        <v>
709</v>
      </c>
      <c r="AL28" s="868"/>
      <c r="AM28" s="868"/>
      <c r="AN28" s="868"/>
      <c r="AO28" s="868"/>
      <c r="AP28" s="868" t="s">
        <v>
587</v>
      </c>
      <c r="AQ28" s="868"/>
      <c r="AR28" s="868"/>
      <c r="AS28" s="868"/>
      <c r="AT28" s="868"/>
      <c r="AU28" s="868" t="s">
        <v>
587</v>
      </c>
      <c r="AV28" s="868"/>
      <c r="AW28" s="868"/>
      <c r="AX28" s="868"/>
      <c r="AY28" s="868"/>
      <c r="AZ28" s="869" t="s">
        <v>
587</v>
      </c>
      <c r="BA28" s="869"/>
      <c r="BB28" s="869"/>
      <c r="BC28" s="869"/>
      <c r="BD28" s="869"/>
      <c r="BE28" s="870"/>
      <c r="BF28" s="870"/>
      <c r="BG28" s="870"/>
      <c r="BH28" s="870"/>
      <c r="BI28" s="871"/>
      <c r="BJ28" s="253"/>
      <c r="BK28" s="253"/>
      <c r="BL28" s="253"/>
      <c r="BM28" s="253"/>
      <c r="BN28" s="253"/>
      <c r="BO28" s="265"/>
      <c r="BP28" s="265"/>
      <c r="BQ28" s="262">
        <v>
22</v>
      </c>
      <c r="BR28" s="263"/>
      <c r="BS28" s="767"/>
      <c r="BT28" s="768"/>
      <c r="BU28" s="768"/>
      <c r="BV28" s="768"/>
      <c r="BW28" s="768"/>
      <c r="BX28" s="768"/>
      <c r="BY28" s="768"/>
      <c r="BZ28" s="768"/>
      <c r="CA28" s="768"/>
      <c r="CB28" s="768"/>
      <c r="CC28" s="768"/>
      <c r="CD28" s="768"/>
      <c r="CE28" s="768"/>
      <c r="CF28" s="768"/>
      <c r="CG28" s="769"/>
      <c r="CH28" s="802"/>
      <c r="CI28" s="803"/>
      <c r="CJ28" s="803"/>
      <c r="CK28" s="803"/>
      <c r="CL28" s="804"/>
      <c r="CM28" s="802"/>
      <c r="CN28" s="803"/>
      <c r="CO28" s="803"/>
      <c r="CP28" s="803"/>
      <c r="CQ28" s="804"/>
      <c r="CR28" s="802"/>
      <c r="CS28" s="803"/>
      <c r="CT28" s="803"/>
      <c r="CU28" s="803"/>
      <c r="CV28" s="804"/>
      <c r="CW28" s="802"/>
      <c r="CX28" s="803"/>
      <c r="CY28" s="803"/>
      <c r="CZ28" s="803"/>
      <c r="DA28" s="804"/>
      <c r="DB28" s="802"/>
      <c r="DC28" s="803"/>
      <c r="DD28" s="803"/>
      <c r="DE28" s="803"/>
      <c r="DF28" s="804"/>
      <c r="DG28" s="802"/>
      <c r="DH28" s="803"/>
      <c r="DI28" s="803"/>
      <c r="DJ28" s="803"/>
      <c r="DK28" s="804"/>
      <c r="DL28" s="802"/>
      <c r="DM28" s="803"/>
      <c r="DN28" s="803"/>
      <c r="DO28" s="803"/>
      <c r="DP28" s="804"/>
      <c r="DQ28" s="802"/>
      <c r="DR28" s="803"/>
      <c r="DS28" s="803"/>
      <c r="DT28" s="803"/>
      <c r="DU28" s="804"/>
      <c r="DV28" s="834"/>
      <c r="DW28" s="835"/>
      <c r="DX28" s="835"/>
      <c r="DY28" s="835"/>
      <c r="DZ28" s="836"/>
      <c r="EA28" s="247"/>
    </row>
    <row r="29" spans="1:131" s="248" customFormat="1" ht="26.25" customHeight="1" x14ac:dyDescent="0.15">
      <c r="A29" s="266">
        <v>
2</v>
      </c>
      <c r="B29" s="814" t="s">
        <v>
406</v>
      </c>
      <c r="C29" s="815"/>
      <c r="D29" s="815"/>
      <c r="E29" s="815"/>
      <c r="F29" s="815"/>
      <c r="G29" s="815"/>
      <c r="H29" s="815"/>
      <c r="I29" s="815"/>
      <c r="J29" s="815"/>
      <c r="K29" s="815"/>
      <c r="L29" s="815"/>
      <c r="M29" s="815"/>
      <c r="N29" s="815"/>
      <c r="O29" s="815"/>
      <c r="P29" s="816"/>
      <c r="Q29" s="817">
        <v>
3669</v>
      </c>
      <c r="R29" s="818"/>
      <c r="S29" s="818"/>
      <c r="T29" s="818"/>
      <c r="U29" s="818"/>
      <c r="V29" s="818">
        <v>
3544</v>
      </c>
      <c r="W29" s="818"/>
      <c r="X29" s="818"/>
      <c r="Y29" s="818"/>
      <c r="Z29" s="818"/>
      <c r="AA29" s="818">
        <v>
126</v>
      </c>
      <c r="AB29" s="818"/>
      <c r="AC29" s="818"/>
      <c r="AD29" s="818"/>
      <c r="AE29" s="819"/>
      <c r="AF29" s="820">
        <v>
126</v>
      </c>
      <c r="AG29" s="821"/>
      <c r="AH29" s="821"/>
      <c r="AI29" s="821"/>
      <c r="AJ29" s="822"/>
      <c r="AK29" s="880">
        <v>
654</v>
      </c>
      <c r="AL29" s="881"/>
      <c r="AM29" s="881"/>
      <c r="AN29" s="881"/>
      <c r="AO29" s="881"/>
      <c r="AP29" s="882" t="s">
        <v>
587</v>
      </c>
      <c r="AQ29" s="883"/>
      <c r="AR29" s="883"/>
      <c r="AS29" s="883"/>
      <c r="AT29" s="880"/>
      <c r="AU29" s="882" t="s">
        <v>
587</v>
      </c>
      <c r="AV29" s="883"/>
      <c r="AW29" s="883"/>
      <c r="AX29" s="883"/>
      <c r="AY29" s="880"/>
      <c r="AZ29" s="884" t="s">
        <v>
587</v>
      </c>
      <c r="BA29" s="884"/>
      <c r="BB29" s="884"/>
      <c r="BC29" s="884"/>
      <c r="BD29" s="884"/>
      <c r="BE29" s="878"/>
      <c r="BF29" s="878"/>
      <c r="BG29" s="878"/>
      <c r="BH29" s="878"/>
      <c r="BI29" s="879"/>
      <c r="BJ29" s="253"/>
      <c r="BK29" s="253"/>
      <c r="BL29" s="253"/>
      <c r="BM29" s="253"/>
      <c r="BN29" s="253"/>
      <c r="BO29" s="265"/>
      <c r="BP29" s="265"/>
      <c r="BQ29" s="262">
        <v>
23</v>
      </c>
      <c r="BR29" s="263"/>
      <c r="BS29" s="767"/>
      <c r="BT29" s="768"/>
      <c r="BU29" s="768"/>
      <c r="BV29" s="768"/>
      <c r="BW29" s="768"/>
      <c r="BX29" s="768"/>
      <c r="BY29" s="768"/>
      <c r="BZ29" s="768"/>
      <c r="CA29" s="768"/>
      <c r="CB29" s="768"/>
      <c r="CC29" s="768"/>
      <c r="CD29" s="768"/>
      <c r="CE29" s="768"/>
      <c r="CF29" s="768"/>
      <c r="CG29" s="769"/>
      <c r="CH29" s="802"/>
      <c r="CI29" s="803"/>
      <c r="CJ29" s="803"/>
      <c r="CK29" s="803"/>
      <c r="CL29" s="804"/>
      <c r="CM29" s="802"/>
      <c r="CN29" s="803"/>
      <c r="CO29" s="803"/>
      <c r="CP29" s="803"/>
      <c r="CQ29" s="804"/>
      <c r="CR29" s="802"/>
      <c r="CS29" s="803"/>
      <c r="CT29" s="803"/>
      <c r="CU29" s="803"/>
      <c r="CV29" s="804"/>
      <c r="CW29" s="802"/>
      <c r="CX29" s="803"/>
      <c r="CY29" s="803"/>
      <c r="CZ29" s="803"/>
      <c r="DA29" s="804"/>
      <c r="DB29" s="802"/>
      <c r="DC29" s="803"/>
      <c r="DD29" s="803"/>
      <c r="DE29" s="803"/>
      <c r="DF29" s="804"/>
      <c r="DG29" s="802"/>
      <c r="DH29" s="803"/>
      <c r="DI29" s="803"/>
      <c r="DJ29" s="803"/>
      <c r="DK29" s="804"/>
      <c r="DL29" s="802"/>
      <c r="DM29" s="803"/>
      <c r="DN29" s="803"/>
      <c r="DO29" s="803"/>
      <c r="DP29" s="804"/>
      <c r="DQ29" s="802"/>
      <c r="DR29" s="803"/>
      <c r="DS29" s="803"/>
      <c r="DT29" s="803"/>
      <c r="DU29" s="804"/>
      <c r="DV29" s="834"/>
      <c r="DW29" s="835"/>
      <c r="DX29" s="835"/>
      <c r="DY29" s="835"/>
      <c r="DZ29" s="836"/>
      <c r="EA29" s="247"/>
    </row>
    <row r="30" spans="1:131" s="248" customFormat="1" ht="26.25" customHeight="1" x14ac:dyDescent="0.15">
      <c r="A30" s="266">
        <v>
3</v>
      </c>
      <c r="B30" s="814" t="s">
        <v>
407</v>
      </c>
      <c r="C30" s="815"/>
      <c r="D30" s="815"/>
      <c r="E30" s="815"/>
      <c r="F30" s="815"/>
      <c r="G30" s="815"/>
      <c r="H30" s="815"/>
      <c r="I30" s="815"/>
      <c r="J30" s="815"/>
      <c r="K30" s="815"/>
      <c r="L30" s="815"/>
      <c r="M30" s="815"/>
      <c r="N30" s="815"/>
      <c r="O30" s="815"/>
      <c r="P30" s="816"/>
      <c r="Q30" s="817">
        <v>
1311</v>
      </c>
      <c r="R30" s="818"/>
      <c r="S30" s="818"/>
      <c r="T30" s="818"/>
      <c r="U30" s="818"/>
      <c r="V30" s="818">
        <v>
1280</v>
      </c>
      <c r="W30" s="818"/>
      <c r="X30" s="818"/>
      <c r="Y30" s="818"/>
      <c r="Z30" s="818"/>
      <c r="AA30" s="818">
        <v>
31</v>
      </c>
      <c r="AB30" s="818"/>
      <c r="AC30" s="818"/>
      <c r="AD30" s="818"/>
      <c r="AE30" s="819"/>
      <c r="AF30" s="820">
        <v>
31</v>
      </c>
      <c r="AG30" s="821"/>
      <c r="AH30" s="821"/>
      <c r="AI30" s="821"/>
      <c r="AJ30" s="822"/>
      <c r="AK30" s="880">
        <v>
597</v>
      </c>
      <c r="AL30" s="881"/>
      <c r="AM30" s="881"/>
      <c r="AN30" s="881"/>
      <c r="AO30" s="881"/>
      <c r="AP30" s="882" t="s">
        <v>
587</v>
      </c>
      <c r="AQ30" s="883"/>
      <c r="AR30" s="883"/>
      <c r="AS30" s="883"/>
      <c r="AT30" s="880"/>
      <c r="AU30" s="882" t="s">
        <v>
587</v>
      </c>
      <c r="AV30" s="883"/>
      <c r="AW30" s="883"/>
      <c r="AX30" s="883"/>
      <c r="AY30" s="880"/>
      <c r="AZ30" s="884" t="s">
        <v>
587</v>
      </c>
      <c r="BA30" s="884"/>
      <c r="BB30" s="884"/>
      <c r="BC30" s="884"/>
      <c r="BD30" s="884"/>
      <c r="BE30" s="878"/>
      <c r="BF30" s="878"/>
      <c r="BG30" s="878"/>
      <c r="BH30" s="878"/>
      <c r="BI30" s="879"/>
      <c r="BJ30" s="253"/>
      <c r="BK30" s="253"/>
      <c r="BL30" s="253"/>
      <c r="BM30" s="253"/>
      <c r="BN30" s="253"/>
      <c r="BO30" s="265"/>
      <c r="BP30" s="265"/>
      <c r="BQ30" s="262">
        <v>
24</v>
      </c>
      <c r="BR30" s="263"/>
      <c r="BS30" s="767"/>
      <c r="BT30" s="768"/>
      <c r="BU30" s="768"/>
      <c r="BV30" s="768"/>
      <c r="BW30" s="768"/>
      <c r="BX30" s="768"/>
      <c r="BY30" s="768"/>
      <c r="BZ30" s="768"/>
      <c r="CA30" s="768"/>
      <c r="CB30" s="768"/>
      <c r="CC30" s="768"/>
      <c r="CD30" s="768"/>
      <c r="CE30" s="768"/>
      <c r="CF30" s="768"/>
      <c r="CG30" s="769"/>
      <c r="CH30" s="802"/>
      <c r="CI30" s="803"/>
      <c r="CJ30" s="803"/>
      <c r="CK30" s="803"/>
      <c r="CL30" s="804"/>
      <c r="CM30" s="802"/>
      <c r="CN30" s="803"/>
      <c r="CO30" s="803"/>
      <c r="CP30" s="803"/>
      <c r="CQ30" s="804"/>
      <c r="CR30" s="802"/>
      <c r="CS30" s="803"/>
      <c r="CT30" s="803"/>
      <c r="CU30" s="803"/>
      <c r="CV30" s="804"/>
      <c r="CW30" s="802"/>
      <c r="CX30" s="803"/>
      <c r="CY30" s="803"/>
      <c r="CZ30" s="803"/>
      <c r="DA30" s="804"/>
      <c r="DB30" s="802"/>
      <c r="DC30" s="803"/>
      <c r="DD30" s="803"/>
      <c r="DE30" s="803"/>
      <c r="DF30" s="804"/>
      <c r="DG30" s="802"/>
      <c r="DH30" s="803"/>
      <c r="DI30" s="803"/>
      <c r="DJ30" s="803"/>
      <c r="DK30" s="804"/>
      <c r="DL30" s="802"/>
      <c r="DM30" s="803"/>
      <c r="DN30" s="803"/>
      <c r="DO30" s="803"/>
      <c r="DP30" s="804"/>
      <c r="DQ30" s="802"/>
      <c r="DR30" s="803"/>
      <c r="DS30" s="803"/>
      <c r="DT30" s="803"/>
      <c r="DU30" s="804"/>
      <c r="DV30" s="834"/>
      <c r="DW30" s="835"/>
      <c r="DX30" s="835"/>
      <c r="DY30" s="835"/>
      <c r="DZ30" s="836"/>
      <c r="EA30" s="247"/>
    </row>
    <row r="31" spans="1:131" s="248" customFormat="1" ht="26.25" customHeight="1" x14ac:dyDescent="0.15">
      <c r="A31" s="266">
        <v>
4</v>
      </c>
      <c r="B31" s="814" t="s">
        <v>
408</v>
      </c>
      <c r="C31" s="815"/>
      <c r="D31" s="815"/>
      <c r="E31" s="815"/>
      <c r="F31" s="815"/>
      <c r="G31" s="815"/>
      <c r="H31" s="815"/>
      <c r="I31" s="815"/>
      <c r="J31" s="815"/>
      <c r="K31" s="815"/>
      <c r="L31" s="815"/>
      <c r="M31" s="815"/>
      <c r="N31" s="815"/>
      <c r="O31" s="815"/>
      <c r="P31" s="816"/>
      <c r="Q31" s="817">
        <v>
1041</v>
      </c>
      <c r="R31" s="818"/>
      <c r="S31" s="818"/>
      <c r="T31" s="818"/>
      <c r="U31" s="818"/>
      <c r="V31" s="818">
        <v>
882</v>
      </c>
      <c r="W31" s="818"/>
      <c r="X31" s="818"/>
      <c r="Y31" s="818"/>
      <c r="Z31" s="818"/>
      <c r="AA31" s="818">
        <v>
159</v>
      </c>
      <c r="AB31" s="818"/>
      <c r="AC31" s="818"/>
      <c r="AD31" s="818"/>
      <c r="AE31" s="819"/>
      <c r="AF31" s="820">
        <v>
362</v>
      </c>
      <c r="AG31" s="821"/>
      <c r="AH31" s="821"/>
      <c r="AI31" s="821"/>
      <c r="AJ31" s="822"/>
      <c r="AK31" s="880">
        <v>
9</v>
      </c>
      <c r="AL31" s="881"/>
      <c r="AM31" s="881"/>
      <c r="AN31" s="881"/>
      <c r="AO31" s="881"/>
      <c r="AP31" s="881">
        <v>
2373</v>
      </c>
      <c r="AQ31" s="881"/>
      <c r="AR31" s="881"/>
      <c r="AS31" s="881"/>
      <c r="AT31" s="881"/>
      <c r="AU31" s="881">
        <v>
19</v>
      </c>
      <c r="AV31" s="881"/>
      <c r="AW31" s="881"/>
      <c r="AX31" s="881"/>
      <c r="AY31" s="881"/>
      <c r="AZ31" s="884" t="s">
        <v>
587</v>
      </c>
      <c r="BA31" s="884"/>
      <c r="BB31" s="884"/>
      <c r="BC31" s="884"/>
      <c r="BD31" s="884"/>
      <c r="BE31" s="878" t="s">
        <v>
409</v>
      </c>
      <c r="BF31" s="878"/>
      <c r="BG31" s="878"/>
      <c r="BH31" s="878"/>
      <c r="BI31" s="879"/>
      <c r="BJ31" s="253"/>
      <c r="BK31" s="253"/>
      <c r="BL31" s="253"/>
      <c r="BM31" s="253"/>
      <c r="BN31" s="253"/>
      <c r="BO31" s="265"/>
      <c r="BP31" s="265"/>
      <c r="BQ31" s="262">
        <v>
25</v>
      </c>
      <c r="BR31" s="263"/>
      <c r="BS31" s="767"/>
      <c r="BT31" s="768"/>
      <c r="BU31" s="768"/>
      <c r="BV31" s="768"/>
      <c r="BW31" s="768"/>
      <c r="BX31" s="768"/>
      <c r="BY31" s="768"/>
      <c r="BZ31" s="768"/>
      <c r="CA31" s="768"/>
      <c r="CB31" s="768"/>
      <c r="CC31" s="768"/>
      <c r="CD31" s="768"/>
      <c r="CE31" s="768"/>
      <c r="CF31" s="768"/>
      <c r="CG31" s="769"/>
      <c r="CH31" s="802"/>
      <c r="CI31" s="803"/>
      <c r="CJ31" s="803"/>
      <c r="CK31" s="803"/>
      <c r="CL31" s="804"/>
      <c r="CM31" s="802"/>
      <c r="CN31" s="803"/>
      <c r="CO31" s="803"/>
      <c r="CP31" s="803"/>
      <c r="CQ31" s="804"/>
      <c r="CR31" s="802"/>
      <c r="CS31" s="803"/>
      <c r="CT31" s="803"/>
      <c r="CU31" s="803"/>
      <c r="CV31" s="804"/>
      <c r="CW31" s="802"/>
      <c r="CX31" s="803"/>
      <c r="CY31" s="803"/>
      <c r="CZ31" s="803"/>
      <c r="DA31" s="804"/>
      <c r="DB31" s="802"/>
      <c r="DC31" s="803"/>
      <c r="DD31" s="803"/>
      <c r="DE31" s="803"/>
      <c r="DF31" s="804"/>
      <c r="DG31" s="802"/>
      <c r="DH31" s="803"/>
      <c r="DI31" s="803"/>
      <c r="DJ31" s="803"/>
      <c r="DK31" s="804"/>
      <c r="DL31" s="802"/>
      <c r="DM31" s="803"/>
      <c r="DN31" s="803"/>
      <c r="DO31" s="803"/>
      <c r="DP31" s="804"/>
      <c r="DQ31" s="802"/>
      <c r="DR31" s="803"/>
      <c r="DS31" s="803"/>
      <c r="DT31" s="803"/>
      <c r="DU31" s="804"/>
      <c r="DV31" s="834"/>
      <c r="DW31" s="835"/>
      <c r="DX31" s="835"/>
      <c r="DY31" s="835"/>
      <c r="DZ31" s="836"/>
      <c r="EA31" s="247"/>
    </row>
    <row r="32" spans="1:131" s="248" customFormat="1" ht="26.25" customHeight="1" x14ac:dyDescent="0.15">
      <c r="A32" s="266">
        <v>
5</v>
      </c>
      <c r="B32" s="814" t="s">
        <v>
410</v>
      </c>
      <c r="C32" s="815"/>
      <c r="D32" s="815"/>
      <c r="E32" s="815"/>
      <c r="F32" s="815"/>
      <c r="G32" s="815"/>
      <c r="H32" s="815"/>
      <c r="I32" s="815"/>
      <c r="J32" s="815"/>
      <c r="K32" s="815"/>
      <c r="L32" s="815"/>
      <c r="M32" s="815"/>
      <c r="N32" s="815"/>
      <c r="O32" s="815"/>
      <c r="P32" s="816"/>
      <c r="Q32" s="817">
        <v>
1192</v>
      </c>
      <c r="R32" s="818"/>
      <c r="S32" s="818"/>
      <c r="T32" s="818"/>
      <c r="U32" s="818"/>
      <c r="V32" s="818">
        <v>
1110</v>
      </c>
      <c r="W32" s="818"/>
      <c r="X32" s="818"/>
      <c r="Y32" s="818"/>
      <c r="Z32" s="818"/>
      <c r="AA32" s="818">
        <v>
82</v>
      </c>
      <c r="AB32" s="818"/>
      <c r="AC32" s="818"/>
      <c r="AD32" s="818"/>
      <c r="AE32" s="819"/>
      <c r="AF32" s="820">
        <v>
72</v>
      </c>
      <c r="AG32" s="821"/>
      <c r="AH32" s="821"/>
      <c r="AI32" s="821"/>
      <c r="AJ32" s="822"/>
      <c r="AK32" s="880">
        <v>
393</v>
      </c>
      <c r="AL32" s="881"/>
      <c r="AM32" s="881"/>
      <c r="AN32" s="881"/>
      <c r="AO32" s="881"/>
      <c r="AP32" s="881">
        <v>
4204</v>
      </c>
      <c r="AQ32" s="881"/>
      <c r="AR32" s="881"/>
      <c r="AS32" s="881"/>
      <c r="AT32" s="881"/>
      <c r="AU32" s="881">
        <v>
3187</v>
      </c>
      <c r="AV32" s="881"/>
      <c r="AW32" s="881"/>
      <c r="AX32" s="881"/>
      <c r="AY32" s="881"/>
      <c r="AZ32" s="884" t="s">
        <v>
587</v>
      </c>
      <c r="BA32" s="884"/>
      <c r="BB32" s="884"/>
      <c r="BC32" s="884"/>
      <c r="BD32" s="884"/>
      <c r="BE32" s="878" t="s">
        <v>
411</v>
      </c>
      <c r="BF32" s="878"/>
      <c r="BG32" s="878"/>
      <c r="BH32" s="878"/>
      <c r="BI32" s="879"/>
      <c r="BJ32" s="253"/>
      <c r="BK32" s="253"/>
      <c r="BL32" s="253"/>
      <c r="BM32" s="253"/>
      <c r="BN32" s="253"/>
      <c r="BO32" s="265"/>
      <c r="BP32" s="265"/>
      <c r="BQ32" s="262">
        <v>
26</v>
      </c>
      <c r="BR32" s="263"/>
      <c r="BS32" s="767"/>
      <c r="BT32" s="768"/>
      <c r="BU32" s="768"/>
      <c r="BV32" s="768"/>
      <c r="BW32" s="768"/>
      <c r="BX32" s="768"/>
      <c r="BY32" s="768"/>
      <c r="BZ32" s="768"/>
      <c r="CA32" s="768"/>
      <c r="CB32" s="768"/>
      <c r="CC32" s="768"/>
      <c r="CD32" s="768"/>
      <c r="CE32" s="768"/>
      <c r="CF32" s="768"/>
      <c r="CG32" s="769"/>
      <c r="CH32" s="802"/>
      <c r="CI32" s="803"/>
      <c r="CJ32" s="803"/>
      <c r="CK32" s="803"/>
      <c r="CL32" s="804"/>
      <c r="CM32" s="802"/>
      <c r="CN32" s="803"/>
      <c r="CO32" s="803"/>
      <c r="CP32" s="803"/>
      <c r="CQ32" s="804"/>
      <c r="CR32" s="802"/>
      <c r="CS32" s="803"/>
      <c r="CT32" s="803"/>
      <c r="CU32" s="803"/>
      <c r="CV32" s="804"/>
      <c r="CW32" s="802"/>
      <c r="CX32" s="803"/>
      <c r="CY32" s="803"/>
      <c r="CZ32" s="803"/>
      <c r="DA32" s="804"/>
      <c r="DB32" s="802"/>
      <c r="DC32" s="803"/>
      <c r="DD32" s="803"/>
      <c r="DE32" s="803"/>
      <c r="DF32" s="804"/>
      <c r="DG32" s="802"/>
      <c r="DH32" s="803"/>
      <c r="DI32" s="803"/>
      <c r="DJ32" s="803"/>
      <c r="DK32" s="804"/>
      <c r="DL32" s="802"/>
      <c r="DM32" s="803"/>
      <c r="DN32" s="803"/>
      <c r="DO32" s="803"/>
      <c r="DP32" s="804"/>
      <c r="DQ32" s="802"/>
      <c r="DR32" s="803"/>
      <c r="DS32" s="803"/>
      <c r="DT32" s="803"/>
      <c r="DU32" s="804"/>
      <c r="DV32" s="834"/>
      <c r="DW32" s="835"/>
      <c r="DX32" s="835"/>
      <c r="DY32" s="835"/>
      <c r="DZ32" s="836"/>
      <c r="EA32" s="247"/>
    </row>
    <row r="33" spans="1:131" s="248" customFormat="1" ht="26.25" customHeight="1" x14ac:dyDescent="0.15">
      <c r="A33" s="266">
        <v>
6</v>
      </c>
      <c r="B33" s="814"/>
      <c r="C33" s="815"/>
      <c r="D33" s="815"/>
      <c r="E33" s="815"/>
      <c r="F33" s="815"/>
      <c r="G33" s="815"/>
      <c r="H33" s="815"/>
      <c r="I33" s="815"/>
      <c r="J33" s="815"/>
      <c r="K33" s="815"/>
      <c r="L33" s="815"/>
      <c r="M33" s="815"/>
      <c r="N33" s="815"/>
      <c r="O33" s="815"/>
      <c r="P33" s="816"/>
      <c r="Q33" s="817"/>
      <c r="R33" s="818"/>
      <c r="S33" s="818"/>
      <c r="T33" s="818"/>
      <c r="U33" s="818"/>
      <c r="V33" s="818"/>
      <c r="W33" s="818"/>
      <c r="X33" s="818"/>
      <c r="Y33" s="818"/>
      <c r="Z33" s="818"/>
      <c r="AA33" s="818"/>
      <c r="AB33" s="818"/>
      <c r="AC33" s="818"/>
      <c r="AD33" s="818"/>
      <c r="AE33" s="819"/>
      <c r="AF33" s="820"/>
      <c r="AG33" s="821"/>
      <c r="AH33" s="821"/>
      <c r="AI33" s="821"/>
      <c r="AJ33" s="822"/>
      <c r="AK33" s="880"/>
      <c r="AL33" s="881"/>
      <c r="AM33" s="881"/>
      <c r="AN33" s="881"/>
      <c r="AO33" s="881"/>
      <c r="AP33" s="881"/>
      <c r="AQ33" s="881"/>
      <c r="AR33" s="881"/>
      <c r="AS33" s="881"/>
      <c r="AT33" s="881"/>
      <c r="AU33" s="881"/>
      <c r="AV33" s="881"/>
      <c r="AW33" s="881"/>
      <c r="AX33" s="881"/>
      <c r="AY33" s="881"/>
      <c r="AZ33" s="884"/>
      <c r="BA33" s="884"/>
      <c r="BB33" s="884"/>
      <c r="BC33" s="884"/>
      <c r="BD33" s="884"/>
      <c r="BE33" s="878"/>
      <c r="BF33" s="878"/>
      <c r="BG33" s="878"/>
      <c r="BH33" s="878"/>
      <c r="BI33" s="879"/>
      <c r="BJ33" s="253"/>
      <c r="BK33" s="253"/>
      <c r="BL33" s="253"/>
      <c r="BM33" s="253"/>
      <c r="BN33" s="253"/>
      <c r="BO33" s="265"/>
      <c r="BP33" s="265"/>
      <c r="BQ33" s="262">
        <v>
27</v>
      </c>
      <c r="BR33" s="263"/>
      <c r="BS33" s="767"/>
      <c r="BT33" s="768"/>
      <c r="BU33" s="768"/>
      <c r="BV33" s="768"/>
      <c r="BW33" s="768"/>
      <c r="BX33" s="768"/>
      <c r="BY33" s="768"/>
      <c r="BZ33" s="768"/>
      <c r="CA33" s="768"/>
      <c r="CB33" s="768"/>
      <c r="CC33" s="768"/>
      <c r="CD33" s="768"/>
      <c r="CE33" s="768"/>
      <c r="CF33" s="768"/>
      <c r="CG33" s="769"/>
      <c r="CH33" s="802"/>
      <c r="CI33" s="803"/>
      <c r="CJ33" s="803"/>
      <c r="CK33" s="803"/>
      <c r="CL33" s="804"/>
      <c r="CM33" s="802"/>
      <c r="CN33" s="803"/>
      <c r="CO33" s="803"/>
      <c r="CP33" s="803"/>
      <c r="CQ33" s="804"/>
      <c r="CR33" s="802"/>
      <c r="CS33" s="803"/>
      <c r="CT33" s="803"/>
      <c r="CU33" s="803"/>
      <c r="CV33" s="804"/>
      <c r="CW33" s="802"/>
      <c r="CX33" s="803"/>
      <c r="CY33" s="803"/>
      <c r="CZ33" s="803"/>
      <c r="DA33" s="804"/>
      <c r="DB33" s="802"/>
      <c r="DC33" s="803"/>
      <c r="DD33" s="803"/>
      <c r="DE33" s="803"/>
      <c r="DF33" s="804"/>
      <c r="DG33" s="802"/>
      <c r="DH33" s="803"/>
      <c r="DI33" s="803"/>
      <c r="DJ33" s="803"/>
      <c r="DK33" s="804"/>
      <c r="DL33" s="802"/>
      <c r="DM33" s="803"/>
      <c r="DN33" s="803"/>
      <c r="DO33" s="803"/>
      <c r="DP33" s="804"/>
      <c r="DQ33" s="802"/>
      <c r="DR33" s="803"/>
      <c r="DS33" s="803"/>
      <c r="DT33" s="803"/>
      <c r="DU33" s="804"/>
      <c r="DV33" s="834"/>
      <c r="DW33" s="835"/>
      <c r="DX33" s="835"/>
      <c r="DY33" s="835"/>
      <c r="DZ33" s="836"/>
      <c r="EA33" s="247"/>
    </row>
    <row r="34" spans="1:131" s="248" customFormat="1" ht="26.25" customHeight="1" x14ac:dyDescent="0.15">
      <c r="A34" s="266">
        <v>
7</v>
      </c>
      <c r="B34" s="814"/>
      <c r="C34" s="815"/>
      <c r="D34" s="815"/>
      <c r="E34" s="815"/>
      <c r="F34" s="815"/>
      <c r="G34" s="815"/>
      <c r="H34" s="815"/>
      <c r="I34" s="815"/>
      <c r="J34" s="815"/>
      <c r="K34" s="815"/>
      <c r="L34" s="815"/>
      <c r="M34" s="815"/>
      <c r="N34" s="815"/>
      <c r="O34" s="815"/>
      <c r="P34" s="816"/>
      <c r="Q34" s="817"/>
      <c r="R34" s="818"/>
      <c r="S34" s="818"/>
      <c r="T34" s="818"/>
      <c r="U34" s="818"/>
      <c r="V34" s="818"/>
      <c r="W34" s="818"/>
      <c r="X34" s="818"/>
      <c r="Y34" s="818"/>
      <c r="Z34" s="818"/>
      <c r="AA34" s="818"/>
      <c r="AB34" s="818"/>
      <c r="AC34" s="818"/>
      <c r="AD34" s="818"/>
      <c r="AE34" s="819"/>
      <c r="AF34" s="820"/>
      <c r="AG34" s="821"/>
      <c r="AH34" s="821"/>
      <c r="AI34" s="821"/>
      <c r="AJ34" s="822"/>
      <c r="AK34" s="880"/>
      <c r="AL34" s="881"/>
      <c r="AM34" s="881"/>
      <c r="AN34" s="881"/>
      <c r="AO34" s="881"/>
      <c r="AP34" s="881"/>
      <c r="AQ34" s="881"/>
      <c r="AR34" s="881"/>
      <c r="AS34" s="881"/>
      <c r="AT34" s="881"/>
      <c r="AU34" s="881"/>
      <c r="AV34" s="881"/>
      <c r="AW34" s="881"/>
      <c r="AX34" s="881"/>
      <c r="AY34" s="881"/>
      <c r="AZ34" s="884"/>
      <c r="BA34" s="884"/>
      <c r="BB34" s="884"/>
      <c r="BC34" s="884"/>
      <c r="BD34" s="884"/>
      <c r="BE34" s="878"/>
      <c r="BF34" s="878"/>
      <c r="BG34" s="878"/>
      <c r="BH34" s="878"/>
      <c r="BI34" s="879"/>
      <c r="BJ34" s="253"/>
      <c r="BK34" s="253"/>
      <c r="BL34" s="253"/>
      <c r="BM34" s="253"/>
      <c r="BN34" s="253"/>
      <c r="BO34" s="265"/>
      <c r="BP34" s="265"/>
      <c r="BQ34" s="262">
        <v>
28</v>
      </c>
      <c r="BR34" s="263"/>
      <c r="BS34" s="767"/>
      <c r="BT34" s="768"/>
      <c r="BU34" s="768"/>
      <c r="BV34" s="768"/>
      <c r="BW34" s="768"/>
      <c r="BX34" s="768"/>
      <c r="BY34" s="768"/>
      <c r="BZ34" s="768"/>
      <c r="CA34" s="768"/>
      <c r="CB34" s="768"/>
      <c r="CC34" s="768"/>
      <c r="CD34" s="768"/>
      <c r="CE34" s="768"/>
      <c r="CF34" s="768"/>
      <c r="CG34" s="769"/>
      <c r="CH34" s="802"/>
      <c r="CI34" s="803"/>
      <c r="CJ34" s="803"/>
      <c r="CK34" s="803"/>
      <c r="CL34" s="804"/>
      <c r="CM34" s="802"/>
      <c r="CN34" s="803"/>
      <c r="CO34" s="803"/>
      <c r="CP34" s="803"/>
      <c r="CQ34" s="804"/>
      <c r="CR34" s="802"/>
      <c r="CS34" s="803"/>
      <c r="CT34" s="803"/>
      <c r="CU34" s="803"/>
      <c r="CV34" s="804"/>
      <c r="CW34" s="802"/>
      <c r="CX34" s="803"/>
      <c r="CY34" s="803"/>
      <c r="CZ34" s="803"/>
      <c r="DA34" s="804"/>
      <c r="DB34" s="802"/>
      <c r="DC34" s="803"/>
      <c r="DD34" s="803"/>
      <c r="DE34" s="803"/>
      <c r="DF34" s="804"/>
      <c r="DG34" s="802"/>
      <c r="DH34" s="803"/>
      <c r="DI34" s="803"/>
      <c r="DJ34" s="803"/>
      <c r="DK34" s="804"/>
      <c r="DL34" s="802"/>
      <c r="DM34" s="803"/>
      <c r="DN34" s="803"/>
      <c r="DO34" s="803"/>
      <c r="DP34" s="804"/>
      <c r="DQ34" s="802"/>
      <c r="DR34" s="803"/>
      <c r="DS34" s="803"/>
      <c r="DT34" s="803"/>
      <c r="DU34" s="804"/>
      <c r="DV34" s="834"/>
      <c r="DW34" s="835"/>
      <c r="DX34" s="835"/>
      <c r="DY34" s="835"/>
      <c r="DZ34" s="836"/>
      <c r="EA34" s="247"/>
    </row>
    <row r="35" spans="1:131" s="248" customFormat="1" ht="26.25" customHeight="1" x14ac:dyDescent="0.15">
      <c r="A35" s="266">
        <v>
8</v>
      </c>
      <c r="B35" s="814"/>
      <c r="C35" s="815"/>
      <c r="D35" s="815"/>
      <c r="E35" s="815"/>
      <c r="F35" s="815"/>
      <c r="G35" s="815"/>
      <c r="H35" s="815"/>
      <c r="I35" s="815"/>
      <c r="J35" s="815"/>
      <c r="K35" s="815"/>
      <c r="L35" s="815"/>
      <c r="M35" s="815"/>
      <c r="N35" s="815"/>
      <c r="O35" s="815"/>
      <c r="P35" s="816"/>
      <c r="Q35" s="817"/>
      <c r="R35" s="818"/>
      <c r="S35" s="818"/>
      <c r="T35" s="818"/>
      <c r="U35" s="818"/>
      <c r="V35" s="818"/>
      <c r="W35" s="818"/>
      <c r="X35" s="818"/>
      <c r="Y35" s="818"/>
      <c r="Z35" s="818"/>
      <c r="AA35" s="818"/>
      <c r="AB35" s="818"/>
      <c r="AC35" s="818"/>
      <c r="AD35" s="818"/>
      <c r="AE35" s="819"/>
      <c r="AF35" s="820"/>
      <c r="AG35" s="821"/>
      <c r="AH35" s="821"/>
      <c r="AI35" s="821"/>
      <c r="AJ35" s="822"/>
      <c r="AK35" s="880"/>
      <c r="AL35" s="881"/>
      <c r="AM35" s="881"/>
      <c r="AN35" s="881"/>
      <c r="AO35" s="881"/>
      <c r="AP35" s="881"/>
      <c r="AQ35" s="881"/>
      <c r="AR35" s="881"/>
      <c r="AS35" s="881"/>
      <c r="AT35" s="881"/>
      <c r="AU35" s="881"/>
      <c r="AV35" s="881"/>
      <c r="AW35" s="881"/>
      <c r="AX35" s="881"/>
      <c r="AY35" s="881"/>
      <c r="AZ35" s="884"/>
      <c r="BA35" s="884"/>
      <c r="BB35" s="884"/>
      <c r="BC35" s="884"/>
      <c r="BD35" s="884"/>
      <c r="BE35" s="878"/>
      <c r="BF35" s="878"/>
      <c r="BG35" s="878"/>
      <c r="BH35" s="878"/>
      <c r="BI35" s="879"/>
      <c r="BJ35" s="253"/>
      <c r="BK35" s="253"/>
      <c r="BL35" s="253"/>
      <c r="BM35" s="253"/>
      <c r="BN35" s="253"/>
      <c r="BO35" s="265"/>
      <c r="BP35" s="265"/>
      <c r="BQ35" s="262">
        <v>
29</v>
      </c>
      <c r="BR35" s="263"/>
      <c r="BS35" s="767"/>
      <c r="BT35" s="768"/>
      <c r="BU35" s="768"/>
      <c r="BV35" s="768"/>
      <c r="BW35" s="768"/>
      <c r="BX35" s="768"/>
      <c r="BY35" s="768"/>
      <c r="BZ35" s="768"/>
      <c r="CA35" s="768"/>
      <c r="CB35" s="768"/>
      <c r="CC35" s="768"/>
      <c r="CD35" s="768"/>
      <c r="CE35" s="768"/>
      <c r="CF35" s="768"/>
      <c r="CG35" s="769"/>
      <c r="CH35" s="802"/>
      <c r="CI35" s="803"/>
      <c r="CJ35" s="803"/>
      <c r="CK35" s="803"/>
      <c r="CL35" s="804"/>
      <c r="CM35" s="802"/>
      <c r="CN35" s="803"/>
      <c r="CO35" s="803"/>
      <c r="CP35" s="803"/>
      <c r="CQ35" s="804"/>
      <c r="CR35" s="802"/>
      <c r="CS35" s="803"/>
      <c r="CT35" s="803"/>
      <c r="CU35" s="803"/>
      <c r="CV35" s="804"/>
      <c r="CW35" s="802"/>
      <c r="CX35" s="803"/>
      <c r="CY35" s="803"/>
      <c r="CZ35" s="803"/>
      <c r="DA35" s="804"/>
      <c r="DB35" s="802"/>
      <c r="DC35" s="803"/>
      <c r="DD35" s="803"/>
      <c r="DE35" s="803"/>
      <c r="DF35" s="804"/>
      <c r="DG35" s="802"/>
      <c r="DH35" s="803"/>
      <c r="DI35" s="803"/>
      <c r="DJ35" s="803"/>
      <c r="DK35" s="804"/>
      <c r="DL35" s="802"/>
      <c r="DM35" s="803"/>
      <c r="DN35" s="803"/>
      <c r="DO35" s="803"/>
      <c r="DP35" s="804"/>
      <c r="DQ35" s="802"/>
      <c r="DR35" s="803"/>
      <c r="DS35" s="803"/>
      <c r="DT35" s="803"/>
      <c r="DU35" s="804"/>
      <c r="DV35" s="834"/>
      <c r="DW35" s="835"/>
      <c r="DX35" s="835"/>
      <c r="DY35" s="835"/>
      <c r="DZ35" s="836"/>
      <c r="EA35" s="247"/>
    </row>
    <row r="36" spans="1:131" s="248" customFormat="1" ht="26.25" customHeight="1" x14ac:dyDescent="0.15">
      <c r="A36" s="266">
        <v>
9</v>
      </c>
      <c r="B36" s="814"/>
      <c r="C36" s="815"/>
      <c r="D36" s="815"/>
      <c r="E36" s="815"/>
      <c r="F36" s="815"/>
      <c r="G36" s="815"/>
      <c r="H36" s="815"/>
      <c r="I36" s="815"/>
      <c r="J36" s="815"/>
      <c r="K36" s="815"/>
      <c r="L36" s="815"/>
      <c r="M36" s="815"/>
      <c r="N36" s="815"/>
      <c r="O36" s="815"/>
      <c r="P36" s="816"/>
      <c r="Q36" s="817"/>
      <c r="R36" s="818"/>
      <c r="S36" s="818"/>
      <c r="T36" s="818"/>
      <c r="U36" s="818"/>
      <c r="V36" s="818"/>
      <c r="W36" s="818"/>
      <c r="X36" s="818"/>
      <c r="Y36" s="818"/>
      <c r="Z36" s="818"/>
      <c r="AA36" s="818"/>
      <c r="AB36" s="818"/>
      <c r="AC36" s="818"/>
      <c r="AD36" s="818"/>
      <c r="AE36" s="819"/>
      <c r="AF36" s="820"/>
      <c r="AG36" s="821"/>
      <c r="AH36" s="821"/>
      <c r="AI36" s="821"/>
      <c r="AJ36" s="822"/>
      <c r="AK36" s="880"/>
      <c r="AL36" s="881"/>
      <c r="AM36" s="881"/>
      <c r="AN36" s="881"/>
      <c r="AO36" s="881"/>
      <c r="AP36" s="881"/>
      <c r="AQ36" s="881"/>
      <c r="AR36" s="881"/>
      <c r="AS36" s="881"/>
      <c r="AT36" s="881"/>
      <c r="AU36" s="881"/>
      <c r="AV36" s="881"/>
      <c r="AW36" s="881"/>
      <c r="AX36" s="881"/>
      <c r="AY36" s="881"/>
      <c r="AZ36" s="884"/>
      <c r="BA36" s="884"/>
      <c r="BB36" s="884"/>
      <c r="BC36" s="884"/>
      <c r="BD36" s="884"/>
      <c r="BE36" s="878"/>
      <c r="BF36" s="878"/>
      <c r="BG36" s="878"/>
      <c r="BH36" s="878"/>
      <c r="BI36" s="879"/>
      <c r="BJ36" s="253"/>
      <c r="BK36" s="253"/>
      <c r="BL36" s="253"/>
      <c r="BM36" s="253"/>
      <c r="BN36" s="253"/>
      <c r="BO36" s="265"/>
      <c r="BP36" s="265"/>
      <c r="BQ36" s="262">
        <v>
30</v>
      </c>
      <c r="BR36" s="263"/>
      <c r="BS36" s="767"/>
      <c r="BT36" s="768"/>
      <c r="BU36" s="768"/>
      <c r="BV36" s="768"/>
      <c r="BW36" s="768"/>
      <c r="BX36" s="768"/>
      <c r="BY36" s="768"/>
      <c r="BZ36" s="768"/>
      <c r="CA36" s="768"/>
      <c r="CB36" s="768"/>
      <c r="CC36" s="768"/>
      <c r="CD36" s="768"/>
      <c r="CE36" s="768"/>
      <c r="CF36" s="768"/>
      <c r="CG36" s="769"/>
      <c r="CH36" s="802"/>
      <c r="CI36" s="803"/>
      <c r="CJ36" s="803"/>
      <c r="CK36" s="803"/>
      <c r="CL36" s="804"/>
      <c r="CM36" s="802"/>
      <c r="CN36" s="803"/>
      <c r="CO36" s="803"/>
      <c r="CP36" s="803"/>
      <c r="CQ36" s="804"/>
      <c r="CR36" s="802"/>
      <c r="CS36" s="803"/>
      <c r="CT36" s="803"/>
      <c r="CU36" s="803"/>
      <c r="CV36" s="804"/>
      <c r="CW36" s="802"/>
      <c r="CX36" s="803"/>
      <c r="CY36" s="803"/>
      <c r="CZ36" s="803"/>
      <c r="DA36" s="804"/>
      <c r="DB36" s="802"/>
      <c r="DC36" s="803"/>
      <c r="DD36" s="803"/>
      <c r="DE36" s="803"/>
      <c r="DF36" s="804"/>
      <c r="DG36" s="802"/>
      <c r="DH36" s="803"/>
      <c r="DI36" s="803"/>
      <c r="DJ36" s="803"/>
      <c r="DK36" s="804"/>
      <c r="DL36" s="802"/>
      <c r="DM36" s="803"/>
      <c r="DN36" s="803"/>
      <c r="DO36" s="803"/>
      <c r="DP36" s="804"/>
      <c r="DQ36" s="802"/>
      <c r="DR36" s="803"/>
      <c r="DS36" s="803"/>
      <c r="DT36" s="803"/>
      <c r="DU36" s="804"/>
      <c r="DV36" s="834"/>
      <c r="DW36" s="835"/>
      <c r="DX36" s="835"/>
      <c r="DY36" s="835"/>
      <c r="DZ36" s="836"/>
      <c r="EA36" s="247"/>
    </row>
    <row r="37" spans="1:131" s="248" customFormat="1" ht="26.25" customHeight="1" x14ac:dyDescent="0.15">
      <c r="A37" s="266">
        <v>
10</v>
      </c>
      <c r="B37" s="814"/>
      <c r="C37" s="815"/>
      <c r="D37" s="815"/>
      <c r="E37" s="815"/>
      <c r="F37" s="815"/>
      <c r="G37" s="815"/>
      <c r="H37" s="815"/>
      <c r="I37" s="815"/>
      <c r="J37" s="815"/>
      <c r="K37" s="815"/>
      <c r="L37" s="815"/>
      <c r="M37" s="815"/>
      <c r="N37" s="815"/>
      <c r="O37" s="815"/>
      <c r="P37" s="816"/>
      <c r="Q37" s="817"/>
      <c r="R37" s="818"/>
      <c r="S37" s="818"/>
      <c r="T37" s="818"/>
      <c r="U37" s="818"/>
      <c r="V37" s="818"/>
      <c r="W37" s="818"/>
      <c r="X37" s="818"/>
      <c r="Y37" s="818"/>
      <c r="Z37" s="818"/>
      <c r="AA37" s="818"/>
      <c r="AB37" s="818"/>
      <c r="AC37" s="818"/>
      <c r="AD37" s="818"/>
      <c r="AE37" s="819"/>
      <c r="AF37" s="820"/>
      <c r="AG37" s="821"/>
      <c r="AH37" s="821"/>
      <c r="AI37" s="821"/>
      <c r="AJ37" s="822"/>
      <c r="AK37" s="880"/>
      <c r="AL37" s="881"/>
      <c r="AM37" s="881"/>
      <c r="AN37" s="881"/>
      <c r="AO37" s="881"/>
      <c r="AP37" s="881"/>
      <c r="AQ37" s="881"/>
      <c r="AR37" s="881"/>
      <c r="AS37" s="881"/>
      <c r="AT37" s="881"/>
      <c r="AU37" s="881"/>
      <c r="AV37" s="881"/>
      <c r="AW37" s="881"/>
      <c r="AX37" s="881"/>
      <c r="AY37" s="881"/>
      <c r="AZ37" s="884"/>
      <c r="BA37" s="884"/>
      <c r="BB37" s="884"/>
      <c r="BC37" s="884"/>
      <c r="BD37" s="884"/>
      <c r="BE37" s="878"/>
      <c r="BF37" s="878"/>
      <c r="BG37" s="878"/>
      <c r="BH37" s="878"/>
      <c r="BI37" s="879"/>
      <c r="BJ37" s="253"/>
      <c r="BK37" s="253"/>
      <c r="BL37" s="253"/>
      <c r="BM37" s="253"/>
      <c r="BN37" s="253"/>
      <c r="BO37" s="265"/>
      <c r="BP37" s="265"/>
      <c r="BQ37" s="262">
        <v>
31</v>
      </c>
      <c r="BR37" s="263"/>
      <c r="BS37" s="767"/>
      <c r="BT37" s="768"/>
      <c r="BU37" s="768"/>
      <c r="BV37" s="768"/>
      <c r="BW37" s="768"/>
      <c r="BX37" s="768"/>
      <c r="BY37" s="768"/>
      <c r="BZ37" s="768"/>
      <c r="CA37" s="768"/>
      <c r="CB37" s="768"/>
      <c r="CC37" s="768"/>
      <c r="CD37" s="768"/>
      <c r="CE37" s="768"/>
      <c r="CF37" s="768"/>
      <c r="CG37" s="769"/>
      <c r="CH37" s="802"/>
      <c r="CI37" s="803"/>
      <c r="CJ37" s="803"/>
      <c r="CK37" s="803"/>
      <c r="CL37" s="804"/>
      <c r="CM37" s="802"/>
      <c r="CN37" s="803"/>
      <c r="CO37" s="803"/>
      <c r="CP37" s="803"/>
      <c r="CQ37" s="804"/>
      <c r="CR37" s="802"/>
      <c r="CS37" s="803"/>
      <c r="CT37" s="803"/>
      <c r="CU37" s="803"/>
      <c r="CV37" s="804"/>
      <c r="CW37" s="802"/>
      <c r="CX37" s="803"/>
      <c r="CY37" s="803"/>
      <c r="CZ37" s="803"/>
      <c r="DA37" s="804"/>
      <c r="DB37" s="802"/>
      <c r="DC37" s="803"/>
      <c r="DD37" s="803"/>
      <c r="DE37" s="803"/>
      <c r="DF37" s="804"/>
      <c r="DG37" s="802"/>
      <c r="DH37" s="803"/>
      <c r="DI37" s="803"/>
      <c r="DJ37" s="803"/>
      <c r="DK37" s="804"/>
      <c r="DL37" s="802"/>
      <c r="DM37" s="803"/>
      <c r="DN37" s="803"/>
      <c r="DO37" s="803"/>
      <c r="DP37" s="804"/>
      <c r="DQ37" s="802"/>
      <c r="DR37" s="803"/>
      <c r="DS37" s="803"/>
      <c r="DT37" s="803"/>
      <c r="DU37" s="804"/>
      <c r="DV37" s="834"/>
      <c r="DW37" s="835"/>
      <c r="DX37" s="835"/>
      <c r="DY37" s="835"/>
      <c r="DZ37" s="836"/>
      <c r="EA37" s="247"/>
    </row>
    <row r="38" spans="1:131" s="248" customFormat="1" ht="26.25" customHeight="1" x14ac:dyDescent="0.15">
      <c r="A38" s="266">
        <v>
11</v>
      </c>
      <c r="B38" s="814"/>
      <c r="C38" s="815"/>
      <c r="D38" s="815"/>
      <c r="E38" s="815"/>
      <c r="F38" s="815"/>
      <c r="G38" s="815"/>
      <c r="H38" s="815"/>
      <c r="I38" s="815"/>
      <c r="J38" s="815"/>
      <c r="K38" s="815"/>
      <c r="L38" s="815"/>
      <c r="M38" s="815"/>
      <c r="N38" s="815"/>
      <c r="O38" s="815"/>
      <c r="P38" s="816"/>
      <c r="Q38" s="817"/>
      <c r="R38" s="818"/>
      <c r="S38" s="818"/>
      <c r="T38" s="818"/>
      <c r="U38" s="818"/>
      <c r="V38" s="818"/>
      <c r="W38" s="818"/>
      <c r="X38" s="818"/>
      <c r="Y38" s="818"/>
      <c r="Z38" s="818"/>
      <c r="AA38" s="818"/>
      <c r="AB38" s="818"/>
      <c r="AC38" s="818"/>
      <c r="AD38" s="818"/>
      <c r="AE38" s="819"/>
      <c r="AF38" s="820"/>
      <c r="AG38" s="821"/>
      <c r="AH38" s="821"/>
      <c r="AI38" s="821"/>
      <c r="AJ38" s="822"/>
      <c r="AK38" s="880"/>
      <c r="AL38" s="881"/>
      <c r="AM38" s="881"/>
      <c r="AN38" s="881"/>
      <c r="AO38" s="881"/>
      <c r="AP38" s="881"/>
      <c r="AQ38" s="881"/>
      <c r="AR38" s="881"/>
      <c r="AS38" s="881"/>
      <c r="AT38" s="881"/>
      <c r="AU38" s="881"/>
      <c r="AV38" s="881"/>
      <c r="AW38" s="881"/>
      <c r="AX38" s="881"/>
      <c r="AY38" s="881"/>
      <c r="AZ38" s="884"/>
      <c r="BA38" s="884"/>
      <c r="BB38" s="884"/>
      <c r="BC38" s="884"/>
      <c r="BD38" s="884"/>
      <c r="BE38" s="878"/>
      <c r="BF38" s="878"/>
      <c r="BG38" s="878"/>
      <c r="BH38" s="878"/>
      <c r="BI38" s="879"/>
      <c r="BJ38" s="253"/>
      <c r="BK38" s="253"/>
      <c r="BL38" s="253"/>
      <c r="BM38" s="253"/>
      <c r="BN38" s="253"/>
      <c r="BO38" s="265"/>
      <c r="BP38" s="265"/>
      <c r="BQ38" s="262">
        <v>
32</v>
      </c>
      <c r="BR38" s="263"/>
      <c r="BS38" s="767"/>
      <c r="BT38" s="768"/>
      <c r="BU38" s="768"/>
      <c r="BV38" s="768"/>
      <c r="BW38" s="768"/>
      <c r="BX38" s="768"/>
      <c r="BY38" s="768"/>
      <c r="BZ38" s="768"/>
      <c r="CA38" s="768"/>
      <c r="CB38" s="768"/>
      <c r="CC38" s="768"/>
      <c r="CD38" s="768"/>
      <c r="CE38" s="768"/>
      <c r="CF38" s="768"/>
      <c r="CG38" s="769"/>
      <c r="CH38" s="802"/>
      <c r="CI38" s="803"/>
      <c r="CJ38" s="803"/>
      <c r="CK38" s="803"/>
      <c r="CL38" s="804"/>
      <c r="CM38" s="802"/>
      <c r="CN38" s="803"/>
      <c r="CO38" s="803"/>
      <c r="CP38" s="803"/>
      <c r="CQ38" s="804"/>
      <c r="CR38" s="802"/>
      <c r="CS38" s="803"/>
      <c r="CT38" s="803"/>
      <c r="CU38" s="803"/>
      <c r="CV38" s="804"/>
      <c r="CW38" s="802"/>
      <c r="CX38" s="803"/>
      <c r="CY38" s="803"/>
      <c r="CZ38" s="803"/>
      <c r="DA38" s="804"/>
      <c r="DB38" s="802"/>
      <c r="DC38" s="803"/>
      <c r="DD38" s="803"/>
      <c r="DE38" s="803"/>
      <c r="DF38" s="804"/>
      <c r="DG38" s="802"/>
      <c r="DH38" s="803"/>
      <c r="DI38" s="803"/>
      <c r="DJ38" s="803"/>
      <c r="DK38" s="804"/>
      <c r="DL38" s="802"/>
      <c r="DM38" s="803"/>
      <c r="DN38" s="803"/>
      <c r="DO38" s="803"/>
      <c r="DP38" s="804"/>
      <c r="DQ38" s="802"/>
      <c r="DR38" s="803"/>
      <c r="DS38" s="803"/>
      <c r="DT38" s="803"/>
      <c r="DU38" s="804"/>
      <c r="DV38" s="834"/>
      <c r="DW38" s="835"/>
      <c r="DX38" s="835"/>
      <c r="DY38" s="835"/>
      <c r="DZ38" s="836"/>
      <c r="EA38" s="247"/>
    </row>
    <row r="39" spans="1:131" s="248" customFormat="1" ht="26.25" customHeight="1" x14ac:dyDescent="0.15">
      <c r="A39" s="266">
        <v>
12</v>
      </c>
      <c r="B39" s="814"/>
      <c r="C39" s="815"/>
      <c r="D39" s="815"/>
      <c r="E39" s="815"/>
      <c r="F39" s="815"/>
      <c r="G39" s="815"/>
      <c r="H39" s="815"/>
      <c r="I39" s="815"/>
      <c r="J39" s="815"/>
      <c r="K39" s="815"/>
      <c r="L39" s="815"/>
      <c r="M39" s="815"/>
      <c r="N39" s="815"/>
      <c r="O39" s="815"/>
      <c r="P39" s="816"/>
      <c r="Q39" s="817"/>
      <c r="R39" s="818"/>
      <c r="S39" s="818"/>
      <c r="T39" s="818"/>
      <c r="U39" s="818"/>
      <c r="V39" s="818"/>
      <c r="W39" s="818"/>
      <c r="X39" s="818"/>
      <c r="Y39" s="818"/>
      <c r="Z39" s="818"/>
      <c r="AA39" s="818"/>
      <c r="AB39" s="818"/>
      <c r="AC39" s="818"/>
      <c r="AD39" s="818"/>
      <c r="AE39" s="819"/>
      <c r="AF39" s="820"/>
      <c r="AG39" s="821"/>
      <c r="AH39" s="821"/>
      <c r="AI39" s="821"/>
      <c r="AJ39" s="822"/>
      <c r="AK39" s="880"/>
      <c r="AL39" s="881"/>
      <c r="AM39" s="881"/>
      <c r="AN39" s="881"/>
      <c r="AO39" s="881"/>
      <c r="AP39" s="881"/>
      <c r="AQ39" s="881"/>
      <c r="AR39" s="881"/>
      <c r="AS39" s="881"/>
      <c r="AT39" s="881"/>
      <c r="AU39" s="881"/>
      <c r="AV39" s="881"/>
      <c r="AW39" s="881"/>
      <c r="AX39" s="881"/>
      <c r="AY39" s="881"/>
      <c r="AZ39" s="884"/>
      <c r="BA39" s="884"/>
      <c r="BB39" s="884"/>
      <c r="BC39" s="884"/>
      <c r="BD39" s="884"/>
      <c r="BE39" s="878"/>
      <c r="BF39" s="878"/>
      <c r="BG39" s="878"/>
      <c r="BH39" s="878"/>
      <c r="BI39" s="879"/>
      <c r="BJ39" s="253"/>
      <c r="BK39" s="253"/>
      <c r="BL39" s="253"/>
      <c r="BM39" s="253"/>
      <c r="BN39" s="253"/>
      <c r="BO39" s="265"/>
      <c r="BP39" s="265"/>
      <c r="BQ39" s="262">
        <v>
33</v>
      </c>
      <c r="BR39" s="263"/>
      <c r="BS39" s="767"/>
      <c r="BT39" s="768"/>
      <c r="BU39" s="768"/>
      <c r="BV39" s="768"/>
      <c r="BW39" s="768"/>
      <c r="BX39" s="768"/>
      <c r="BY39" s="768"/>
      <c r="BZ39" s="768"/>
      <c r="CA39" s="768"/>
      <c r="CB39" s="768"/>
      <c r="CC39" s="768"/>
      <c r="CD39" s="768"/>
      <c r="CE39" s="768"/>
      <c r="CF39" s="768"/>
      <c r="CG39" s="769"/>
      <c r="CH39" s="802"/>
      <c r="CI39" s="803"/>
      <c r="CJ39" s="803"/>
      <c r="CK39" s="803"/>
      <c r="CL39" s="804"/>
      <c r="CM39" s="802"/>
      <c r="CN39" s="803"/>
      <c r="CO39" s="803"/>
      <c r="CP39" s="803"/>
      <c r="CQ39" s="804"/>
      <c r="CR39" s="802"/>
      <c r="CS39" s="803"/>
      <c r="CT39" s="803"/>
      <c r="CU39" s="803"/>
      <c r="CV39" s="804"/>
      <c r="CW39" s="802"/>
      <c r="CX39" s="803"/>
      <c r="CY39" s="803"/>
      <c r="CZ39" s="803"/>
      <c r="DA39" s="804"/>
      <c r="DB39" s="802"/>
      <c r="DC39" s="803"/>
      <c r="DD39" s="803"/>
      <c r="DE39" s="803"/>
      <c r="DF39" s="804"/>
      <c r="DG39" s="802"/>
      <c r="DH39" s="803"/>
      <c r="DI39" s="803"/>
      <c r="DJ39" s="803"/>
      <c r="DK39" s="804"/>
      <c r="DL39" s="802"/>
      <c r="DM39" s="803"/>
      <c r="DN39" s="803"/>
      <c r="DO39" s="803"/>
      <c r="DP39" s="804"/>
      <c r="DQ39" s="802"/>
      <c r="DR39" s="803"/>
      <c r="DS39" s="803"/>
      <c r="DT39" s="803"/>
      <c r="DU39" s="804"/>
      <c r="DV39" s="834"/>
      <c r="DW39" s="835"/>
      <c r="DX39" s="835"/>
      <c r="DY39" s="835"/>
      <c r="DZ39" s="836"/>
      <c r="EA39" s="247"/>
    </row>
    <row r="40" spans="1:131" s="248" customFormat="1" ht="26.25" customHeight="1" x14ac:dyDescent="0.15">
      <c r="A40" s="261">
        <v>
13</v>
      </c>
      <c r="B40" s="814"/>
      <c r="C40" s="815"/>
      <c r="D40" s="815"/>
      <c r="E40" s="815"/>
      <c r="F40" s="815"/>
      <c r="G40" s="815"/>
      <c r="H40" s="815"/>
      <c r="I40" s="815"/>
      <c r="J40" s="815"/>
      <c r="K40" s="815"/>
      <c r="L40" s="815"/>
      <c r="M40" s="815"/>
      <c r="N40" s="815"/>
      <c r="O40" s="815"/>
      <c r="P40" s="816"/>
      <c r="Q40" s="817"/>
      <c r="R40" s="818"/>
      <c r="S40" s="818"/>
      <c r="T40" s="818"/>
      <c r="U40" s="818"/>
      <c r="V40" s="818"/>
      <c r="W40" s="818"/>
      <c r="X40" s="818"/>
      <c r="Y40" s="818"/>
      <c r="Z40" s="818"/>
      <c r="AA40" s="818"/>
      <c r="AB40" s="818"/>
      <c r="AC40" s="818"/>
      <c r="AD40" s="818"/>
      <c r="AE40" s="819"/>
      <c r="AF40" s="820"/>
      <c r="AG40" s="821"/>
      <c r="AH40" s="821"/>
      <c r="AI40" s="821"/>
      <c r="AJ40" s="822"/>
      <c r="AK40" s="880"/>
      <c r="AL40" s="881"/>
      <c r="AM40" s="881"/>
      <c r="AN40" s="881"/>
      <c r="AO40" s="881"/>
      <c r="AP40" s="881"/>
      <c r="AQ40" s="881"/>
      <c r="AR40" s="881"/>
      <c r="AS40" s="881"/>
      <c r="AT40" s="881"/>
      <c r="AU40" s="881"/>
      <c r="AV40" s="881"/>
      <c r="AW40" s="881"/>
      <c r="AX40" s="881"/>
      <c r="AY40" s="881"/>
      <c r="AZ40" s="884"/>
      <c r="BA40" s="884"/>
      <c r="BB40" s="884"/>
      <c r="BC40" s="884"/>
      <c r="BD40" s="884"/>
      <c r="BE40" s="878"/>
      <c r="BF40" s="878"/>
      <c r="BG40" s="878"/>
      <c r="BH40" s="878"/>
      <c r="BI40" s="879"/>
      <c r="BJ40" s="253"/>
      <c r="BK40" s="253"/>
      <c r="BL40" s="253"/>
      <c r="BM40" s="253"/>
      <c r="BN40" s="253"/>
      <c r="BO40" s="265"/>
      <c r="BP40" s="265"/>
      <c r="BQ40" s="262">
        <v>
34</v>
      </c>
      <c r="BR40" s="263"/>
      <c r="BS40" s="767"/>
      <c r="BT40" s="768"/>
      <c r="BU40" s="768"/>
      <c r="BV40" s="768"/>
      <c r="BW40" s="768"/>
      <c r="BX40" s="768"/>
      <c r="BY40" s="768"/>
      <c r="BZ40" s="768"/>
      <c r="CA40" s="768"/>
      <c r="CB40" s="768"/>
      <c r="CC40" s="768"/>
      <c r="CD40" s="768"/>
      <c r="CE40" s="768"/>
      <c r="CF40" s="768"/>
      <c r="CG40" s="769"/>
      <c r="CH40" s="802"/>
      <c r="CI40" s="803"/>
      <c r="CJ40" s="803"/>
      <c r="CK40" s="803"/>
      <c r="CL40" s="804"/>
      <c r="CM40" s="802"/>
      <c r="CN40" s="803"/>
      <c r="CO40" s="803"/>
      <c r="CP40" s="803"/>
      <c r="CQ40" s="804"/>
      <c r="CR40" s="802"/>
      <c r="CS40" s="803"/>
      <c r="CT40" s="803"/>
      <c r="CU40" s="803"/>
      <c r="CV40" s="804"/>
      <c r="CW40" s="802"/>
      <c r="CX40" s="803"/>
      <c r="CY40" s="803"/>
      <c r="CZ40" s="803"/>
      <c r="DA40" s="804"/>
      <c r="DB40" s="802"/>
      <c r="DC40" s="803"/>
      <c r="DD40" s="803"/>
      <c r="DE40" s="803"/>
      <c r="DF40" s="804"/>
      <c r="DG40" s="802"/>
      <c r="DH40" s="803"/>
      <c r="DI40" s="803"/>
      <c r="DJ40" s="803"/>
      <c r="DK40" s="804"/>
      <c r="DL40" s="802"/>
      <c r="DM40" s="803"/>
      <c r="DN40" s="803"/>
      <c r="DO40" s="803"/>
      <c r="DP40" s="804"/>
      <c r="DQ40" s="802"/>
      <c r="DR40" s="803"/>
      <c r="DS40" s="803"/>
      <c r="DT40" s="803"/>
      <c r="DU40" s="804"/>
      <c r="DV40" s="834"/>
      <c r="DW40" s="835"/>
      <c r="DX40" s="835"/>
      <c r="DY40" s="835"/>
      <c r="DZ40" s="836"/>
      <c r="EA40" s="247"/>
    </row>
    <row r="41" spans="1:131" s="248" customFormat="1" ht="26.25" customHeight="1" x14ac:dyDescent="0.15">
      <c r="A41" s="261">
        <v>
14</v>
      </c>
      <c r="B41" s="814"/>
      <c r="C41" s="815"/>
      <c r="D41" s="815"/>
      <c r="E41" s="815"/>
      <c r="F41" s="815"/>
      <c r="G41" s="815"/>
      <c r="H41" s="815"/>
      <c r="I41" s="815"/>
      <c r="J41" s="815"/>
      <c r="K41" s="815"/>
      <c r="L41" s="815"/>
      <c r="M41" s="815"/>
      <c r="N41" s="815"/>
      <c r="O41" s="815"/>
      <c r="P41" s="816"/>
      <c r="Q41" s="817"/>
      <c r="R41" s="818"/>
      <c r="S41" s="818"/>
      <c r="T41" s="818"/>
      <c r="U41" s="818"/>
      <c r="V41" s="818"/>
      <c r="W41" s="818"/>
      <c r="X41" s="818"/>
      <c r="Y41" s="818"/>
      <c r="Z41" s="818"/>
      <c r="AA41" s="818"/>
      <c r="AB41" s="818"/>
      <c r="AC41" s="818"/>
      <c r="AD41" s="818"/>
      <c r="AE41" s="819"/>
      <c r="AF41" s="820"/>
      <c r="AG41" s="821"/>
      <c r="AH41" s="821"/>
      <c r="AI41" s="821"/>
      <c r="AJ41" s="822"/>
      <c r="AK41" s="880"/>
      <c r="AL41" s="881"/>
      <c r="AM41" s="881"/>
      <c r="AN41" s="881"/>
      <c r="AO41" s="881"/>
      <c r="AP41" s="881"/>
      <c r="AQ41" s="881"/>
      <c r="AR41" s="881"/>
      <c r="AS41" s="881"/>
      <c r="AT41" s="881"/>
      <c r="AU41" s="881"/>
      <c r="AV41" s="881"/>
      <c r="AW41" s="881"/>
      <c r="AX41" s="881"/>
      <c r="AY41" s="881"/>
      <c r="AZ41" s="884"/>
      <c r="BA41" s="884"/>
      <c r="BB41" s="884"/>
      <c r="BC41" s="884"/>
      <c r="BD41" s="884"/>
      <c r="BE41" s="878"/>
      <c r="BF41" s="878"/>
      <c r="BG41" s="878"/>
      <c r="BH41" s="878"/>
      <c r="BI41" s="879"/>
      <c r="BJ41" s="253"/>
      <c r="BK41" s="253"/>
      <c r="BL41" s="253"/>
      <c r="BM41" s="253"/>
      <c r="BN41" s="253"/>
      <c r="BO41" s="265"/>
      <c r="BP41" s="265"/>
      <c r="BQ41" s="262">
        <v>
35</v>
      </c>
      <c r="BR41" s="263"/>
      <c r="BS41" s="767"/>
      <c r="BT41" s="768"/>
      <c r="BU41" s="768"/>
      <c r="BV41" s="768"/>
      <c r="BW41" s="768"/>
      <c r="BX41" s="768"/>
      <c r="BY41" s="768"/>
      <c r="BZ41" s="768"/>
      <c r="CA41" s="768"/>
      <c r="CB41" s="768"/>
      <c r="CC41" s="768"/>
      <c r="CD41" s="768"/>
      <c r="CE41" s="768"/>
      <c r="CF41" s="768"/>
      <c r="CG41" s="769"/>
      <c r="CH41" s="802"/>
      <c r="CI41" s="803"/>
      <c r="CJ41" s="803"/>
      <c r="CK41" s="803"/>
      <c r="CL41" s="804"/>
      <c r="CM41" s="802"/>
      <c r="CN41" s="803"/>
      <c r="CO41" s="803"/>
      <c r="CP41" s="803"/>
      <c r="CQ41" s="804"/>
      <c r="CR41" s="802"/>
      <c r="CS41" s="803"/>
      <c r="CT41" s="803"/>
      <c r="CU41" s="803"/>
      <c r="CV41" s="804"/>
      <c r="CW41" s="802"/>
      <c r="CX41" s="803"/>
      <c r="CY41" s="803"/>
      <c r="CZ41" s="803"/>
      <c r="DA41" s="804"/>
      <c r="DB41" s="802"/>
      <c r="DC41" s="803"/>
      <c r="DD41" s="803"/>
      <c r="DE41" s="803"/>
      <c r="DF41" s="804"/>
      <c r="DG41" s="802"/>
      <c r="DH41" s="803"/>
      <c r="DI41" s="803"/>
      <c r="DJ41" s="803"/>
      <c r="DK41" s="804"/>
      <c r="DL41" s="802"/>
      <c r="DM41" s="803"/>
      <c r="DN41" s="803"/>
      <c r="DO41" s="803"/>
      <c r="DP41" s="804"/>
      <c r="DQ41" s="802"/>
      <c r="DR41" s="803"/>
      <c r="DS41" s="803"/>
      <c r="DT41" s="803"/>
      <c r="DU41" s="804"/>
      <c r="DV41" s="834"/>
      <c r="DW41" s="835"/>
      <c r="DX41" s="835"/>
      <c r="DY41" s="835"/>
      <c r="DZ41" s="836"/>
      <c r="EA41" s="247"/>
    </row>
    <row r="42" spans="1:131" s="248" customFormat="1" ht="26.25" customHeight="1" x14ac:dyDescent="0.15">
      <c r="A42" s="261">
        <v>
15</v>
      </c>
      <c r="B42" s="814"/>
      <c r="C42" s="815"/>
      <c r="D42" s="815"/>
      <c r="E42" s="815"/>
      <c r="F42" s="815"/>
      <c r="G42" s="815"/>
      <c r="H42" s="815"/>
      <c r="I42" s="815"/>
      <c r="J42" s="815"/>
      <c r="K42" s="815"/>
      <c r="L42" s="815"/>
      <c r="M42" s="815"/>
      <c r="N42" s="815"/>
      <c r="O42" s="815"/>
      <c r="P42" s="816"/>
      <c r="Q42" s="817"/>
      <c r="R42" s="818"/>
      <c r="S42" s="818"/>
      <c r="T42" s="818"/>
      <c r="U42" s="818"/>
      <c r="V42" s="818"/>
      <c r="W42" s="818"/>
      <c r="X42" s="818"/>
      <c r="Y42" s="818"/>
      <c r="Z42" s="818"/>
      <c r="AA42" s="818"/>
      <c r="AB42" s="818"/>
      <c r="AC42" s="818"/>
      <c r="AD42" s="818"/>
      <c r="AE42" s="819"/>
      <c r="AF42" s="820"/>
      <c r="AG42" s="821"/>
      <c r="AH42" s="821"/>
      <c r="AI42" s="821"/>
      <c r="AJ42" s="822"/>
      <c r="AK42" s="880"/>
      <c r="AL42" s="881"/>
      <c r="AM42" s="881"/>
      <c r="AN42" s="881"/>
      <c r="AO42" s="881"/>
      <c r="AP42" s="881"/>
      <c r="AQ42" s="881"/>
      <c r="AR42" s="881"/>
      <c r="AS42" s="881"/>
      <c r="AT42" s="881"/>
      <c r="AU42" s="881"/>
      <c r="AV42" s="881"/>
      <c r="AW42" s="881"/>
      <c r="AX42" s="881"/>
      <c r="AY42" s="881"/>
      <c r="AZ42" s="884"/>
      <c r="BA42" s="884"/>
      <c r="BB42" s="884"/>
      <c r="BC42" s="884"/>
      <c r="BD42" s="884"/>
      <c r="BE42" s="878"/>
      <c r="BF42" s="878"/>
      <c r="BG42" s="878"/>
      <c r="BH42" s="878"/>
      <c r="BI42" s="879"/>
      <c r="BJ42" s="253"/>
      <c r="BK42" s="253"/>
      <c r="BL42" s="253"/>
      <c r="BM42" s="253"/>
      <c r="BN42" s="253"/>
      <c r="BO42" s="265"/>
      <c r="BP42" s="265"/>
      <c r="BQ42" s="262">
        <v>
36</v>
      </c>
      <c r="BR42" s="263"/>
      <c r="BS42" s="767"/>
      <c r="BT42" s="768"/>
      <c r="BU42" s="768"/>
      <c r="BV42" s="768"/>
      <c r="BW42" s="768"/>
      <c r="BX42" s="768"/>
      <c r="BY42" s="768"/>
      <c r="BZ42" s="768"/>
      <c r="CA42" s="768"/>
      <c r="CB42" s="768"/>
      <c r="CC42" s="768"/>
      <c r="CD42" s="768"/>
      <c r="CE42" s="768"/>
      <c r="CF42" s="768"/>
      <c r="CG42" s="769"/>
      <c r="CH42" s="802"/>
      <c r="CI42" s="803"/>
      <c r="CJ42" s="803"/>
      <c r="CK42" s="803"/>
      <c r="CL42" s="804"/>
      <c r="CM42" s="802"/>
      <c r="CN42" s="803"/>
      <c r="CO42" s="803"/>
      <c r="CP42" s="803"/>
      <c r="CQ42" s="804"/>
      <c r="CR42" s="802"/>
      <c r="CS42" s="803"/>
      <c r="CT42" s="803"/>
      <c r="CU42" s="803"/>
      <c r="CV42" s="804"/>
      <c r="CW42" s="802"/>
      <c r="CX42" s="803"/>
      <c r="CY42" s="803"/>
      <c r="CZ42" s="803"/>
      <c r="DA42" s="804"/>
      <c r="DB42" s="802"/>
      <c r="DC42" s="803"/>
      <c r="DD42" s="803"/>
      <c r="DE42" s="803"/>
      <c r="DF42" s="804"/>
      <c r="DG42" s="802"/>
      <c r="DH42" s="803"/>
      <c r="DI42" s="803"/>
      <c r="DJ42" s="803"/>
      <c r="DK42" s="804"/>
      <c r="DL42" s="802"/>
      <c r="DM42" s="803"/>
      <c r="DN42" s="803"/>
      <c r="DO42" s="803"/>
      <c r="DP42" s="804"/>
      <c r="DQ42" s="802"/>
      <c r="DR42" s="803"/>
      <c r="DS42" s="803"/>
      <c r="DT42" s="803"/>
      <c r="DU42" s="804"/>
      <c r="DV42" s="834"/>
      <c r="DW42" s="835"/>
      <c r="DX42" s="835"/>
      <c r="DY42" s="835"/>
      <c r="DZ42" s="836"/>
      <c r="EA42" s="247"/>
    </row>
    <row r="43" spans="1:131" s="248" customFormat="1" ht="26.25" customHeight="1" x14ac:dyDescent="0.15">
      <c r="A43" s="261">
        <v>
16</v>
      </c>
      <c r="B43" s="814"/>
      <c r="C43" s="815"/>
      <c r="D43" s="815"/>
      <c r="E43" s="815"/>
      <c r="F43" s="815"/>
      <c r="G43" s="815"/>
      <c r="H43" s="815"/>
      <c r="I43" s="815"/>
      <c r="J43" s="815"/>
      <c r="K43" s="815"/>
      <c r="L43" s="815"/>
      <c r="M43" s="815"/>
      <c r="N43" s="815"/>
      <c r="O43" s="815"/>
      <c r="P43" s="816"/>
      <c r="Q43" s="817"/>
      <c r="R43" s="818"/>
      <c r="S43" s="818"/>
      <c r="T43" s="818"/>
      <c r="U43" s="818"/>
      <c r="V43" s="818"/>
      <c r="W43" s="818"/>
      <c r="X43" s="818"/>
      <c r="Y43" s="818"/>
      <c r="Z43" s="818"/>
      <c r="AA43" s="818"/>
      <c r="AB43" s="818"/>
      <c r="AC43" s="818"/>
      <c r="AD43" s="818"/>
      <c r="AE43" s="819"/>
      <c r="AF43" s="820"/>
      <c r="AG43" s="821"/>
      <c r="AH43" s="821"/>
      <c r="AI43" s="821"/>
      <c r="AJ43" s="822"/>
      <c r="AK43" s="880"/>
      <c r="AL43" s="881"/>
      <c r="AM43" s="881"/>
      <c r="AN43" s="881"/>
      <c r="AO43" s="881"/>
      <c r="AP43" s="881"/>
      <c r="AQ43" s="881"/>
      <c r="AR43" s="881"/>
      <c r="AS43" s="881"/>
      <c r="AT43" s="881"/>
      <c r="AU43" s="881"/>
      <c r="AV43" s="881"/>
      <c r="AW43" s="881"/>
      <c r="AX43" s="881"/>
      <c r="AY43" s="881"/>
      <c r="AZ43" s="884"/>
      <c r="BA43" s="884"/>
      <c r="BB43" s="884"/>
      <c r="BC43" s="884"/>
      <c r="BD43" s="884"/>
      <c r="BE43" s="878"/>
      <c r="BF43" s="878"/>
      <c r="BG43" s="878"/>
      <c r="BH43" s="878"/>
      <c r="BI43" s="879"/>
      <c r="BJ43" s="253"/>
      <c r="BK43" s="253"/>
      <c r="BL43" s="253"/>
      <c r="BM43" s="253"/>
      <c r="BN43" s="253"/>
      <c r="BO43" s="265"/>
      <c r="BP43" s="265"/>
      <c r="BQ43" s="262">
        <v>
37</v>
      </c>
      <c r="BR43" s="263"/>
      <c r="BS43" s="767"/>
      <c r="BT43" s="768"/>
      <c r="BU43" s="768"/>
      <c r="BV43" s="768"/>
      <c r="BW43" s="768"/>
      <c r="BX43" s="768"/>
      <c r="BY43" s="768"/>
      <c r="BZ43" s="768"/>
      <c r="CA43" s="768"/>
      <c r="CB43" s="768"/>
      <c r="CC43" s="768"/>
      <c r="CD43" s="768"/>
      <c r="CE43" s="768"/>
      <c r="CF43" s="768"/>
      <c r="CG43" s="769"/>
      <c r="CH43" s="802"/>
      <c r="CI43" s="803"/>
      <c r="CJ43" s="803"/>
      <c r="CK43" s="803"/>
      <c r="CL43" s="804"/>
      <c r="CM43" s="802"/>
      <c r="CN43" s="803"/>
      <c r="CO43" s="803"/>
      <c r="CP43" s="803"/>
      <c r="CQ43" s="804"/>
      <c r="CR43" s="802"/>
      <c r="CS43" s="803"/>
      <c r="CT43" s="803"/>
      <c r="CU43" s="803"/>
      <c r="CV43" s="804"/>
      <c r="CW43" s="802"/>
      <c r="CX43" s="803"/>
      <c r="CY43" s="803"/>
      <c r="CZ43" s="803"/>
      <c r="DA43" s="804"/>
      <c r="DB43" s="802"/>
      <c r="DC43" s="803"/>
      <c r="DD43" s="803"/>
      <c r="DE43" s="803"/>
      <c r="DF43" s="804"/>
      <c r="DG43" s="802"/>
      <c r="DH43" s="803"/>
      <c r="DI43" s="803"/>
      <c r="DJ43" s="803"/>
      <c r="DK43" s="804"/>
      <c r="DL43" s="802"/>
      <c r="DM43" s="803"/>
      <c r="DN43" s="803"/>
      <c r="DO43" s="803"/>
      <c r="DP43" s="804"/>
      <c r="DQ43" s="802"/>
      <c r="DR43" s="803"/>
      <c r="DS43" s="803"/>
      <c r="DT43" s="803"/>
      <c r="DU43" s="804"/>
      <c r="DV43" s="834"/>
      <c r="DW43" s="835"/>
      <c r="DX43" s="835"/>
      <c r="DY43" s="835"/>
      <c r="DZ43" s="836"/>
      <c r="EA43" s="247"/>
    </row>
    <row r="44" spans="1:131" s="248" customFormat="1" ht="26.25" customHeight="1" x14ac:dyDescent="0.15">
      <c r="A44" s="261">
        <v>
17</v>
      </c>
      <c r="B44" s="814"/>
      <c r="C44" s="815"/>
      <c r="D44" s="815"/>
      <c r="E44" s="815"/>
      <c r="F44" s="815"/>
      <c r="G44" s="815"/>
      <c r="H44" s="815"/>
      <c r="I44" s="815"/>
      <c r="J44" s="815"/>
      <c r="K44" s="815"/>
      <c r="L44" s="815"/>
      <c r="M44" s="815"/>
      <c r="N44" s="815"/>
      <c r="O44" s="815"/>
      <c r="P44" s="816"/>
      <c r="Q44" s="817"/>
      <c r="R44" s="818"/>
      <c r="S44" s="818"/>
      <c r="T44" s="818"/>
      <c r="U44" s="818"/>
      <c r="V44" s="818"/>
      <c r="W44" s="818"/>
      <c r="X44" s="818"/>
      <c r="Y44" s="818"/>
      <c r="Z44" s="818"/>
      <c r="AA44" s="818"/>
      <c r="AB44" s="818"/>
      <c r="AC44" s="818"/>
      <c r="AD44" s="818"/>
      <c r="AE44" s="819"/>
      <c r="AF44" s="820"/>
      <c r="AG44" s="821"/>
      <c r="AH44" s="821"/>
      <c r="AI44" s="821"/>
      <c r="AJ44" s="822"/>
      <c r="AK44" s="880"/>
      <c r="AL44" s="881"/>
      <c r="AM44" s="881"/>
      <c r="AN44" s="881"/>
      <c r="AO44" s="881"/>
      <c r="AP44" s="881"/>
      <c r="AQ44" s="881"/>
      <c r="AR44" s="881"/>
      <c r="AS44" s="881"/>
      <c r="AT44" s="881"/>
      <c r="AU44" s="881"/>
      <c r="AV44" s="881"/>
      <c r="AW44" s="881"/>
      <c r="AX44" s="881"/>
      <c r="AY44" s="881"/>
      <c r="AZ44" s="884"/>
      <c r="BA44" s="884"/>
      <c r="BB44" s="884"/>
      <c r="BC44" s="884"/>
      <c r="BD44" s="884"/>
      <c r="BE44" s="878"/>
      <c r="BF44" s="878"/>
      <c r="BG44" s="878"/>
      <c r="BH44" s="878"/>
      <c r="BI44" s="879"/>
      <c r="BJ44" s="253"/>
      <c r="BK44" s="253"/>
      <c r="BL44" s="253"/>
      <c r="BM44" s="253"/>
      <c r="BN44" s="253"/>
      <c r="BO44" s="265"/>
      <c r="BP44" s="265"/>
      <c r="BQ44" s="262">
        <v>
38</v>
      </c>
      <c r="BR44" s="263"/>
      <c r="BS44" s="767"/>
      <c r="BT44" s="768"/>
      <c r="BU44" s="768"/>
      <c r="BV44" s="768"/>
      <c r="BW44" s="768"/>
      <c r="BX44" s="768"/>
      <c r="BY44" s="768"/>
      <c r="BZ44" s="768"/>
      <c r="CA44" s="768"/>
      <c r="CB44" s="768"/>
      <c r="CC44" s="768"/>
      <c r="CD44" s="768"/>
      <c r="CE44" s="768"/>
      <c r="CF44" s="768"/>
      <c r="CG44" s="769"/>
      <c r="CH44" s="802"/>
      <c r="CI44" s="803"/>
      <c r="CJ44" s="803"/>
      <c r="CK44" s="803"/>
      <c r="CL44" s="804"/>
      <c r="CM44" s="802"/>
      <c r="CN44" s="803"/>
      <c r="CO44" s="803"/>
      <c r="CP44" s="803"/>
      <c r="CQ44" s="804"/>
      <c r="CR44" s="802"/>
      <c r="CS44" s="803"/>
      <c r="CT44" s="803"/>
      <c r="CU44" s="803"/>
      <c r="CV44" s="804"/>
      <c r="CW44" s="802"/>
      <c r="CX44" s="803"/>
      <c r="CY44" s="803"/>
      <c r="CZ44" s="803"/>
      <c r="DA44" s="804"/>
      <c r="DB44" s="802"/>
      <c r="DC44" s="803"/>
      <c r="DD44" s="803"/>
      <c r="DE44" s="803"/>
      <c r="DF44" s="804"/>
      <c r="DG44" s="802"/>
      <c r="DH44" s="803"/>
      <c r="DI44" s="803"/>
      <c r="DJ44" s="803"/>
      <c r="DK44" s="804"/>
      <c r="DL44" s="802"/>
      <c r="DM44" s="803"/>
      <c r="DN44" s="803"/>
      <c r="DO44" s="803"/>
      <c r="DP44" s="804"/>
      <c r="DQ44" s="802"/>
      <c r="DR44" s="803"/>
      <c r="DS44" s="803"/>
      <c r="DT44" s="803"/>
      <c r="DU44" s="804"/>
      <c r="DV44" s="834"/>
      <c r="DW44" s="835"/>
      <c r="DX44" s="835"/>
      <c r="DY44" s="835"/>
      <c r="DZ44" s="836"/>
      <c r="EA44" s="247"/>
    </row>
    <row r="45" spans="1:131" s="248" customFormat="1" ht="26.25" customHeight="1" x14ac:dyDescent="0.15">
      <c r="A45" s="261">
        <v>
18</v>
      </c>
      <c r="B45" s="814"/>
      <c r="C45" s="815"/>
      <c r="D45" s="815"/>
      <c r="E45" s="815"/>
      <c r="F45" s="815"/>
      <c r="G45" s="815"/>
      <c r="H45" s="815"/>
      <c r="I45" s="815"/>
      <c r="J45" s="815"/>
      <c r="K45" s="815"/>
      <c r="L45" s="815"/>
      <c r="M45" s="815"/>
      <c r="N45" s="815"/>
      <c r="O45" s="815"/>
      <c r="P45" s="816"/>
      <c r="Q45" s="817"/>
      <c r="R45" s="818"/>
      <c r="S45" s="818"/>
      <c r="T45" s="818"/>
      <c r="U45" s="818"/>
      <c r="V45" s="818"/>
      <c r="W45" s="818"/>
      <c r="X45" s="818"/>
      <c r="Y45" s="818"/>
      <c r="Z45" s="818"/>
      <c r="AA45" s="818"/>
      <c r="AB45" s="818"/>
      <c r="AC45" s="818"/>
      <c r="AD45" s="818"/>
      <c r="AE45" s="819"/>
      <c r="AF45" s="820"/>
      <c r="AG45" s="821"/>
      <c r="AH45" s="821"/>
      <c r="AI45" s="821"/>
      <c r="AJ45" s="822"/>
      <c r="AK45" s="880"/>
      <c r="AL45" s="881"/>
      <c r="AM45" s="881"/>
      <c r="AN45" s="881"/>
      <c r="AO45" s="881"/>
      <c r="AP45" s="881"/>
      <c r="AQ45" s="881"/>
      <c r="AR45" s="881"/>
      <c r="AS45" s="881"/>
      <c r="AT45" s="881"/>
      <c r="AU45" s="881"/>
      <c r="AV45" s="881"/>
      <c r="AW45" s="881"/>
      <c r="AX45" s="881"/>
      <c r="AY45" s="881"/>
      <c r="AZ45" s="884"/>
      <c r="BA45" s="884"/>
      <c r="BB45" s="884"/>
      <c r="BC45" s="884"/>
      <c r="BD45" s="884"/>
      <c r="BE45" s="878"/>
      <c r="BF45" s="878"/>
      <c r="BG45" s="878"/>
      <c r="BH45" s="878"/>
      <c r="BI45" s="879"/>
      <c r="BJ45" s="253"/>
      <c r="BK45" s="253"/>
      <c r="BL45" s="253"/>
      <c r="BM45" s="253"/>
      <c r="BN45" s="253"/>
      <c r="BO45" s="265"/>
      <c r="BP45" s="265"/>
      <c r="BQ45" s="262">
        <v>
39</v>
      </c>
      <c r="BR45" s="263"/>
      <c r="BS45" s="767"/>
      <c r="BT45" s="768"/>
      <c r="BU45" s="768"/>
      <c r="BV45" s="768"/>
      <c r="BW45" s="768"/>
      <c r="BX45" s="768"/>
      <c r="BY45" s="768"/>
      <c r="BZ45" s="768"/>
      <c r="CA45" s="768"/>
      <c r="CB45" s="768"/>
      <c r="CC45" s="768"/>
      <c r="CD45" s="768"/>
      <c r="CE45" s="768"/>
      <c r="CF45" s="768"/>
      <c r="CG45" s="769"/>
      <c r="CH45" s="802"/>
      <c r="CI45" s="803"/>
      <c r="CJ45" s="803"/>
      <c r="CK45" s="803"/>
      <c r="CL45" s="804"/>
      <c r="CM45" s="802"/>
      <c r="CN45" s="803"/>
      <c r="CO45" s="803"/>
      <c r="CP45" s="803"/>
      <c r="CQ45" s="804"/>
      <c r="CR45" s="802"/>
      <c r="CS45" s="803"/>
      <c r="CT45" s="803"/>
      <c r="CU45" s="803"/>
      <c r="CV45" s="804"/>
      <c r="CW45" s="802"/>
      <c r="CX45" s="803"/>
      <c r="CY45" s="803"/>
      <c r="CZ45" s="803"/>
      <c r="DA45" s="804"/>
      <c r="DB45" s="802"/>
      <c r="DC45" s="803"/>
      <c r="DD45" s="803"/>
      <c r="DE45" s="803"/>
      <c r="DF45" s="804"/>
      <c r="DG45" s="802"/>
      <c r="DH45" s="803"/>
      <c r="DI45" s="803"/>
      <c r="DJ45" s="803"/>
      <c r="DK45" s="804"/>
      <c r="DL45" s="802"/>
      <c r="DM45" s="803"/>
      <c r="DN45" s="803"/>
      <c r="DO45" s="803"/>
      <c r="DP45" s="804"/>
      <c r="DQ45" s="802"/>
      <c r="DR45" s="803"/>
      <c r="DS45" s="803"/>
      <c r="DT45" s="803"/>
      <c r="DU45" s="804"/>
      <c r="DV45" s="834"/>
      <c r="DW45" s="835"/>
      <c r="DX45" s="835"/>
      <c r="DY45" s="835"/>
      <c r="DZ45" s="836"/>
      <c r="EA45" s="247"/>
    </row>
    <row r="46" spans="1:131" s="248" customFormat="1" ht="26.25" customHeight="1" x14ac:dyDescent="0.15">
      <c r="A46" s="261">
        <v>
19</v>
      </c>
      <c r="B46" s="814"/>
      <c r="C46" s="815"/>
      <c r="D46" s="815"/>
      <c r="E46" s="815"/>
      <c r="F46" s="815"/>
      <c r="G46" s="815"/>
      <c r="H46" s="815"/>
      <c r="I46" s="815"/>
      <c r="J46" s="815"/>
      <c r="K46" s="815"/>
      <c r="L46" s="815"/>
      <c r="M46" s="815"/>
      <c r="N46" s="815"/>
      <c r="O46" s="815"/>
      <c r="P46" s="816"/>
      <c r="Q46" s="817"/>
      <c r="R46" s="818"/>
      <c r="S46" s="818"/>
      <c r="T46" s="818"/>
      <c r="U46" s="818"/>
      <c r="V46" s="818"/>
      <c r="W46" s="818"/>
      <c r="X46" s="818"/>
      <c r="Y46" s="818"/>
      <c r="Z46" s="818"/>
      <c r="AA46" s="818"/>
      <c r="AB46" s="818"/>
      <c r="AC46" s="818"/>
      <c r="AD46" s="818"/>
      <c r="AE46" s="819"/>
      <c r="AF46" s="820"/>
      <c r="AG46" s="821"/>
      <c r="AH46" s="821"/>
      <c r="AI46" s="821"/>
      <c r="AJ46" s="822"/>
      <c r="AK46" s="880"/>
      <c r="AL46" s="881"/>
      <c r="AM46" s="881"/>
      <c r="AN46" s="881"/>
      <c r="AO46" s="881"/>
      <c r="AP46" s="881"/>
      <c r="AQ46" s="881"/>
      <c r="AR46" s="881"/>
      <c r="AS46" s="881"/>
      <c r="AT46" s="881"/>
      <c r="AU46" s="881"/>
      <c r="AV46" s="881"/>
      <c r="AW46" s="881"/>
      <c r="AX46" s="881"/>
      <c r="AY46" s="881"/>
      <c r="AZ46" s="884"/>
      <c r="BA46" s="884"/>
      <c r="BB46" s="884"/>
      <c r="BC46" s="884"/>
      <c r="BD46" s="884"/>
      <c r="BE46" s="878"/>
      <c r="BF46" s="878"/>
      <c r="BG46" s="878"/>
      <c r="BH46" s="878"/>
      <c r="BI46" s="879"/>
      <c r="BJ46" s="253"/>
      <c r="BK46" s="253"/>
      <c r="BL46" s="253"/>
      <c r="BM46" s="253"/>
      <c r="BN46" s="253"/>
      <c r="BO46" s="265"/>
      <c r="BP46" s="265"/>
      <c r="BQ46" s="262">
        <v>
40</v>
      </c>
      <c r="BR46" s="263"/>
      <c r="BS46" s="767"/>
      <c r="BT46" s="768"/>
      <c r="BU46" s="768"/>
      <c r="BV46" s="768"/>
      <c r="BW46" s="768"/>
      <c r="BX46" s="768"/>
      <c r="BY46" s="768"/>
      <c r="BZ46" s="768"/>
      <c r="CA46" s="768"/>
      <c r="CB46" s="768"/>
      <c r="CC46" s="768"/>
      <c r="CD46" s="768"/>
      <c r="CE46" s="768"/>
      <c r="CF46" s="768"/>
      <c r="CG46" s="769"/>
      <c r="CH46" s="802"/>
      <c r="CI46" s="803"/>
      <c r="CJ46" s="803"/>
      <c r="CK46" s="803"/>
      <c r="CL46" s="804"/>
      <c r="CM46" s="802"/>
      <c r="CN46" s="803"/>
      <c r="CO46" s="803"/>
      <c r="CP46" s="803"/>
      <c r="CQ46" s="804"/>
      <c r="CR46" s="802"/>
      <c r="CS46" s="803"/>
      <c r="CT46" s="803"/>
      <c r="CU46" s="803"/>
      <c r="CV46" s="804"/>
      <c r="CW46" s="802"/>
      <c r="CX46" s="803"/>
      <c r="CY46" s="803"/>
      <c r="CZ46" s="803"/>
      <c r="DA46" s="804"/>
      <c r="DB46" s="802"/>
      <c r="DC46" s="803"/>
      <c r="DD46" s="803"/>
      <c r="DE46" s="803"/>
      <c r="DF46" s="804"/>
      <c r="DG46" s="802"/>
      <c r="DH46" s="803"/>
      <c r="DI46" s="803"/>
      <c r="DJ46" s="803"/>
      <c r="DK46" s="804"/>
      <c r="DL46" s="802"/>
      <c r="DM46" s="803"/>
      <c r="DN46" s="803"/>
      <c r="DO46" s="803"/>
      <c r="DP46" s="804"/>
      <c r="DQ46" s="802"/>
      <c r="DR46" s="803"/>
      <c r="DS46" s="803"/>
      <c r="DT46" s="803"/>
      <c r="DU46" s="804"/>
      <c r="DV46" s="834"/>
      <c r="DW46" s="835"/>
      <c r="DX46" s="835"/>
      <c r="DY46" s="835"/>
      <c r="DZ46" s="836"/>
      <c r="EA46" s="247"/>
    </row>
    <row r="47" spans="1:131" s="248" customFormat="1" ht="26.25" customHeight="1" x14ac:dyDescent="0.15">
      <c r="A47" s="261">
        <v>
20</v>
      </c>
      <c r="B47" s="814"/>
      <c r="C47" s="815"/>
      <c r="D47" s="815"/>
      <c r="E47" s="815"/>
      <c r="F47" s="815"/>
      <c r="G47" s="815"/>
      <c r="H47" s="815"/>
      <c r="I47" s="815"/>
      <c r="J47" s="815"/>
      <c r="K47" s="815"/>
      <c r="L47" s="815"/>
      <c r="M47" s="815"/>
      <c r="N47" s="815"/>
      <c r="O47" s="815"/>
      <c r="P47" s="816"/>
      <c r="Q47" s="817"/>
      <c r="R47" s="818"/>
      <c r="S47" s="818"/>
      <c r="T47" s="818"/>
      <c r="U47" s="818"/>
      <c r="V47" s="818"/>
      <c r="W47" s="818"/>
      <c r="X47" s="818"/>
      <c r="Y47" s="818"/>
      <c r="Z47" s="818"/>
      <c r="AA47" s="818"/>
      <c r="AB47" s="818"/>
      <c r="AC47" s="818"/>
      <c r="AD47" s="818"/>
      <c r="AE47" s="819"/>
      <c r="AF47" s="820"/>
      <c r="AG47" s="821"/>
      <c r="AH47" s="821"/>
      <c r="AI47" s="821"/>
      <c r="AJ47" s="822"/>
      <c r="AK47" s="880"/>
      <c r="AL47" s="881"/>
      <c r="AM47" s="881"/>
      <c r="AN47" s="881"/>
      <c r="AO47" s="881"/>
      <c r="AP47" s="881"/>
      <c r="AQ47" s="881"/>
      <c r="AR47" s="881"/>
      <c r="AS47" s="881"/>
      <c r="AT47" s="881"/>
      <c r="AU47" s="881"/>
      <c r="AV47" s="881"/>
      <c r="AW47" s="881"/>
      <c r="AX47" s="881"/>
      <c r="AY47" s="881"/>
      <c r="AZ47" s="884"/>
      <c r="BA47" s="884"/>
      <c r="BB47" s="884"/>
      <c r="BC47" s="884"/>
      <c r="BD47" s="884"/>
      <c r="BE47" s="878"/>
      <c r="BF47" s="878"/>
      <c r="BG47" s="878"/>
      <c r="BH47" s="878"/>
      <c r="BI47" s="879"/>
      <c r="BJ47" s="253"/>
      <c r="BK47" s="253"/>
      <c r="BL47" s="253"/>
      <c r="BM47" s="253"/>
      <c r="BN47" s="253"/>
      <c r="BO47" s="265"/>
      <c r="BP47" s="265"/>
      <c r="BQ47" s="262">
        <v>
41</v>
      </c>
      <c r="BR47" s="263"/>
      <c r="BS47" s="767"/>
      <c r="BT47" s="768"/>
      <c r="BU47" s="768"/>
      <c r="BV47" s="768"/>
      <c r="BW47" s="768"/>
      <c r="BX47" s="768"/>
      <c r="BY47" s="768"/>
      <c r="BZ47" s="768"/>
      <c r="CA47" s="768"/>
      <c r="CB47" s="768"/>
      <c r="CC47" s="768"/>
      <c r="CD47" s="768"/>
      <c r="CE47" s="768"/>
      <c r="CF47" s="768"/>
      <c r="CG47" s="769"/>
      <c r="CH47" s="802"/>
      <c r="CI47" s="803"/>
      <c r="CJ47" s="803"/>
      <c r="CK47" s="803"/>
      <c r="CL47" s="804"/>
      <c r="CM47" s="802"/>
      <c r="CN47" s="803"/>
      <c r="CO47" s="803"/>
      <c r="CP47" s="803"/>
      <c r="CQ47" s="804"/>
      <c r="CR47" s="802"/>
      <c r="CS47" s="803"/>
      <c r="CT47" s="803"/>
      <c r="CU47" s="803"/>
      <c r="CV47" s="804"/>
      <c r="CW47" s="802"/>
      <c r="CX47" s="803"/>
      <c r="CY47" s="803"/>
      <c r="CZ47" s="803"/>
      <c r="DA47" s="804"/>
      <c r="DB47" s="802"/>
      <c r="DC47" s="803"/>
      <c r="DD47" s="803"/>
      <c r="DE47" s="803"/>
      <c r="DF47" s="804"/>
      <c r="DG47" s="802"/>
      <c r="DH47" s="803"/>
      <c r="DI47" s="803"/>
      <c r="DJ47" s="803"/>
      <c r="DK47" s="804"/>
      <c r="DL47" s="802"/>
      <c r="DM47" s="803"/>
      <c r="DN47" s="803"/>
      <c r="DO47" s="803"/>
      <c r="DP47" s="804"/>
      <c r="DQ47" s="802"/>
      <c r="DR47" s="803"/>
      <c r="DS47" s="803"/>
      <c r="DT47" s="803"/>
      <c r="DU47" s="804"/>
      <c r="DV47" s="834"/>
      <c r="DW47" s="835"/>
      <c r="DX47" s="835"/>
      <c r="DY47" s="835"/>
      <c r="DZ47" s="836"/>
      <c r="EA47" s="247"/>
    </row>
    <row r="48" spans="1:131" s="248" customFormat="1" ht="26.25" customHeight="1" x14ac:dyDescent="0.15">
      <c r="A48" s="261">
        <v>
21</v>
      </c>
      <c r="B48" s="814"/>
      <c r="C48" s="815"/>
      <c r="D48" s="815"/>
      <c r="E48" s="815"/>
      <c r="F48" s="815"/>
      <c r="G48" s="815"/>
      <c r="H48" s="815"/>
      <c r="I48" s="815"/>
      <c r="J48" s="815"/>
      <c r="K48" s="815"/>
      <c r="L48" s="815"/>
      <c r="M48" s="815"/>
      <c r="N48" s="815"/>
      <c r="O48" s="815"/>
      <c r="P48" s="816"/>
      <c r="Q48" s="817"/>
      <c r="R48" s="818"/>
      <c r="S48" s="818"/>
      <c r="T48" s="818"/>
      <c r="U48" s="818"/>
      <c r="V48" s="818"/>
      <c r="W48" s="818"/>
      <c r="X48" s="818"/>
      <c r="Y48" s="818"/>
      <c r="Z48" s="818"/>
      <c r="AA48" s="818"/>
      <c r="AB48" s="818"/>
      <c r="AC48" s="818"/>
      <c r="AD48" s="818"/>
      <c r="AE48" s="819"/>
      <c r="AF48" s="820"/>
      <c r="AG48" s="821"/>
      <c r="AH48" s="821"/>
      <c r="AI48" s="821"/>
      <c r="AJ48" s="822"/>
      <c r="AK48" s="880"/>
      <c r="AL48" s="881"/>
      <c r="AM48" s="881"/>
      <c r="AN48" s="881"/>
      <c r="AO48" s="881"/>
      <c r="AP48" s="881"/>
      <c r="AQ48" s="881"/>
      <c r="AR48" s="881"/>
      <c r="AS48" s="881"/>
      <c r="AT48" s="881"/>
      <c r="AU48" s="881"/>
      <c r="AV48" s="881"/>
      <c r="AW48" s="881"/>
      <c r="AX48" s="881"/>
      <c r="AY48" s="881"/>
      <c r="AZ48" s="884"/>
      <c r="BA48" s="884"/>
      <c r="BB48" s="884"/>
      <c r="BC48" s="884"/>
      <c r="BD48" s="884"/>
      <c r="BE48" s="878"/>
      <c r="BF48" s="878"/>
      <c r="BG48" s="878"/>
      <c r="BH48" s="878"/>
      <c r="BI48" s="879"/>
      <c r="BJ48" s="253"/>
      <c r="BK48" s="253"/>
      <c r="BL48" s="253"/>
      <c r="BM48" s="253"/>
      <c r="BN48" s="253"/>
      <c r="BO48" s="265"/>
      <c r="BP48" s="265"/>
      <c r="BQ48" s="262">
        <v>
42</v>
      </c>
      <c r="BR48" s="263"/>
      <c r="BS48" s="767"/>
      <c r="BT48" s="768"/>
      <c r="BU48" s="768"/>
      <c r="BV48" s="768"/>
      <c r="BW48" s="768"/>
      <c r="BX48" s="768"/>
      <c r="BY48" s="768"/>
      <c r="BZ48" s="768"/>
      <c r="CA48" s="768"/>
      <c r="CB48" s="768"/>
      <c r="CC48" s="768"/>
      <c r="CD48" s="768"/>
      <c r="CE48" s="768"/>
      <c r="CF48" s="768"/>
      <c r="CG48" s="769"/>
      <c r="CH48" s="802"/>
      <c r="CI48" s="803"/>
      <c r="CJ48" s="803"/>
      <c r="CK48" s="803"/>
      <c r="CL48" s="804"/>
      <c r="CM48" s="802"/>
      <c r="CN48" s="803"/>
      <c r="CO48" s="803"/>
      <c r="CP48" s="803"/>
      <c r="CQ48" s="804"/>
      <c r="CR48" s="802"/>
      <c r="CS48" s="803"/>
      <c r="CT48" s="803"/>
      <c r="CU48" s="803"/>
      <c r="CV48" s="804"/>
      <c r="CW48" s="802"/>
      <c r="CX48" s="803"/>
      <c r="CY48" s="803"/>
      <c r="CZ48" s="803"/>
      <c r="DA48" s="804"/>
      <c r="DB48" s="802"/>
      <c r="DC48" s="803"/>
      <c r="DD48" s="803"/>
      <c r="DE48" s="803"/>
      <c r="DF48" s="804"/>
      <c r="DG48" s="802"/>
      <c r="DH48" s="803"/>
      <c r="DI48" s="803"/>
      <c r="DJ48" s="803"/>
      <c r="DK48" s="804"/>
      <c r="DL48" s="802"/>
      <c r="DM48" s="803"/>
      <c r="DN48" s="803"/>
      <c r="DO48" s="803"/>
      <c r="DP48" s="804"/>
      <c r="DQ48" s="802"/>
      <c r="DR48" s="803"/>
      <c r="DS48" s="803"/>
      <c r="DT48" s="803"/>
      <c r="DU48" s="804"/>
      <c r="DV48" s="834"/>
      <c r="DW48" s="835"/>
      <c r="DX48" s="835"/>
      <c r="DY48" s="835"/>
      <c r="DZ48" s="836"/>
      <c r="EA48" s="247"/>
    </row>
    <row r="49" spans="1:131" s="248" customFormat="1" ht="26.25" customHeight="1" x14ac:dyDescent="0.15">
      <c r="A49" s="261">
        <v>
22</v>
      </c>
      <c r="B49" s="814"/>
      <c r="C49" s="815"/>
      <c r="D49" s="815"/>
      <c r="E49" s="815"/>
      <c r="F49" s="815"/>
      <c r="G49" s="815"/>
      <c r="H49" s="815"/>
      <c r="I49" s="815"/>
      <c r="J49" s="815"/>
      <c r="K49" s="815"/>
      <c r="L49" s="815"/>
      <c r="M49" s="815"/>
      <c r="N49" s="815"/>
      <c r="O49" s="815"/>
      <c r="P49" s="816"/>
      <c r="Q49" s="817"/>
      <c r="R49" s="818"/>
      <c r="S49" s="818"/>
      <c r="T49" s="818"/>
      <c r="U49" s="818"/>
      <c r="V49" s="818"/>
      <c r="W49" s="818"/>
      <c r="X49" s="818"/>
      <c r="Y49" s="818"/>
      <c r="Z49" s="818"/>
      <c r="AA49" s="818"/>
      <c r="AB49" s="818"/>
      <c r="AC49" s="818"/>
      <c r="AD49" s="818"/>
      <c r="AE49" s="819"/>
      <c r="AF49" s="820"/>
      <c r="AG49" s="821"/>
      <c r="AH49" s="821"/>
      <c r="AI49" s="821"/>
      <c r="AJ49" s="822"/>
      <c r="AK49" s="880"/>
      <c r="AL49" s="881"/>
      <c r="AM49" s="881"/>
      <c r="AN49" s="881"/>
      <c r="AO49" s="881"/>
      <c r="AP49" s="881"/>
      <c r="AQ49" s="881"/>
      <c r="AR49" s="881"/>
      <c r="AS49" s="881"/>
      <c r="AT49" s="881"/>
      <c r="AU49" s="881"/>
      <c r="AV49" s="881"/>
      <c r="AW49" s="881"/>
      <c r="AX49" s="881"/>
      <c r="AY49" s="881"/>
      <c r="AZ49" s="884"/>
      <c r="BA49" s="884"/>
      <c r="BB49" s="884"/>
      <c r="BC49" s="884"/>
      <c r="BD49" s="884"/>
      <c r="BE49" s="878"/>
      <c r="BF49" s="878"/>
      <c r="BG49" s="878"/>
      <c r="BH49" s="878"/>
      <c r="BI49" s="879"/>
      <c r="BJ49" s="253"/>
      <c r="BK49" s="253"/>
      <c r="BL49" s="253"/>
      <c r="BM49" s="253"/>
      <c r="BN49" s="253"/>
      <c r="BO49" s="265"/>
      <c r="BP49" s="265"/>
      <c r="BQ49" s="262">
        <v>
43</v>
      </c>
      <c r="BR49" s="263"/>
      <c r="BS49" s="767"/>
      <c r="BT49" s="768"/>
      <c r="BU49" s="768"/>
      <c r="BV49" s="768"/>
      <c r="BW49" s="768"/>
      <c r="BX49" s="768"/>
      <c r="BY49" s="768"/>
      <c r="BZ49" s="768"/>
      <c r="CA49" s="768"/>
      <c r="CB49" s="768"/>
      <c r="CC49" s="768"/>
      <c r="CD49" s="768"/>
      <c r="CE49" s="768"/>
      <c r="CF49" s="768"/>
      <c r="CG49" s="769"/>
      <c r="CH49" s="802"/>
      <c r="CI49" s="803"/>
      <c r="CJ49" s="803"/>
      <c r="CK49" s="803"/>
      <c r="CL49" s="804"/>
      <c r="CM49" s="802"/>
      <c r="CN49" s="803"/>
      <c r="CO49" s="803"/>
      <c r="CP49" s="803"/>
      <c r="CQ49" s="804"/>
      <c r="CR49" s="802"/>
      <c r="CS49" s="803"/>
      <c r="CT49" s="803"/>
      <c r="CU49" s="803"/>
      <c r="CV49" s="804"/>
      <c r="CW49" s="802"/>
      <c r="CX49" s="803"/>
      <c r="CY49" s="803"/>
      <c r="CZ49" s="803"/>
      <c r="DA49" s="804"/>
      <c r="DB49" s="802"/>
      <c r="DC49" s="803"/>
      <c r="DD49" s="803"/>
      <c r="DE49" s="803"/>
      <c r="DF49" s="804"/>
      <c r="DG49" s="802"/>
      <c r="DH49" s="803"/>
      <c r="DI49" s="803"/>
      <c r="DJ49" s="803"/>
      <c r="DK49" s="804"/>
      <c r="DL49" s="802"/>
      <c r="DM49" s="803"/>
      <c r="DN49" s="803"/>
      <c r="DO49" s="803"/>
      <c r="DP49" s="804"/>
      <c r="DQ49" s="802"/>
      <c r="DR49" s="803"/>
      <c r="DS49" s="803"/>
      <c r="DT49" s="803"/>
      <c r="DU49" s="804"/>
      <c r="DV49" s="834"/>
      <c r="DW49" s="835"/>
      <c r="DX49" s="835"/>
      <c r="DY49" s="835"/>
      <c r="DZ49" s="836"/>
      <c r="EA49" s="247"/>
    </row>
    <row r="50" spans="1:131" s="248" customFormat="1" ht="26.25" customHeight="1" x14ac:dyDescent="0.15">
      <c r="A50" s="261">
        <v>
23</v>
      </c>
      <c r="B50" s="814"/>
      <c r="C50" s="815"/>
      <c r="D50" s="815"/>
      <c r="E50" s="815"/>
      <c r="F50" s="815"/>
      <c r="G50" s="815"/>
      <c r="H50" s="815"/>
      <c r="I50" s="815"/>
      <c r="J50" s="815"/>
      <c r="K50" s="815"/>
      <c r="L50" s="815"/>
      <c r="M50" s="815"/>
      <c r="N50" s="815"/>
      <c r="O50" s="815"/>
      <c r="P50" s="816"/>
      <c r="Q50" s="885"/>
      <c r="R50" s="886"/>
      <c r="S50" s="886"/>
      <c r="T50" s="886"/>
      <c r="U50" s="886"/>
      <c r="V50" s="886"/>
      <c r="W50" s="886"/>
      <c r="X50" s="886"/>
      <c r="Y50" s="886"/>
      <c r="Z50" s="886"/>
      <c r="AA50" s="886"/>
      <c r="AB50" s="886"/>
      <c r="AC50" s="886"/>
      <c r="AD50" s="886"/>
      <c r="AE50" s="887"/>
      <c r="AF50" s="820"/>
      <c r="AG50" s="821"/>
      <c r="AH50" s="821"/>
      <c r="AI50" s="821"/>
      <c r="AJ50" s="822"/>
      <c r="AK50" s="888"/>
      <c r="AL50" s="886"/>
      <c r="AM50" s="886"/>
      <c r="AN50" s="886"/>
      <c r="AO50" s="886"/>
      <c r="AP50" s="886"/>
      <c r="AQ50" s="886"/>
      <c r="AR50" s="886"/>
      <c r="AS50" s="886"/>
      <c r="AT50" s="886"/>
      <c r="AU50" s="886"/>
      <c r="AV50" s="886"/>
      <c r="AW50" s="886"/>
      <c r="AX50" s="886"/>
      <c r="AY50" s="886"/>
      <c r="AZ50" s="889"/>
      <c r="BA50" s="889"/>
      <c r="BB50" s="889"/>
      <c r="BC50" s="889"/>
      <c r="BD50" s="889"/>
      <c r="BE50" s="878"/>
      <c r="BF50" s="878"/>
      <c r="BG50" s="878"/>
      <c r="BH50" s="878"/>
      <c r="BI50" s="879"/>
      <c r="BJ50" s="253"/>
      <c r="BK50" s="253"/>
      <c r="BL50" s="253"/>
      <c r="BM50" s="253"/>
      <c r="BN50" s="253"/>
      <c r="BO50" s="265"/>
      <c r="BP50" s="265"/>
      <c r="BQ50" s="262">
        <v>
44</v>
      </c>
      <c r="BR50" s="263"/>
      <c r="BS50" s="767"/>
      <c r="BT50" s="768"/>
      <c r="BU50" s="768"/>
      <c r="BV50" s="768"/>
      <c r="BW50" s="768"/>
      <c r="BX50" s="768"/>
      <c r="BY50" s="768"/>
      <c r="BZ50" s="768"/>
      <c r="CA50" s="768"/>
      <c r="CB50" s="768"/>
      <c r="CC50" s="768"/>
      <c r="CD50" s="768"/>
      <c r="CE50" s="768"/>
      <c r="CF50" s="768"/>
      <c r="CG50" s="769"/>
      <c r="CH50" s="802"/>
      <c r="CI50" s="803"/>
      <c r="CJ50" s="803"/>
      <c r="CK50" s="803"/>
      <c r="CL50" s="804"/>
      <c r="CM50" s="802"/>
      <c r="CN50" s="803"/>
      <c r="CO50" s="803"/>
      <c r="CP50" s="803"/>
      <c r="CQ50" s="804"/>
      <c r="CR50" s="802"/>
      <c r="CS50" s="803"/>
      <c r="CT50" s="803"/>
      <c r="CU50" s="803"/>
      <c r="CV50" s="804"/>
      <c r="CW50" s="802"/>
      <c r="CX50" s="803"/>
      <c r="CY50" s="803"/>
      <c r="CZ50" s="803"/>
      <c r="DA50" s="804"/>
      <c r="DB50" s="802"/>
      <c r="DC50" s="803"/>
      <c r="DD50" s="803"/>
      <c r="DE50" s="803"/>
      <c r="DF50" s="804"/>
      <c r="DG50" s="802"/>
      <c r="DH50" s="803"/>
      <c r="DI50" s="803"/>
      <c r="DJ50" s="803"/>
      <c r="DK50" s="804"/>
      <c r="DL50" s="802"/>
      <c r="DM50" s="803"/>
      <c r="DN50" s="803"/>
      <c r="DO50" s="803"/>
      <c r="DP50" s="804"/>
      <c r="DQ50" s="802"/>
      <c r="DR50" s="803"/>
      <c r="DS50" s="803"/>
      <c r="DT50" s="803"/>
      <c r="DU50" s="804"/>
      <c r="DV50" s="834"/>
      <c r="DW50" s="835"/>
      <c r="DX50" s="835"/>
      <c r="DY50" s="835"/>
      <c r="DZ50" s="836"/>
      <c r="EA50" s="247"/>
    </row>
    <row r="51" spans="1:131" s="248" customFormat="1" ht="26.25" customHeight="1" x14ac:dyDescent="0.15">
      <c r="A51" s="261">
        <v>
24</v>
      </c>
      <c r="B51" s="814"/>
      <c r="C51" s="815"/>
      <c r="D51" s="815"/>
      <c r="E51" s="815"/>
      <c r="F51" s="815"/>
      <c r="G51" s="815"/>
      <c r="H51" s="815"/>
      <c r="I51" s="815"/>
      <c r="J51" s="815"/>
      <c r="K51" s="815"/>
      <c r="L51" s="815"/>
      <c r="M51" s="815"/>
      <c r="N51" s="815"/>
      <c r="O51" s="815"/>
      <c r="P51" s="816"/>
      <c r="Q51" s="885"/>
      <c r="R51" s="886"/>
      <c r="S51" s="886"/>
      <c r="T51" s="886"/>
      <c r="U51" s="886"/>
      <c r="V51" s="886"/>
      <c r="W51" s="886"/>
      <c r="X51" s="886"/>
      <c r="Y51" s="886"/>
      <c r="Z51" s="886"/>
      <c r="AA51" s="886"/>
      <c r="AB51" s="886"/>
      <c r="AC51" s="886"/>
      <c r="AD51" s="886"/>
      <c r="AE51" s="887"/>
      <c r="AF51" s="820"/>
      <c r="AG51" s="821"/>
      <c r="AH51" s="821"/>
      <c r="AI51" s="821"/>
      <c r="AJ51" s="822"/>
      <c r="AK51" s="888"/>
      <c r="AL51" s="886"/>
      <c r="AM51" s="886"/>
      <c r="AN51" s="886"/>
      <c r="AO51" s="886"/>
      <c r="AP51" s="886"/>
      <c r="AQ51" s="886"/>
      <c r="AR51" s="886"/>
      <c r="AS51" s="886"/>
      <c r="AT51" s="886"/>
      <c r="AU51" s="886"/>
      <c r="AV51" s="886"/>
      <c r="AW51" s="886"/>
      <c r="AX51" s="886"/>
      <c r="AY51" s="886"/>
      <c r="AZ51" s="889"/>
      <c r="BA51" s="889"/>
      <c r="BB51" s="889"/>
      <c r="BC51" s="889"/>
      <c r="BD51" s="889"/>
      <c r="BE51" s="878"/>
      <c r="BF51" s="878"/>
      <c r="BG51" s="878"/>
      <c r="BH51" s="878"/>
      <c r="BI51" s="879"/>
      <c r="BJ51" s="253"/>
      <c r="BK51" s="253"/>
      <c r="BL51" s="253"/>
      <c r="BM51" s="253"/>
      <c r="BN51" s="253"/>
      <c r="BO51" s="265"/>
      <c r="BP51" s="265"/>
      <c r="BQ51" s="262">
        <v>
45</v>
      </c>
      <c r="BR51" s="263"/>
      <c r="BS51" s="767"/>
      <c r="BT51" s="768"/>
      <c r="BU51" s="768"/>
      <c r="BV51" s="768"/>
      <c r="BW51" s="768"/>
      <c r="BX51" s="768"/>
      <c r="BY51" s="768"/>
      <c r="BZ51" s="768"/>
      <c r="CA51" s="768"/>
      <c r="CB51" s="768"/>
      <c r="CC51" s="768"/>
      <c r="CD51" s="768"/>
      <c r="CE51" s="768"/>
      <c r="CF51" s="768"/>
      <c r="CG51" s="769"/>
      <c r="CH51" s="802"/>
      <c r="CI51" s="803"/>
      <c r="CJ51" s="803"/>
      <c r="CK51" s="803"/>
      <c r="CL51" s="804"/>
      <c r="CM51" s="802"/>
      <c r="CN51" s="803"/>
      <c r="CO51" s="803"/>
      <c r="CP51" s="803"/>
      <c r="CQ51" s="804"/>
      <c r="CR51" s="802"/>
      <c r="CS51" s="803"/>
      <c r="CT51" s="803"/>
      <c r="CU51" s="803"/>
      <c r="CV51" s="804"/>
      <c r="CW51" s="802"/>
      <c r="CX51" s="803"/>
      <c r="CY51" s="803"/>
      <c r="CZ51" s="803"/>
      <c r="DA51" s="804"/>
      <c r="DB51" s="802"/>
      <c r="DC51" s="803"/>
      <c r="DD51" s="803"/>
      <c r="DE51" s="803"/>
      <c r="DF51" s="804"/>
      <c r="DG51" s="802"/>
      <c r="DH51" s="803"/>
      <c r="DI51" s="803"/>
      <c r="DJ51" s="803"/>
      <c r="DK51" s="804"/>
      <c r="DL51" s="802"/>
      <c r="DM51" s="803"/>
      <c r="DN51" s="803"/>
      <c r="DO51" s="803"/>
      <c r="DP51" s="804"/>
      <c r="DQ51" s="802"/>
      <c r="DR51" s="803"/>
      <c r="DS51" s="803"/>
      <c r="DT51" s="803"/>
      <c r="DU51" s="804"/>
      <c r="DV51" s="834"/>
      <c r="DW51" s="835"/>
      <c r="DX51" s="835"/>
      <c r="DY51" s="835"/>
      <c r="DZ51" s="836"/>
      <c r="EA51" s="247"/>
    </row>
    <row r="52" spans="1:131" s="248" customFormat="1" ht="26.25" customHeight="1" x14ac:dyDescent="0.15">
      <c r="A52" s="261">
        <v>
25</v>
      </c>
      <c r="B52" s="814"/>
      <c r="C52" s="815"/>
      <c r="D52" s="815"/>
      <c r="E52" s="815"/>
      <c r="F52" s="815"/>
      <c r="G52" s="815"/>
      <c r="H52" s="815"/>
      <c r="I52" s="815"/>
      <c r="J52" s="815"/>
      <c r="K52" s="815"/>
      <c r="L52" s="815"/>
      <c r="M52" s="815"/>
      <c r="N52" s="815"/>
      <c r="O52" s="815"/>
      <c r="P52" s="816"/>
      <c r="Q52" s="885"/>
      <c r="R52" s="886"/>
      <c r="S52" s="886"/>
      <c r="T52" s="886"/>
      <c r="U52" s="886"/>
      <c r="V52" s="886"/>
      <c r="W52" s="886"/>
      <c r="X52" s="886"/>
      <c r="Y52" s="886"/>
      <c r="Z52" s="886"/>
      <c r="AA52" s="886"/>
      <c r="AB52" s="886"/>
      <c r="AC52" s="886"/>
      <c r="AD52" s="886"/>
      <c r="AE52" s="887"/>
      <c r="AF52" s="820"/>
      <c r="AG52" s="821"/>
      <c r="AH52" s="821"/>
      <c r="AI52" s="821"/>
      <c r="AJ52" s="822"/>
      <c r="AK52" s="888"/>
      <c r="AL52" s="886"/>
      <c r="AM52" s="886"/>
      <c r="AN52" s="886"/>
      <c r="AO52" s="886"/>
      <c r="AP52" s="886"/>
      <c r="AQ52" s="886"/>
      <c r="AR52" s="886"/>
      <c r="AS52" s="886"/>
      <c r="AT52" s="886"/>
      <c r="AU52" s="886"/>
      <c r="AV52" s="886"/>
      <c r="AW52" s="886"/>
      <c r="AX52" s="886"/>
      <c r="AY52" s="886"/>
      <c r="AZ52" s="889"/>
      <c r="BA52" s="889"/>
      <c r="BB52" s="889"/>
      <c r="BC52" s="889"/>
      <c r="BD52" s="889"/>
      <c r="BE52" s="878"/>
      <c r="BF52" s="878"/>
      <c r="BG52" s="878"/>
      <c r="BH52" s="878"/>
      <c r="BI52" s="879"/>
      <c r="BJ52" s="253"/>
      <c r="BK52" s="253"/>
      <c r="BL52" s="253"/>
      <c r="BM52" s="253"/>
      <c r="BN52" s="253"/>
      <c r="BO52" s="265"/>
      <c r="BP52" s="265"/>
      <c r="BQ52" s="262">
        <v>
46</v>
      </c>
      <c r="BR52" s="263"/>
      <c r="BS52" s="767"/>
      <c r="BT52" s="768"/>
      <c r="BU52" s="768"/>
      <c r="BV52" s="768"/>
      <c r="BW52" s="768"/>
      <c r="BX52" s="768"/>
      <c r="BY52" s="768"/>
      <c r="BZ52" s="768"/>
      <c r="CA52" s="768"/>
      <c r="CB52" s="768"/>
      <c r="CC52" s="768"/>
      <c r="CD52" s="768"/>
      <c r="CE52" s="768"/>
      <c r="CF52" s="768"/>
      <c r="CG52" s="769"/>
      <c r="CH52" s="802"/>
      <c r="CI52" s="803"/>
      <c r="CJ52" s="803"/>
      <c r="CK52" s="803"/>
      <c r="CL52" s="804"/>
      <c r="CM52" s="802"/>
      <c r="CN52" s="803"/>
      <c r="CO52" s="803"/>
      <c r="CP52" s="803"/>
      <c r="CQ52" s="804"/>
      <c r="CR52" s="802"/>
      <c r="CS52" s="803"/>
      <c r="CT52" s="803"/>
      <c r="CU52" s="803"/>
      <c r="CV52" s="804"/>
      <c r="CW52" s="802"/>
      <c r="CX52" s="803"/>
      <c r="CY52" s="803"/>
      <c r="CZ52" s="803"/>
      <c r="DA52" s="804"/>
      <c r="DB52" s="802"/>
      <c r="DC52" s="803"/>
      <c r="DD52" s="803"/>
      <c r="DE52" s="803"/>
      <c r="DF52" s="804"/>
      <c r="DG52" s="802"/>
      <c r="DH52" s="803"/>
      <c r="DI52" s="803"/>
      <c r="DJ52" s="803"/>
      <c r="DK52" s="804"/>
      <c r="DL52" s="802"/>
      <c r="DM52" s="803"/>
      <c r="DN52" s="803"/>
      <c r="DO52" s="803"/>
      <c r="DP52" s="804"/>
      <c r="DQ52" s="802"/>
      <c r="DR52" s="803"/>
      <c r="DS52" s="803"/>
      <c r="DT52" s="803"/>
      <c r="DU52" s="804"/>
      <c r="DV52" s="834"/>
      <c r="DW52" s="835"/>
      <c r="DX52" s="835"/>
      <c r="DY52" s="835"/>
      <c r="DZ52" s="836"/>
      <c r="EA52" s="247"/>
    </row>
    <row r="53" spans="1:131" s="248" customFormat="1" ht="26.25" customHeight="1" x14ac:dyDescent="0.15">
      <c r="A53" s="261">
        <v>
26</v>
      </c>
      <c r="B53" s="814"/>
      <c r="C53" s="815"/>
      <c r="D53" s="815"/>
      <c r="E53" s="815"/>
      <c r="F53" s="815"/>
      <c r="G53" s="815"/>
      <c r="H53" s="815"/>
      <c r="I53" s="815"/>
      <c r="J53" s="815"/>
      <c r="K53" s="815"/>
      <c r="L53" s="815"/>
      <c r="M53" s="815"/>
      <c r="N53" s="815"/>
      <c r="O53" s="815"/>
      <c r="P53" s="816"/>
      <c r="Q53" s="885"/>
      <c r="R53" s="886"/>
      <c r="S53" s="886"/>
      <c r="T53" s="886"/>
      <c r="U53" s="886"/>
      <c r="V53" s="886"/>
      <c r="W53" s="886"/>
      <c r="X53" s="886"/>
      <c r="Y53" s="886"/>
      <c r="Z53" s="886"/>
      <c r="AA53" s="886"/>
      <c r="AB53" s="886"/>
      <c r="AC53" s="886"/>
      <c r="AD53" s="886"/>
      <c r="AE53" s="887"/>
      <c r="AF53" s="820"/>
      <c r="AG53" s="821"/>
      <c r="AH53" s="821"/>
      <c r="AI53" s="821"/>
      <c r="AJ53" s="822"/>
      <c r="AK53" s="888"/>
      <c r="AL53" s="886"/>
      <c r="AM53" s="886"/>
      <c r="AN53" s="886"/>
      <c r="AO53" s="886"/>
      <c r="AP53" s="886"/>
      <c r="AQ53" s="886"/>
      <c r="AR53" s="886"/>
      <c r="AS53" s="886"/>
      <c r="AT53" s="886"/>
      <c r="AU53" s="886"/>
      <c r="AV53" s="886"/>
      <c r="AW53" s="886"/>
      <c r="AX53" s="886"/>
      <c r="AY53" s="886"/>
      <c r="AZ53" s="889"/>
      <c r="BA53" s="889"/>
      <c r="BB53" s="889"/>
      <c r="BC53" s="889"/>
      <c r="BD53" s="889"/>
      <c r="BE53" s="878"/>
      <c r="BF53" s="878"/>
      <c r="BG53" s="878"/>
      <c r="BH53" s="878"/>
      <c r="BI53" s="879"/>
      <c r="BJ53" s="253"/>
      <c r="BK53" s="253"/>
      <c r="BL53" s="253"/>
      <c r="BM53" s="253"/>
      <c r="BN53" s="253"/>
      <c r="BO53" s="265"/>
      <c r="BP53" s="265"/>
      <c r="BQ53" s="262">
        <v>
47</v>
      </c>
      <c r="BR53" s="263"/>
      <c r="BS53" s="767"/>
      <c r="BT53" s="768"/>
      <c r="BU53" s="768"/>
      <c r="BV53" s="768"/>
      <c r="BW53" s="768"/>
      <c r="BX53" s="768"/>
      <c r="BY53" s="768"/>
      <c r="BZ53" s="768"/>
      <c r="CA53" s="768"/>
      <c r="CB53" s="768"/>
      <c r="CC53" s="768"/>
      <c r="CD53" s="768"/>
      <c r="CE53" s="768"/>
      <c r="CF53" s="768"/>
      <c r="CG53" s="769"/>
      <c r="CH53" s="802"/>
      <c r="CI53" s="803"/>
      <c r="CJ53" s="803"/>
      <c r="CK53" s="803"/>
      <c r="CL53" s="804"/>
      <c r="CM53" s="802"/>
      <c r="CN53" s="803"/>
      <c r="CO53" s="803"/>
      <c r="CP53" s="803"/>
      <c r="CQ53" s="804"/>
      <c r="CR53" s="802"/>
      <c r="CS53" s="803"/>
      <c r="CT53" s="803"/>
      <c r="CU53" s="803"/>
      <c r="CV53" s="804"/>
      <c r="CW53" s="802"/>
      <c r="CX53" s="803"/>
      <c r="CY53" s="803"/>
      <c r="CZ53" s="803"/>
      <c r="DA53" s="804"/>
      <c r="DB53" s="802"/>
      <c r="DC53" s="803"/>
      <c r="DD53" s="803"/>
      <c r="DE53" s="803"/>
      <c r="DF53" s="804"/>
      <c r="DG53" s="802"/>
      <c r="DH53" s="803"/>
      <c r="DI53" s="803"/>
      <c r="DJ53" s="803"/>
      <c r="DK53" s="804"/>
      <c r="DL53" s="802"/>
      <c r="DM53" s="803"/>
      <c r="DN53" s="803"/>
      <c r="DO53" s="803"/>
      <c r="DP53" s="804"/>
      <c r="DQ53" s="802"/>
      <c r="DR53" s="803"/>
      <c r="DS53" s="803"/>
      <c r="DT53" s="803"/>
      <c r="DU53" s="804"/>
      <c r="DV53" s="834"/>
      <c r="DW53" s="835"/>
      <c r="DX53" s="835"/>
      <c r="DY53" s="835"/>
      <c r="DZ53" s="836"/>
      <c r="EA53" s="247"/>
    </row>
    <row r="54" spans="1:131" s="248" customFormat="1" ht="26.25" customHeight="1" x14ac:dyDescent="0.15">
      <c r="A54" s="261">
        <v>
27</v>
      </c>
      <c r="B54" s="814"/>
      <c r="C54" s="815"/>
      <c r="D54" s="815"/>
      <c r="E54" s="815"/>
      <c r="F54" s="815"/>
      <c r="G54" s="815"/>
      <c r="H54" s="815"/>
      <c r="I54" s="815"/>
      <c r="J54" s="815"/>
      <c r="K54" s="815"/>
      <c r="L54" s="815"/>
      <c r="M54" s="815"/>
      <c r="N54" s="815"/>
      <c r="O54" s="815"/>
      <c r="P54" s="816"/>
      <c r="Q54" s="885"/>
      <c r="R54" s="886"/>
      <c r="S54" s="886"/>
      <c r="T54" s="886"/>
      <c r="U54" s="886"/>
      <c r="V54" s="886"/>
      <c r="W54" s="886"/>
      <c r="X54" s="886"/>
      <c r="Y54" s="886"/>
      <c r="Z54" s="886"/>
      <c r="AA54" s="886"/>
      <c r="AB54" s="886"/>
      <c r="AC54" s="886"/>
      <c r="AD54" s="886"/>
      <c r="AE54" s="887"/>
      <c r="AF54" s="820"/>
      <c r="AG54" s="821"/>
      <c r="AH54" s="821"/>
      <c r="AI54" s="821"/>
      <c r="AJ54" s="822"/>
      <c r="AK54" s="888"/>
      <c r="AL54" s="886"/>
      <c r="AM54" s="886"/>
      <c r="AN54" s="886"/>
      <c r="AO54" s="886"/>
      <c r="AP54" s="886"/>
      <c r="AQ54" s="886"/>
      <c r="AR54" s="886"/>
      <c r="AS54" s="886"/>
      <c r="AT54" s="886"/>
      <c r="AU54" s="886"/>
      <c r="AV54" s="886"/>
      <c r="AW54" s="886"/>
      <c r="AX54" s="886"/>
      <c r="AY54" s="886"/>
      <c r="AZ54" s="889"/>
      <c r="BA54" s="889"/>
      <c r="BB54" s="889"/>
      <c r="BC54" s="889"/>
      <c r="BD54" s="889"/>
      <c r="BE54" s="878"/>
      <c r="BF54" s="878"/>
      <c r="BG54" s="878"/>
      <c r="BH54" s="878"/>
      <c r="BI54" s="879"/>
      <c r="BJ54" s="253"/>
      <c r="BK54" s="253"/>
      <c r="BL54" s="253"/>
      <c r="BM54" s="253"/>
      <c r="BN54" s="253"/>
      <c r="BO54" s="265"/>
      <c r="BP54" s="265"/>
      <c r="BQ54" s="262">
        <v>
48</v>
      </c>
      <c r="BR54" s="263"/>
      <c r="BS54" s="767"/>
      <c r="BT54" s="768"/>
      <c r="BU54" s="768"/>
      <c r="BV54" s="768"/>
      <c r="BW54" s="768"/>
      <c r="BX54" s="768"/>
      <c r="BY54" s="768"/>
      <c r="BZ54" s="768"/>
      <c r="CA54" s="768"/>
      <c r="CB54" s="768"/>
      <c r="CC54" s="768"/>
      <c r="CD54" s="768"/>
      <c r="CE54" s="768"/>
      <c r="CF54" s="768"/>
      <c r="CG54" s="769"/>
      <c r="CH54" s="802"/>
      <c r="CI54" s="803"/>
      <c r="CJ54" s="803"/>
      <c r="CK54" s="803"/>
      <c r="CL54" s="804"/>
      <c r="CM54" s="802"/>
      <c r="CN54" s="803"/>
      <c r="CO54" s="803"/>
      <c r="CP54" s="803"/>
      <c r="CQ54" s="804"/>
      <c r="CR54" s="802"/>
      <c r="CS54" s="803"/>
      <c r="CT54" s="803"/>
      <c r="CU54" s="803"/>
      <c r="CV54" s="804"/>
      <c r="CW54" s="802"/>
      <c r="CX54" s="803"/>
      <c r="CY54" s="803"/>
      <c r="CZ54" s="803"/>
      <c r="DA54" s="804"/>
      <c r="DB54" s="802"/>
      <c r="DC54" s="803"/>
      <c r="DD54" s="803"/>
      <c r="DE54" s="803"/>
      <c r="DF54" s="804"/>
      <c r="DG54" s="802"/>
      <c r="DH54" s="803"/>
      <c r="DI54" s="803"/>
      <c r="DJ54" s="803"/>
      <c r="DK54" s="804"/>
      <c r="DL54" s="802"/>
      <c r="DM54" s="803"/>
      <c r="DN54" s="803"/>
      <c r="DO54" s="803"/>
      <c r="DP54" s="804"/>
      <c r="DQ54" s="802"/>
      <c r="DR54" s="803"/>
      <c r="DS54" s="803"/>
      <c r="DT54" s="803"/>
      <c r="DU54" s="804"/>
      <c r="DV54" s="834"/>
      <c r="DW54" s="835"/>
      <c r="DX54" s="835"/>
      <c r="DY54" s="835"/>
      <c r="DZ54" s="836"/>
      <c r="EA54" s="247"/>
    </row>
    <row r="55" spans="1:131" s="248" customFormat="1" ht="26.25" customHeight="1" x14ac:dyDescent="0.15">
      <c r="A55" s="261">
        <v>
28</v>
      </c>
      <c r="B55" s="814"/>
      <c r="C55" s="815"/>
      <c r="D55" s="815"/>
      <c r="E55" s="815"/>
      <c r="F55" s="815"/>
      <c r="G55" s="815"/>
      <c r="H55" s="815"/>
      <c r="I55" s="815"/>
      <c r="J55" s="815"/>
      <c r="K55" s="815"/>
      <c r="L55" s="815"/>
      <c r="M55" s="815"/>
      <c r="N55" s="815"/>
      <c r="O55" s="815"/>
      <c r="P55" s="816"/>
      <c r="Q55" s="885"/>
      <c r="R55" s="886"/>
      <c r="S55" s="886"/>
      <c r="T55" s="886"/>
      <c r="U55" s="886"/>
      <c r="V55" s="886"/>
      <c r="W55" s="886"/>
      <c r="X55" s="886"/>
      <c r="Y55" s="886"/>
      <c r="Z55" s="886"/>
      <c r="AA55" s="886"/>
      <c r="AB55" s="886"/>
      <c r="AC55" s="886"/>
      <c r="AD55" s="886"/>
      <c r="AE55" s="887"/>
      <c r="AF55" s="820"/>
      <c r="AG55" s="821"/>
      <c r="AH55" s="821"/>
      <c r="AI55" s="821"/>
      <c r="AJ55" s="822"/>
      <c r="AK55" s="888"/>
      <c r="AL55" s="886"/>
      <c r="AM55" s="886"/>
      <c r="AN55" s="886"/>
      <c r="AO55" s="886"/>
      <c r="AP55" s="886"/>
      <c r="AQ55" s="886"/>
      <c r="AR55" s="886"/>
      <c r="AS55" s="886"/>
      <c r="AT55" s="886"/>
      <c r="AU55" s="886"/>
      <c r="AV55" s="886"/>
      <c r="AW55" s="886"/>
      <c r="AX55" s="886"/>
      <c r="AY55" s="886"/>
      <c r="AZ55" s="889"/>
      <c r="BA55" s="889"/>
      <c r="BB55" s="889"/>
      <c r="BC55" s="889"/>
      <c r="BD55" s="889"/>
      <c r="BE55" s="878"/>
      <c r="BF55" s="878"/>
      <c r="BG55" s="878"/>
      <c r="BH55" s="878"/>
      <c r="BI55" s="879"/>
      <c r="BJ55" s="253"/>
      <c r="BK55" s="253"/>
      <c r="BL55" s="253"/>
      <c r="BM55" s="253"/>
      <c r="BN55" s="253"/>
      <c r="BO55" s="265"/>
      <c r="BP55" s="265"/>
      <c r="BQ55" s="262">
        <v>
49</v>
      </c>
      <c r="BR55" s="263"/>
      <c r="BS55" s="767"/>
      <c r="BT55" s="768"/>
      <c r="BU55" s="768"/>
      <c r="BV55" s="768"/>
      <c r="BW55" s="768"/>
      <c r="BX55" s="768"/>
      <c r="BY55" s="768"/>
      <c r="BZ55" s="768"/>
      <c r="CA55" s="768"/>
      <c r="CB55" s="768"/>
      <c r="CC55" s="768"/>
      <c r="CD55" s="768"/>
      <c r="CE55" s="768"/>
      <c r="CF55" s="768"/>
      <c r="CG55" s="769"/>
      <c r="CH55" s="802"/>
      <c r="CI55" s="803"/>
      <c r="CJ55" s="803"/>
      <c r="CK55" s="803"/>
      <c r="CL55" s="804"/>
      <c r="CM55" s="802"/>
      <c r="CN55" s="803"/>
      <c r="CO55" s="803"/>
      <c r="CP55" s="803"/>
      <c r="CQ55" s="804"/>
      <c r="CR55" s="802"/>
      <c r="CS55" s="803"/>
      <c r="CT55" s="803"/>
      <c r="CU55" s="803"/>
      <c r="CV55" s="804"/>
      <c r="CW55" s="802"/>
      <c r="CX55" s="803"/>
      <c r="CY55" s="803"/>
      <c r="CZ55" s="803"/>
      <c r="DA55" s="804"/>
      <c r="DB55" s="802"/>
      <c r="DC55" s="803"/>
      <c r="DD55" s="803"/>
      <c r="DE55" s="803"/>
      <c r="DF55" s="804"/>
      <c r="DG55" s="802"/>
      <c r="DH55" s="803"/>
      <c r="DI55" s="803"/>
      <c r="DJ55" s="803"/>
      <c r="DK55" s="804"/>
      <c r="DL55" s="802"/>
      <c r="DM55" s="803"/>
      <c r="DN55" s="803"/>
      <c r="DO55" s="803"/>
      <c r="DP55" s="804"/>
      <c r="DQ55" s="802"/>
      <c r="DR55" s="803"/>
      <c r="DS55" s="803"/>
      <c r="DT55" s="803"/>
      <c r="DU55" s="804"/>
      <c r="DV55" s="834"/>
      <c r="DW55" s="835"/>
      <c r="DX55" s="835"/>
      <c r="DY55" s="835"/>
      <c r="DZ55" s="836"/>
      <c r="EA55" s="247"/>
    </row>
    <row r="56" spans="1:131" s="248" customFormat="1" ht="26.25" customHeight="1" x14ac:dyDescent="0.15">
      <c r="A56" s="261">
        <v>
29</v>
      </c>
      <c r="B56" s="814"/>
      <c r="C56" s="815"/>
      <c r="D56" s="815"/>
      <c r="E56" s="815"/>
      <c r="F56" s="815"/>
      <c r="G56" s="815"/>
      <c r="H56" s="815"/>
      <c r="I56" s="815"/>
      <c r="J56" s="815"/>
      <c r="K56" s="815"/>
      <c r="L56" s="815"/>
      <c r="M56" s="815"/>
      <c r="N56" s="815"/>
      <c r="O56" s="815"/>
      <c r="P56" s="816"/>
      <c r="Q56" s="885"/>
      <c r="R56" s="886"/>
      <c r="S56" s="886"/>
      <c r="T56" s="886"/>
      <c r="U56" s="886"/>
      <c r="V56" s="886"/>
      <c r="W56" s="886"/>
      <c r="X56" s="886"/>
      <c r="Y56" s="886"/>
      <c r="Z56" s="886"/>
      <c r="AA56" s="886"/>
      <c r="AB56" s="886"/>
      <c r="AC56" s="886"/>
      <c r="AD56" s="886"/>
      <c r="AE56" s="887"/>
      <c r="AF56" s="820"/>
      <c r="AG56" s="821"/>
      <c r="AH56" s="821"/>
      <c r="AI56" s="821"/>
      <c r="AJ56" s="822"/>
      <c r="AK56" s="888"/>
      <c r="AL56" s="886"/>
      <c r="AM56" s="886"/>
      <c r="AN56" s="886"/>
      <c r="AO56" s="886"/>
      <c r="AP56" s="886"/>
      <c r="AQ56" s="886"/>
      <c r="AR56" s="886"/>
      <c r="AS56" s="886"/>
      <c r="AT56" s="886"/>
      <c r="AU56" s="886"/>
      <c r="AV56" s="886"/>
      <c r="AW56" s="886"/>
      <c r="AX56" s="886"/>
      <c r="AY56" s="886"/>
      <c r="AZ56" s="889"/>
      <c r="BA56" s="889"/>
      <c r="BB56" s="889"/>
      <c r="BC56" s="889"/>
      <c r="BD56" s="889"/>
      <c r="BE56" s="878"/>
      <c r="BF56" s="878"/>
      <c r="BG56" s="878"/>
      <c r="BH56" s="878"/>
      <c r="BI56" s="879"/>
      <c r="BJ56" s="253"/>
      <c r="BK56" s="253"/>
      <c r="BL56" s="253"/>
      <c r="BM56" s="253"/>
      <c r="BN56" s="253"/>
      <c r="BO56" s="265"/>
      <c r="BP56" s="265"/>
      <c r="BQ56" s="262">
        <v>
50</v>
      </c>
      <c r="BR56" s="263"/>
      <c r="BS56" s="767"/>
      <c r="BT56" s="768"/>
      <c r="BU56" s="768"/>
      <c r="BV56" s="768"/>
      <c r="BW56" s="768"/>
      <c r="BX56" s="768"/>
      <c r="BY56" s="768"/>
      <c r="BZ56" s="768"/>
      <c r="CA56" s="768"/>
      <c r="CB56" s="768"/>
      <c r="CC56" s="768"/>
      <c r="CD56" s="768"/>
      <c r="CE56" s="768"/>
      <c r="CF56" s="768"/>
      <c r="CG56" s="769"/>
      <c r="CH56" s="802"/>
      <c r="CI56" s="803"/>
      <c r="CJ56" s="803"/>
      <c r="CK56" s="803"/>
      <c r="CL56" s="804"/>
      <c r="CM56" s="802"/>
      <c r="CN56" s="803"/>
      <c r="CO56" s="803"/>
      <c r="CP56" s="803"/>
      <c r="CQ56" s="804"/>
      <c r="CR56" s="802"/>
      <c r="CS56" s="803"/>
      <c r="CT56" s="803"/>
      <c r="CU56" s="803"/>
      <c r="CV56" s="804"/>
      <c r="CW56" s="802"/>
      <c r="CX56" s="803"/>
      <c r="CY56" s="803"/>
      <c r="CZ56" s="803"/>
      <c r="DA56" s="804"/>
      <c r="DB56" s="802"/>
      <c r="DC56" s="803"/>
      <c r="DD56" s="803"/>
      <c r="DE56" s="803"/>
      <c r="DF56" s="804"/>
      <c r="DG56" s="802"/>
      <c r="DH56" s="803"/>
      <c r="DI56" s="803"/>
      <c r="DJ56" s="803"/>
      <c r="DK56" s="804"/>
      <c r="DL56" s="802"/>
      <c r="DM56" s="803"/>
      <c r="DN56" s="803"/>
      <c r="DO56" s="803"/>
      <c r="DP56" s="804"/>
      <c r="DQ56" s="802"/>
      <c r="DR56" s="803"/>
      <c r="DS56" s="803"/>
      <c r="DT56" s="803"/>
      <c r="DU56" s="804"/>
      <c r="DV56" s="834"/>
      <c r="DW56" s="835"/>
      <c r="DX56" s="835"/>
      <c r="DY56" s="835"/>
      <c r="DZ56" s="836"/>
      <c r="EA56" s="247"/>
    </row>
    <row r="57" spans="1:131" s="248" customFormat="1" ht="26.25" customHeight="1" x14ac:dyDescent="0.15">
      <c r="A57" s="261">
        <v>
30</v>
      </c>
      <c r="B57" s="814"/>
      <c r="C57" s="815"/>
      <c r="D57" s="815"/>
      <c r="E57" s="815"/>
      <c r="F57" s="815"/>
      <c r="G57" s="815"/>
      <c r="H57" s="815"/>
      <c r="I57" s="815"/>
      <c r="J57" s="815"/>
      <c r="K57" s="815"/>
      <c r="L57" s="815"/>
      <c r="M57" s="815"/>
      <c r="N57" s="815"/>
      <c r="O57" s="815"/>
      <c r="P57" s="816"/>
      <c r="Q57" s="885"/>
      <c r="R57" s="886"/>
      <c r="S57" s="886"/>
      <c r="T57" s="886"/>
      <c r="U57" s="886"/>
      <c r="V57" s="886"/>
      <c r="W57" s="886"/>
      <c r="X57" s="886"/>
      <c r="Y57" s="886"/>
      <c r="Z57" s="886"/>
      <c r="AA57" s="886"/>
      <c r="AB57" s="886"/>
      <c r="AC57" s="886"/>
      <c r="AD57" s="886"/>
      <c r="AE57" s="887"/>
      <c r="AF57" s="820"/>
      <c r="AG57" s="821"/>
      <c r="AH57" s="821"/>
      <c r="AI57" s="821"/>
      <c r="AJ57" s="822"/>
      <c r="AK57" s="888"/>
      <c r="AL57" s="886"/>
      <c r="AM57" s="886"/>
      <c r="AN57" s="886"/>
      <c r="AO57" s="886"/>
      <c r="AP57" s="886"/>
      <c r="AQ57" s="886"/>
      <c r="AR57" s="886"/>
      <c r="AS57" s="886"/>
      <c r="AT57" s="886"/>
      <c r="AU57" s="886"/>
      <c r="AV57" s="886"/>
      <c r="AW57" s="886"/>
      <c r="AX57" s="886"/>
      <c r="AY57" s="886"/>
      <c r="AZ57" s="889"/>
      <c r="BA57" s="889"/>
      <c r="BB57" s="889"/>
      <c r="BC57" s="889"/>
      <c r="BD57" s="889"/>
      <c r="BE57" s="878"/>
      <c r="BF57" s="878"/>
      <c r="BG57" s="878"/>
      <c r="BH57" s="878"/>
      <c r="BI57" s="879"/>
      <c r="BJ57" s="253"/>
      <c r="BK57" s="253"/>
      <c r="BL57" s="253"/>
      <c r="BM57" s="253"/>
      <c r="BN57" s="253"/>
      <c r="BO57" s="265"/>
      <c r="BP57" s="265"/>
      <c r="BQ57" s="262">
        <v>
51</v>
      </c>
      <c r="BR57" s="263"/>
      <c r="BS57" s="767"/>
      <c r="BT57" s="768"/>
      <c r="BU57" s="768"/>
      <c r="BV57" s="768"/>
      <c r="BW57" s="768"/>
      <c r="BX57" s="768"/>
      <c r="BY57" s="768"/>
      <c r="BZ57" s="768"/>
      <c r="CA57" s="768"/>
      <c r="CB57" s="768"/>
      <c r="CC57" s="768"/>
      <c r="CD57" s="768"/>
      <c r="CE57" s="768"/>
      <c r="CF57" s="768"/>
      <c r="CG57" s="769"/>
      <c r="CH57" s="802"/>
      <c r="CI57" s="803"/>
      <c r="CJ57" s="803"/>
      <c r="CK57" s="803"/>
      <c r="CL57" s="804"/>
      <c r="CM57" s="802"/>
      <c r="CN57" s="803"/>
      <c r="CO57" s="803"/>
      <c r="CP57" s="803"/>
      <c r="CQ57" s="804"/>
      <c r="CR57" s="802"/>
      <c r="CS57" s="803"/>
      <c r="CT57" s="803"/>
      <c r="CU57" s="803"/>
      <c r="CV57" s="804"/>
      <c r="CW57" s="802"/>
      <c r="CX57" s="803"/>
      <c r="CY57" s="803"/>
      <c r="CZ57" s="803"/>
      <c r="DA57" s="804"/>
      <c r="DB57" s="802"/>
      <c r="DC57" s="803"/>
      <c r="DD57" s="803"/>
      <c r="DE57" s="803"/>
      <c r="DF57" s="804"/>
      <c r="DG57" s="802"/>
      <c r="DH57" s="803"/>
      <c r="DI57" s="803"/>
      <c r="DJ57" s="803"/>
      <c r="DK57" s="804"/>
      <c r="DL57" s="802"/>
      <c r="DM57" s="803"/>
      <c r="DN57" s="803"/>
      <c r="DO57" s="803"/>
      <c r="DP57" s="804"/>
      <c r="DQ57" s="802"/>
      <c r="DR57" s="803"/>
      <c r="DS57" s="803"/>
      <c r="DT57" s="803"/>
      <c r="DU57" s="804"/>
      <c r="DV57" s="834"/>
      <c r="DW57" s="835"/>
      <c r="DX57" s="835"/>
      <c r="DY57" s="835"/>
      <c r="DZ57" s="836"/>
      <c r="EA57" s="247"/>
    </row>
    <row r="58" spans="1:131" s="248" customFormat="1" ht="26.25" customHeight="1" x14ac:dyDescent="0.15">
      <c r="A58" s="261">
        <v>
31</v>
      </c>
      <c r="B58" s="814"/>
      <c r="C58" s="815"/>
      <c r="D58" s="815"/>
      <c r="E58" s="815"/>
      <c r="F58" s="815"/>
      <c r="G58" s="815"/>
      <c r="H58" s="815"/>
      <c r="I58" s="815"/>
      <c r="J58" s="815"/>
      <c r="K58" s="815"/>
      <c r="L58" s="815"/>
      <c r="M58" s="815"/>
      <c r="N58" s="815"/>
      <c r="O58" s="815"/>
      <c r="P58" s="816"/>
      <c r="Q58" s="885"/>
      <c r="R58" s="886"/>
      <c r="S58" s="886"/>
      <c r="T58" s="886"/>
      <c r="U58" s="886"/>
      <c r="V58" s="886"/>
      <c r="W58" s="886"/>
      <c r="X58" s="886"/>
      <c r="Y58" s="886"/>
      <c r="Z58" s="886"/>
      <c r="AA58" s="886"/>
      <c r="AB58" s="886"/>
      <c r="AC58" s="886"/>
      <c r="AD58" s="886"/>
      <c r="AE58" s="887"/>
      <c r="AF58" s="820"/>
      <c r="AG58" s="821"/>
      <c r="AH58" s="821"/>
      <c r="AI58" s="821"/>
      <c r="AJ58" s="822"/>
      <c r="AK58" s="888"/>
      <c r="AL58" s="886"/>
      <c r="AM58" s="886"/>
      <c r="AN58" s="886"/>
      <c r="AO58" s="886"/>
      <c r="AP58" s="886"/>
      <c r="AQ58" s="886"/>
      <c r="AR58" s="886"/>
      <c r="AS58" s="886"/>
      <c r="AT58" s="886"/>
      <c r="AU58" s="886"/>
      <c r="AV58" s="886"/>
      <c r="AW58" s="886"/>
      <c r="AX58" s="886"/>
      <c r="AY58" s="886"/>
      <c r="AZ58" s="889"/>
      <c r="BA58" s="889"/>
      <c r="BB58" s="889"/>
      <c r="BC58" s="889"/>
      <c r="BD58" s="889"/>
      <c r="BE58" s="878"/>
      <c r="BF58" s="878"/>
      <c r="BG58" s="878"/>
      <c r="BH58" s="878"/>
      <c r="BI58" s="879"/>
      <c r="BJ58" s="253"/>
      <c r="BK58" s="253"/>
      <c r="BL58" s="253"/>
      <c r="BM58" s="253"/>
      <c r="BN58" s="253"/>
      <c r="BO58" s="265"/>
      <c r="BP58" s="265"/>
      <c r="BQ58" s="262">
        <v>
52</v>
      </c>
      <c r="BR58" s="263"/>
      <c r="BS58" s="767"/>
      <c r="BT58" s="768"/>
      <c r="BU58" s="768"/>
      <c r="BV58" s="768"/>
      <c r="BW58" s="768"/>
      <c r="BX58" s="768"/>
      <c r="BY58" s="768"/>
      <c r="BZ58" s="768"/>
      <c r="CA58" s="768"/>
      <c r="CB58" s="768"/>
      <c r="CC58" s="768"/>
      <c r="CD58" s="768"/>
      <c r="CE58" s="768"/>
      <c r="CF58" s="768"/>
      <c r="CG58" s="769"/>
      <c r="CH58" s="802"/>
      <c r="CI58" s="803"/>
      <c r="CJ58" s="803"/>
      <c r="CK58" s="803"/>
      <c r="CL58" s="804"/>
      <c r="CM58" s="802"/>
      <c r="CN58" s="803"/>
      <c r="CO58" s="803"/>
      <c r="CP58" s="803"/>
      <c r="CQ58" s="804"/>
      <c r="CR58" s="802"/>
      <c r="CS58" s="803"/>
      <c r="CT58" s="803"/>
      <c r="CU58" s="803"/>
      <c r="CV58" s="804"/>
      <c r="CW58" s="802"/>
      <c r="CX58" s="803"/>
      <c r="CY58" s="803"/>
      <c r="CZ58" s="803"/>
      <c r="DA58" s="804"/>
      <c r="DB58" s="802"/>
      <c r="DC58" s="803"/>
      <c r="DD58" s="803"/>
      <c r="DE58" s="803"/>
      <c r="DF58" s="804"/>
      <c r="DG58" s="802"/>
      <c r="DH58" s="803"/>
      <c r="DI58" s="803"/>
      <c r="DJ58" s="803"/>
      <c r="DK58" s="804"/>
      <c r="DL58" s="802"/>
      <c r="DM58" s="803"/>
      <c r="DN58" s="803"/>
      <c r="DO58" s="803"/>
      <c r="DP58" s="804"/>
      <c r="DQ58" s="802"/>
      <c r="DR58" s="803"/>
      <c r="DS58" s="803"/>
      <c r="DT58" s="803"/>
      <c r="DU58" s="804"/>
      <c r="DV58" s="834"/>
      <c r="DW58" s="835"/>
      <c r="DX58" s="835"/>
      <c r="DY58" s="835"/>
      <c r="DZ58" s="836"/>
      <c r="EA58" s="247"/>
    </row>
    <row r="59" spans="1:131" s="248" customFormat="1" ht="26.25" customHeight="1" x14ac:dyDescent="0.15">
      <c r="A59" s="261">
        <v>
32</v>
      </c>
      <c r="B59" s="814"/>
      <c r="C59" s="815"/>
      <c r="D59" s="815"/>
      <c r="E59" s="815"/>
      <c r="F59" s="815"/>
      <c r="G59" s="815"/>
      <c r="H59" s="815"/>
      <c r="I59" s="815"/>
      <c r="J59" s="815"/>
      <c r="K59" s="815"/>
      <c r="L59" s="815"/>
      <c r="M59" s="815"/>
      <c r="N59" s="815"/>
      <c r="O59" s="815"/>
      <c r="P59" s="816"/>
      <c r="Q59" s="885"/>
      <c r="R59" s="886"/>
      <c r="S59" s="886"/>
      <c r="T59" s="886"/>
      <c r="U59" s="886"/>
      <c r="V59" s="886"/>
      <c r="W59" s="886"/>
      <c r="X59" s="886"/>
      <c r="Y59" s="886"/>
      <c r="Z59" s="886"/>
      <c r="AA59" s="886"/>
      <c r="AB59" s="886"/>
      <c r="AC59" s="886"/>
      <c r="AD59" s="886"/>
      <c r="AE59" s="887"/>
      <c r="AF59" s="820"/>
      <c r="AG59" s="821"/>
      <c r="AH59" s="821"/>
      <c r="AI59" s="821"/>
      <c r="AJ59" s="822"/>
      <c r="AK59" s="888"/>
      <c r="AL59" s="886"/>
      <c r="AM59" s="886"/>
      <c r="AN59" s="886"/>
      <c r="AO59" s="886"/>
      <c r="AP59" s="886"/>
      <c r="AQ59" s="886"/>
      <c r="AR59" s="886"/>
      <c r="AS59" s="886"/>
      <c r="AT59" s="886"/>
      <c r="AU59" s="886"/>
      <c r="AV59" s="886"/>
      <c r="AW59" s="886"/>
      <c r="AX59" s="886"/>
      <c r="AY59" s="886"/>
      <c r="AZ59" s="889"/>
      <c r="BA59" s="889"/>
      <c r="BB59" s="889"/>
      <c r="BC59" s="889"/>
      <c r="BD59" s="889"/>
      <c r="BE59" s="878"/>
      <c r="BF59" s="878"/>
      <c r="BG59" s="878"/>
      <c r="BH59" s="878"/>
      <c r="BI59" s="879"/>
      <c r="BJ59" s="253"/>
      <c r="BK59" s="253"/>
      <c r="BL59" s="253"/>
      <c r="BM59" s="253"/>
      <c r="BN59" s="253"/>
      <c r="BO59" s="265"/>
      <c r="BP59" s="265"/>
      <c r="BQ59" s="262">
        <v>
53</v>
      </c>
      <c r="BR59" s="263"/>
      <c r="BS59" s="767"/>
      <c r="BT59" s="768"/>
      <c r="BU59" s="768"/>
      <c r="BV59" s="768"/>
      <c r="BW59" s="768"/>
      <c r="BX59" s="768"/>
      <c r="BY59" s="768"/>
      <c r="BZ59" s="768"/>
      <c r="CA59" s="768"/>
      <c r="CB59" s="768"/>
      <c r="CC59" s="768"/>
      <c r="CD59" s="768"/>
      <c r="CE59" s="768"/>
      <c r="CF59" s="768"/>
      <c r="CG59" s="769"/>
      <c r="CH59" s="802"/>
      <c r="CI59" s="803"/>
      <c r="CJ59" s="803"/>
      <c r="CK59" s="803"/>
      <c r="CL59" s="804"/>
      <c r="CM59" s="802"/>
      <c r="CN59" s="803"/>
      <c r="CO59" s="803"/>
      <c r="CP59" s="803"/>
      <c r="CQ59" s="804"/>
      <c r="CR59" s="802"/>
      <c r="CS59" s="803"/>
      <c r="CT59" s="803"/>
      <c r="CU59" s="803"/>
      <c r="CV59" s="804"/>
      <c r="CW59" s="802"/>
      <c r="CX59" s="803"/>
      <c r="CY59" s="803"/>
      <c r="CZ59" s="803"/>
      <c r="DA59" s="804"/>
      <c r="DB59" s="802"/>
      <c r="DC59" s="803"/>
      <c r="DD59" s="803"/>
      <c r="DE59" s="803"/>
      <c r="DF59" s="804"/>
      <c r="DG59" s="802"/>
      <c r="DH59" s="803"/>
      <c r="DI59" s="803"/>
      <c r="DJ59" s="803"/>
      <c r="DK59" s="804"/>
      <c r="DL59" s="802"/>
      <c r="DM59" s="803"/>
      <c r="DN59" s="803"/>
      <c r="DO59" s="803"/>
      <c r="DP59" s="804"/>
      <c r="DQ59" s="802"/>
      <c r="DR59" s="803"/>
      <c r="DS59" s="803"/>
      <c r="DT59" s="803"/>
      <c r="DU59" s="804"/>
      <c r="DV59" s="834"/>
      <c r="DW59" s="835"/>
      <c r="DX59" s="835"/>
      <c r="DY59" s="835"/>
      <c r="DZ59" s="836"/>
      <c r="EA59" s="247"/>
    </row>
    <row r="60" spans="1:131" s="248" customFormat="1" ht="26.25" customHeight="1" x14ac:dyDescent="0.15">
      <c r="A60" s="261">
        <v>
33</v>
      </c>
      <c r="B60" s="814"/>
      <c r="C60" s="815"/>
      <c r="D60" s="815"/>
      <c r="E60" s="815"/>
      <c r="F60" s="815"/>
      <c r="G60" s="815"/>
      <c r="H60" s="815"/>
      <c r="I60" s="815"/>
      <c r="J60" s="815"/>
      <c r="K60" s="815"/>
      <c r="L60" s="815"/>
      <c r="M60" s="815"/>
      <c r="N60" s="815"/>
      <c r="O60" s="815"/>
      <c r="P60" s="816"/>
      <c r="Q60" s="885"/>
      <c r="R60" s="886"/>
      <c r="S60" s="886"/>
      <c r="T60" s="886"/>
      <c r="U60" s="886"/>
      <c r="V60" s="886"/>
      <c r="W60" s="886"/>
      <c r="X60" s="886"/>
      <c r="Y60" s="886"/>
      <c r="Z60" s="886"/>
      <c r="AA60" s="886"/>
      <c r="AB60" s="886"/>
      <c r="AC60" s="886"/>
      <c r="AD60" s="886"/>
      <c r="AE60" s="887"/>
      <c r="AF60" s="820"/>
      <c r="AG60" s="821"/>
      <c r="AH60" s="821"/>
      <c r="AI60" s="821"/>
      <c r="AJ60" s="822"/>
      <c r="AK60" s="888"/>
      <c r="AL60" s="886"/>
      <c r="AM60" s="886"/>
      <c r="AN60" s="886"/>
      <c r="AO60" s="886"/>
      <c r="AP60" s="886"/>
      <c r="AQ60" s="886"/>
      <c r="AR60" s="886"/>
      <c r="AS60" s="886"/>
      <c r="AT60" s="886"/>
      <c r="AU60" s="886"/>
      <c r="AV60" s="886"/>
      <c r="AW60" s="886"/>
      <c r="AX60" s="886"/>
      <c r="AY60" s="886"/>
      <c r="AZ60" s="889"/>
      <c r="BA60" s="889"/>
      <c r="BB60" s="889"/>
      <c r="BC60" s="889"/>
      <c r="BD60" s="889"/>
      <c r="BE60" s="878"/>
      <c r="BF60" s="878"/>
      <c r="BG60" s="878"/>
      <c r="BH60" s="878"/>
      <c r="BI60" s="879"/>
      <c r="BJ60" s="253"/>
      <c r="BK60" s="253"/>
      <c r="BL60" s="253"/>
      <c r="BM60" s="253"/>
      <c r="BN60" s="253"/>
      <c r="BO60" s="265"/>
      <c r="BP60" s="265"/>
      <c r="BQ60" s="262">
        <v>
54</v>
      </c>
      <c r="BR60" s="263"/>
      <c r="BS60" s="767"/>
      <c r="BT60" s="768"/>
      <c r="BU60" s="768"/>
      <c r="BV60" s="768"/>
      <c r="BW60" s="768"/>
      <c r="BX60" s="768"/>
      <c r="BY60" s="768"/>
      <c r="BZ60" s="768"/>
      <c r="CA60" s="768"/>
      <c r="CB60" s="768"/>
      <c r="CC60" s="768"/>
      <c r="CD60" s="768"/>
      <c r="CE60" s="768"/>
      <c r="CF60" s="768"/>
      <c r="CG60" s="769"/>
      <c r="CH60" s="802"/>
      <c r="CI60" s="803"/>
      <c r="CJ60" s="803"/>
      <c r="CK60" s="803"/>
      <c r="CL60" s="804"/>
      <c r="CM60" s="802"/>
      <c r="CN60" s="803"/>
      <c r="CO60" s="803"/>
      <c r="CP60" s="803"/>
      <c r="CQ60" s="804"/>
      <c r="CR60" s="802"/>
      <c r="CS60" s="803"/>
      <c r="CT60" s="803"/>
      <c r="CU60" s="803"/>
      <c r="CV60" s="804"/>
      <c r="CW60" s="802"/>
      <c r="CX60" s="803"/>
      <c r="CY60" s="803"/>
      <c r="CZ60" s="803"/>
      <c r="DA60" s="804"/>
      <c r="DB60" s="802"/>
      <c r="DC60" s="803"/>
      <c r="DD60" s="803"/>
      <c r="DE60" s="803"/>
      <c r="DF60" s="804"/>
      <c r="DG60" s="802"/>
      <c r="DH60" s="803"/>
      <c r="DI60" s="803"/>
      <c r="DJ60" s="803"/>
      <c r="DK60" s="804"/>
      <c r="DL60" s="802"/>
      <c r="DM60" s="803"/>
      <c r="DN60" s="803"/>
      <c r="DO60" s="803"/>
      <c r="DP60" s="804"/>
      <c r="DQ60" s="802"/>
      <c r="DR60" s="803"/>
      <c r="DS60" s="803"/>
      <c r="DT60" s="803"/>
      <c r="DU60" s="804"/>
      <c r="DV60" s="834"/>
      <c r="DW60" s="835"/>
      <c r="DX60" s="835"/>
      <c r="DY60" s="835"/>
      <c r="DZ60" s="836"/>
      <c r="EA60" s="247"/>
    </row>
    <row r="61" spans="1:131" s="248" customFormat="1" ht="26.25" customHeight="1" thickBot="1" x14ac:dyDescent="0.2">
      <c r="A61" s="261">
        <v>
34</v>
      </c>
      <c r="B61" s="814"/>
      <c r="C61" s="815"/>
      <c r="D61" s="815"/>
      <c r="E61" s="815"/>
      <c r="F61" s="815"/>
      <c r="G61" s="815"/>
      <c r="H61" s="815"/>
      <c r="I61" s="815"/>
      <c r="J61" s="815"/>
      <c r="K61" s="815"/>
      <c r="L61" s="815"/>
      <c r="M61" s="815"/>
      <c r="N61" s="815"/>
      <c r="O61" s="815"/>
      <c r="P61" s="816"/>
      <c r="Q61" s="885"/>
      <c r="R61" s="886"/>
      <c r="S61" s="886"/>
      <c r="T61" s="886"/>
      <c r="U61" s="886"/>
      <c r="V61" s="886"/>
      <c r="W61" s="886"/>
      <c r="X61" s="886"/>
      <c r="Y61" s="886"/>
      <c r="Z61" s="886"/>
      <c r="AA61" s="886"/>
      <c r="AB61" s="886"/>
      <c r="AC61" s="886"/>
      <c r="AD61" s="886"/>
      <c r="AE61" s="887"/>
      <c r="AF61" s="820"/>
      <c r="AG61" s="821"/>
      <c r="AH61" s="821"/>
      <c r="AI61" s="821"/>
      <c r="AJ61" s="822"/>
      <c r="AK61" s="888"/>
      <c r="AL61" s="886"/>
      <c r="AM61" s="886"/>
      <c r="AN61" s="886"/>
      <c r="AO61" s="886"/>
      <c r="AP61" s="886"/>
      <c r="AQ61" s="886"/>
      <c r="AR61" s="886"/>
      <c r="AS61" s="886"/>
      <c r="AT61" s="886"/>
      <c r="AU61" s="886"/>
      <c r="AV61" s="886"/>
      <c r="AW61" s="886"/>
      <c r="AX61" s="886"/>
      <c r="AY61" s="886"/>
      <c r="AZ61" s="889"/>
      <c r="BA61" s="889"/>
      <c r="BB61" s="889"/>
      <c r="BC61" s="889"/>
      <c r="BD61" s="889"/>
      <c r="BE61" s="878"/>
      <c r="BF61" s="878"/>
      <c r="BG61" s="878"/>
      <c r="BH61" s="878"/>
      <c r="BI61" s="879"/>
      <c r="BJ61" s="253"/>
      <c r="BK61" s="253"/>
      <c r="BL61" s="253"/>
      <c r="BM61" s="253"/>
      <c r="BN61" s="253"/>
      <c r="BO61" s="265"/>
      <c r="BP61" s="265"/>
      <c r="BQ61" s="262">
        <v>
55</v>
      </c>
      <c r="BR61" s="263"/>
      <c r="BS61" s="767"/>
      <c r="BT61" s="768"/>
      <c r="BU61" s="768"/>
      <c r="BV61" s="768"/>
      <c r="BW61" s="768"/>
      <c r="BX61" s="768"/>
      <c r="BY61" s="768"/>
      <c r="BZ61" s="768"/>
      <c r="CA61" s="768"/>
      <c r="CB61" s="768"/>
      <c r="CC61" s="768"/>
      <c r="CD61" s="768"/>
      <c r="CE61" s="768"/>
      <c r="CF61" s="768"/>
      <c r="CG61" s="769"/>
      <c r="CH61" s="802"/>
      <c r="CI61" s="803"/>
      <c r="CJ61" s="803"/>
      <c r="CK61" s="803"/>
      <c r="CL61" s="804"/>
      <c r="CM61" s="802"/>
      <c r="CN61" s="803"/>
      <c r="CO61" s="803"/>
      <c r="CP61" s="803"/>
      <c r="CQ61" s="804"/>
      <c r="CR61" s="802"/>
      <c r="CS61" s="803"/>
      <c r="CT61" s="803"/>
      <c r="CU61" s="803"/>
      <c r="CV61" s="804"/>
      <c r="CW61" s="802"/>
      <c r="CX61" s="803"/>
      <c r="CY61" s="803"/>
      <c r="CZ61" s="803"/>
      <c r="DA61" s="804"/>
      <c r="DB61" s="802"/>
      <c r="DC61" s="803"/>
      <c r="DD61" s="803"/>
      <c r="DE61" s="803"/>
      <c r="DF61" s="804"/>
      <c r="DG61" s="802"/>
      <c r="DH61" s="803"/>
      <c r="DI61" s="803"/>
      <c r="DJ61" s="803"/>
      <c r="DK61" s="804"/>
      <c r="DL61" s="802"/>
      <c r="DM61" s="803"/>
      <c r="DN61" s="803"/>
      <c r="DO61" s="803"/>
      <c r="DP61" s="804"/>
      <c r="DQ61" s="802"/>
      <c r="DR61" s="803"/>
      <c r="DS61" s="803"/>
      <c r="DT61" s="803"/>
      <c r="DU61" s="804"/>
      <c r="DV61" s="834"/>
      <c r="DW61" s="835"/>
      <c r="DX61" s="835"/>
      <c r="DY61" s="835"/>
      <c r="DZ61" s="836"/>
      <c r="EA61" s="247"/>
    </row>
    <row r="62" spans="1:131" s="248" customFormat="1" ht="26.25" customHeight="1" x14ac:dyDescent="0.15">
      <c r="A62" s="261">
        <v>
35</v>
      </c>
      <c r="B62" s="814"/>
      <c r="C62" s="815"/>
      <c r="D62" s="815"/>
      <c r="E62" s="815"/>
      <c r="F62" s="815"/>
      <c r="G62" s="815"/>
      <c r="H62" s="815"/>
      <c r="I62" s="815"/>
      <c r="J62" s="815"/>
      <c r="K62" s="815"/>
      <c r="L62" s="815"/>
      <c r="M62" s="815"/>
      <c r="N62" s="815"/>
      <c r="O62" s="815"/>
      <c r="P62" s="816"/>
      <c r="Q62" s="885"/>
      <c r="R62" s="886"/>
      <c r="S62" s="886"/>
      <c r="T62" s="886"/>
      <c r="U62" s="886"/>
      <c r="V62" s="886"/>
      <c r="W62" s="886"/>
      <c r="X62" s="886"/>
      <c r="Y62" s="886"/>
      <c r="Z62" s="886"/>
      <c r="AA62" s="886"/>
      <c r="AB62" s="886"/>
      <c r="AC62" s="886"/>
      <c r="AD62" s="886"/>
      <c r="AE62" s="887"/>
      <c r="AF62" s="820"/>
      <c r="AG62" s="821"/>
      <c r="AH62" s="821"/>
      <c r="AI62" s="821"/>
      <c r="AJ62" s="822"/>
      <c r="AK62" s="888"/>
      <c r="AL62" s="886"/>
      <c r="AM62" s="886"/>
      <c r="AN62" s="886"/>
      <c r="AO62" s="886"/>
      <c r="AP62" s="886"/>
      <c r="AQ62" s="886"/>
      <c r="AR62" s="886"/>
      <c r="AS62" s="886"/>
      <c r="AT62" s="886"/>
      <c r="AU62" s="886"/>
      <c r="AV62" s="886"/>
      <c r="AW62" s="886"/>
      <c r="AX62" s="886"/>
      <c r="AY62" s="886"/>
      <c r="AZ62" s="889"/>
      <c r="BA62" s="889"/>
      <c r="BB62" s="889"/>
      <c r="BC62" s="889"/>
      <c r="BD62" s="889"/>
      <c r="BE62" s="878"/>
      <c r="BF62" s="878"/>
      <c r="BG62" s="878"/>
      <c r="BH62" s="878"/>
      <c r="BI62" s="879"/>
      <c r="BJ62" s="897" t="s">
        <v>
412</v>
      </c>
      <c r="BK62" s="856"/>
      <c r="BL62" s="856"/>
      <c r="BM62" s="856"/>
      <c r="BN62" s="857"/>
      <c r="BO62" s="265"/>
      <c r="BP62" s="265"/>
      <c r="BQ62" s="262">
        <v>
56</v>
      </c>
      <c r="BR62" s="263"/>
      <c r="BS62" s="767"/>
      <c r="BT62" s="768"/>
      <c r="BU62" s="768"/>
      <c r="BV62" s="768"/>
      <c r="BW62" s="768"/>
      <c r="BX62" s="768"/>
      <c r="BY62" s="768"/>
      <c r="BZ62" s="768"/>
      <c r="CA62" s="768"/>
      <c r="CB62" s="768"/>
      <c r="CC62" s="768"/>
      <c r="CD62" s="768"/>
      <c r="CE62" s="768"/>
      <c r="CF62" s="768"/>
      <c r="CG62" s="769"/>
      <c r="CH62" s="802"/>
      <c r="CI62" s="803"/>
      <c r="CJ62" s="803"/>
      <c r="CK62" s="803"/>
      <c r="CL62" s="804"/>
      <c r="CM62" s="802"/>
      <c r="CN62" s="803"/>
      <c r="CO62" s="803"/>
      <c r="CP62" s="803"/>
      <c r="CQ62" s="804"/>
      <c r="CR62" s="802"/>
      <c r="CS62" s="803"/>
      <c r="CT62" s="803"/>
      <c r="CU62" s="803"/>
      <c r="CV62" s="804"/>
      <c r="CW62" s="802"/>
      <c r="CX62" s="803"/>
      <c r="CY62" s="803"/>
      <c r="CZ62" s="803"/>
      <c r="DA62" s="804"/>
      <c r="DB62" s="802"/>
      <c r="DC62" s="803"/>
      <c r="DD62" s="803"/>
      <c r="DE62" s="803"/>
      <c r="DF62" s="804"/>
      <c r="DG62" s="802"/>
      <c r="DH62" s="803"/>
      <c r="DI62" s="803"/>
      <c r="DJ62" s="803"/>
      <c r="DK62" s="804"/>
      <c r="DL62" s="802"/>
      <c r="DM62" s="803"/>
      <c r="DN62" s="803"/>
      <c r="DO62" s="803"/>
      <c r="DP62" s="804"/>
      <c r="DQ62" s="802"/>
      <c r="DR62" s="803"/>
      <c r="DS62" s="803"/>
      <c r="DT62" s="803"/>
      <c r="DU62" s="804"/>
      <c r="DV62" s="834"/>
      <c r="DW62" s="835"/>
      <c r="DX62" s="835"/>
      <c r="DY62" s="835"/>
      <c r="DZ62" s="836"/>
      <c r="EA62" s="247"/>
    </row>
    <row r="63" spans="1:131" s="248" customFormat="1" ht="26.25" customHeight="1" thickBot="1" x14ac:dyDescent="0.2">
      <c r="A63" s="264" t="s">
        <v>
392</v>
      </c>
      <c r="B63" s="840" t="s">
        <v>
413</v>
      </c>
      <c r="C63" s="841"/>
      <c r="D63" s="841"/>
      <c r="E63" s="841"/>
      <c r="F63" s="841"/>
      <c r="G63" s="841"/>
      <c r="H63" s="841"/>
      <c r="I63" s="841"/>
      <c r="J63" s="841"/>
      <c r="K63" s="841"/>
      <c r="L63" s="841"/>
      <c r="M63" s="841"/>
      <c r="N63" s="841"/>
      <c r="O63" s="841"/>
      <c r="P63" s="842"/>
      <c r="Q63" s="890"/>
      <c r="R63" s="891"/>
      <c r="S63" s="891"/>
      <c r="T63" s="891"/>
      <c r="U63" s="891"/>
      <c r="V63" s="891"/>
      <c r="W63" s="891"/>
      <c r="X63" s="891"/>
      <c r="Y63" s="891"/>
      <c r="Z63" s="891"/>
      <c r="AA63" s="891"/>
      <c r="AB63" s="891"/>
      <c r="AC63" s="891"/>
      <c r="AD63" s="891"/>
      <c r="AE63" s="892"/>
      <c r="AF63" s="893">
        <v>
751</v>
      </c>
      <c r="AG63" s="894"/>
      <c r="AH63" s="894"/>
      <c r="AI63" s="894"/>
      <c r="AJ63" s="895"/>
      <c r="AK63" s="896"/>
      <c r="AL63" s="891"/>
      <c r="AM63" s="891"/>
      <c r="AN63" s="891"/>
      <c r="AO63" s="891"/>
      <c r="AP63" s="894">
        <v>
6577</v>
      </c>
      <c r="AQ63" s="894"/>
      <c r="AR63" s="894"/>
      <c r="AS63" s="894"/>
      <c r="AT63" s="894"/>
      <c r="AU63" s="894">
        <v>
3206</v>
      </c>
      <c r="AV63" s="894"/>
      <c r="AW63" s="894"/>
      <c r="AX63" s="894"/>
      <c r="AY63" s="894"/>
      <c r="AZ63" s="898"/>
      <c r="BA63" s="898"/>
      <c r="BB63" s="898"/>
      <c r="BC63" s="898"/>
      <c r="BD63" s="898"/>
      <c r="BE63" s="899"/>
      <c r="BF63" s="899"/>
      <c r="BG63" s="899"/>
      <c r="BH63" s="899"/>
      <c r="BI63" s="900"/>
      <c r="BJ63" s="901" t="s">
        <v>
414</v>
      </c>
      <c r="BK63" s="902"/>
      <c r="BL63" s="902"/>
      <c r="BM63" s="902"/>
      <c r="BN63" s="903"/>
      <c r="BO63" s="265"/>
      <c r="BP63" s="265"/>
      <c r="BQ63" s="262">
        <v>
57</v>
      </c>
      <c r="BR63" s="263"/>
      <c r="BS63" s="767"/>
      <c r="BT63" s="768"/>
      <c r="BU63" s="768"/>
      <c r="BV63" s="768"/>
      <c r="BW63" s="768"/>
      <c r="BX63" s="768"/>
      <c r="BY63" s="768"/>
      <c r="BZ63" s="768"/>
      <c r="CA63" s="768"/>
      <c r="CB63" s="768"/>
      <c r="CC63" s="768"/>
      <c r="CD63" s="768"/>
      <c r="CE63" s="768"/>
      <c r="CF63" s="768"/>
      <c r="CG63" s="769"/>
      <c r="CH63" s="802"/>
      <c r="CI63" s="803"/>
      <c r="CJ63" s="803"/>
      <c r="CK63" s="803"/>
      <c r="CL63" s="804"/>
      <c r="CM63" s="802"/>
      <c r="CN63" s="803"/>
      <c r="CO63" s="803"/>
      <c r="CP63" s="803"/>
      <c r="CQ63" s="804"/>
      <c r="CR63" s="802"/>
      <c r="CS63" s="803"/>
      <c r="CT63" s="803"/>
      <c r="CU63" s="803"/>
      <c r="CV63" s="804"/>
      <c r="CW63" s="802"/>
      <c r="CX63" s="803"/>
      <c r="CY63" s="803"/>
      <c r="CZ63" s="803"/>
      <c r="DA63" s="804"/>
      <c r="DB63" s="802"/>
      <c r="DC63" s="803"/>
      <c r="DD63" s="803"/>
      <c r="DE63" s="803"/>
      <c r="DF63" s="804"/>
      <c r="DG63" s="802"/>
      <c r="DH63" s="803"/>
      <c r="DI63" s="803"/>
      <c r="DJ63" s="803"/>
      <c r="DK63" s="804"/>
      <c r="DL63" s="802"/>
      <c r="DM63" s="803"/>
      <c r="DN63" s="803"/>
      <c r="DO63" s="803"/>
      <c r="DP63" s="804"/>
      <c r="DQ63" s="802"/>
      <c r="DR63" s="803"/>
      <c r="DS63" s="803"/>
      <c r="DT63" s="803"/>
      <c r="DU63" s="804"/>
      <c r="DV63" s="834"/>
      <c r="DW63" s="835"/>
      <c r="DX63" s="835"/>
      <c r="DY63" s="835"/>
      <c r="DZ63" s="836"/>
      <c r="EA63" s="247"/>
    </row>
    <row r="64" spans="1:131" s="248"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767"/>
      <c r="BT64" s="768"/>
      <c r="BU64" s="768"/>
      <c r="BV64" s="768"/>
      <c r="BW64" s="768"/>
      <c r="BX64" s="768"/>
      <c r="BY64" s="768"/>
      <c r="BZ64" s="768"/>
      <c r="CA64" s="768"/>
      <c r="CB64" s="768"/>
      <c r="CC64" s="768"/>
      <c r="CD64" s="768"/>
      <c r="CE64" s="768"/>
      <c r="CF64" s="768"/>
      <c r="CG64" s="769"/>
      <c r="CH64" s="802"/>
      <c r="CI64" s="803"/>
      <c r="CJ64" s="803"/>
      <c r="CK64" s="803"/>
      <c r="CL64" s="804"/>
      <c r="CM64" s="802"/>
      <c r="CN64" s="803"/>
      <c r="CO64" s="803"/>
      <c r="CP64" s="803"/>
      <c r="CQ64" s="804"/>
      <c r="CR64" s="802"/>
      <c r="CS64" s="803"/>
      <c r="CT64" s="803"/>
      <c r="CU64" s="803"/>
      <c r="CV64" s="804"/>
      <c r="CW64" s="802"/>
      <c r="CX64" s="803"/>
      <c r="CY64" s="803"/>
      <c r="CZ64" s="803"/>
      <c r="DA64" s="804"/>
      <c r="DB64" s="802"/>
      <c r="DC64" s="803"/>
      <c r="DD64" s="803"/>
      <c r="DE64" s="803"/>
      <c r="DF64" s="804"/>
      <c r="DG64" s="802"/>
      <c r="DH64" s="803"/>
      <c r="DI64" s="803"/>
      <c r="DJ64" s="803"/>
      <c r="DK64" s="804"/>
      <c r="DL64" s="802"/>
      <c r="DM64" s="803"/>
      <c r="DN64" s="803"/>
      <c r="DO64" s="803"/>
      <c r="DP64" s="804"/>
      <c r="DQ64" s="802"/>
      <c r="DR64" s="803"/>
      <c r="DS64" s="803"/>
      <c r="DT64" s="803"/>
      <c r="DU64" s="804"/>
      <c r="DV64" s="834"/>
      <c r="DW64" s="835"/>
      <c r="DX64" s="835"/>
      <c r="DY64" s="835"/>
      <c r="DZ64" s="836"/>
      <c r="EA64" s="247"/>
    </row>
    <row r="65" spans="1:131" s="248" customFormat="1" ht="26.25" customHeight="1" thickBot="1" x14ac:dyDescent="0.2">
      <c r="A65" s="253" t="s">
        <v>
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5"/>
      <c r="BF65" s="265"/>
      <c r="BG65" s="265"/>
      <c r="BH65" s="265"/>
      <c r="BI65" s="265"/>
      <c r="BJ65" s="265"/>
      <c r="BK65" s="265"/>
      <c r="BL65" s="265"/>
      <c r="BM65" s="265"/>
      <c r="BN65" s="265"/>
      <c r="BO65" s="265"/>
      <c r="BP65" s="265"/>
      <c r="BQ65" s="262">
        <v>
59</v>
      </c>
      <c r="BR65" s="263"/>
      <c r="BS65" s="767"/>
      <c r="BT65" s="768"/>
      <c r="BU65" s="768"/>
      <c r="BV65" s="768"/>
      <c r="BW65" s="768"/>
      <c r="BX65" s="768"/>
      <c r="BY65" s="768"/>
      <c r="BZ65" s="768"/>
      <c r="CA65" s="768"/>
      <c r="CB65" s="768"/>
      <c r="CC65" s="768"/>
      <c r="CD65" s="768"/>
      <c r="CE65" s="768"/>
      <c r="CF65" s="768"/>
      <c r="CG65" s="769"/>
      <c r="CH65" s="802"/>
      <c r="CI65" s="803"/>
      <c r="CJ65" s="803"/>
      <c r="CK65" s="803"/>
      <c r="CL65" s="804"/>
      <c r="CM65" s="802"/>
      <c r="CN65" s="803"/>
      <c r="CO65" s="803"/>
      <c r="CP65" s="803"/>
      <c r="CQ65" s="804"/>
      <c r="CR65" s="802"/>
      <c r="CS65" s="803"/>
      <c r="CT65" s="803"/>
      <c r="CU65" s="803"/>
      <c r="CV65" s="804"/>
      <c r="CW65" s="802"/>
      <c r="CX65" s="803"/>
      <c r="CY65" s="803"/>
      <c r="CZ65" s="803"/>
      <c r="DA65" s="804"/>
      <c r="DB65" s="802"/>
      <c r="DC65" s="803"/>
      <c r="DD65" s="803"/>
      <c r="DE65" s="803"/>
      <c r="DF65" s="804"/>
      <c r="DG65" s="802"/>
      <c r="DH65" s="803"/>
      <c r="DI65" s="803"/>
      <c r="DJ65" s="803"/>
      <c r="DK65" s="804"/>
      <c r="DL65" s="802"/>
      <c r="DM65" s="803"/>
      <c r="DN65" s="803"/>
      <c r="DO65" s="803"/>
      <c r="DP65" s="804"/>
      <c r="DQ65" s="802"/>
      <c r="DR65" s="803"/>
      <c r="DS65" s="803"/>
      <c r="DT65" s="803"/>
      <c r="DU65" s="804"/>
      <c r="DV65" s="834"/>
      <c r="DW65" s="835"/>
      <c r="DX65" s="835"/>
      <c r="DY65" s="835"/>
      <c r="DZ65" s="836"/>
      <c r="EA65" s="247"/>
    </row>
    <row r="66" spans="1:131" s="248" customFormat="1" ht="26.25" customHeight="1" x14ac:dyDescent="0.15">
      <c r="A66" s="796" t="s">
        <v>
416</v>
      </c>
      <c r="B66" s="797"/>
      <c r="C66" s="797"/>
      <c r="D66" s="797"/>
      <c r="E66" s="797"/>
      <c r="F66" s="797"/>
      <c r="G66" s="797"/>
      <c r="H66" s="797"/>
      <c r="I66" s="797"/>
      <c r="J66" s="797"/>
      <c r="K66" s="797"/>
      <c r="L66" s="797"/>
      <c r="M66" s="797"/>
      <c r="N66" s="797"/>
      <c r="O66" s="797"/>
      <c r="P66" s="798"/>
      <c r="Q66" s="773" t="s">
        <v>
417</v>
      </c>
      <c r="R66" s="774"/>
      <c r="S66" s="774"/>
      <c r="T66" s="774"/>
      <c r="U66" s="775"/>
      <c r="V66" s="773" t="s">
        <v>
398</v>
      </c>
      <c r="W66" s="774"/>
      <c r="X66" s="774"/>
      <c r="Y66" s="774"/>
      <c r="Z66" s="775"/>
      <c r="AA66" s="773" t="s">
        <v>
418</v>
      </c>
      <c r="AB66" s="774"/>
      <c r="AC66" s="774"/>
      <c r="AD66" s="774"/>
      <c r="AE66" s="775"/>
      <c r="AF66" s="904" t="s">
        <v>
419</v>
      </c>
      <c r="AG66" s="863"/>
      <c r="AH66" s="863"/>
      <c r="AI66" s="863"/>
      <c r="AJ66" s="905"/>
      <c r="AK66" s="773" t="s">
        <v>
401</v>
      </c>
      <c r="AL66" s="797"/>
      <c r="AM66" s="797"/>
      <c r="AN66" s="797"/>
      <c r="AO66" s="798"/>
      <c r="AP66" s="773" t="s">
        <v>
420</v>
      </c>
      <c r="AQ66" s="774"/>
      <c r="AR66" s="774"/>
      <c r="AS66" s="774"/>
      <c r="AT66" s="775"/>
      <c r="AU66" s="773" t="s">
        <v>
421</v>
      </c>
      <c r="AV66" s="774"/>
      <c r="AW66" s="774"/>
      <c r="AX66" s="774"/>
      <c r="AY66" s="775"/>
      <c r="AZ66" s="773" t="s">
        <v>
379</v>
      </c>
      <c r="BA66" s="774"/>
      <c r="BB66" s="774"/>
      <c r="BC66" s="774"/>
      <c r="BD66" s="785"/>
      <c r="BE66" s="265"/>
      <c r="BF66" s="265"/>
      <c r="BG66" s="265"/>
      <c r="BH66" s="265"/>
      <c r="BI66" s="265"/>
      <c r="BJ66" s="265"/>
      <c r="BK66" s="265"/>
      <c r="BL66" s="265"/>
      <c r="BM66" s="265"/>
      <c r="BN66" s="265"/>
      <c r="BO66" s="265"/>
      <c r="BP66" s="265"/>
      <c r="BQ66" s="262">
        <v>
60</v>
      </c>
      <c r="BR66" s="267"/>
      <c r="BS66" s="915"/>
      <c r="BT66" s="916"/>
      <c r="BU66" s="916"/>
      <c r="BV66" s="916"/>
      <c r="BW66" s="916"/>
      <c r="BX66" s="916"/>
      <c r="BY66" s="916"/>
      <c r="BZ66" s="916"/>
      <c r="CA66" s="916"/>
      <c r="CB66" s="916"/>
      <c r="CC66" s="916"/>
      <c r="CD66" s="916"/>
      <c r="CE66" s="916"/>
      <c r="CF66" s="916"/>
      <c r="CG66" s="917"/>
      <c r="CH66" s="912"/>
      <c r="CI66" s="913"/>
      <c r="CJ66" s="913"/>
      <c r="CK66" s="913"/>
      <c r="CL66" s="914"/>
      <c r="CM66" s="912"/>
      <c r="CN66" s="913"/>
      <c r="CO66" s="913"/>
      <c r="CP66" s="913"/>
      <c r="CQ66" s="914"/>
      <c r="CR66" s="912"/>
      <c r="CS66" s="913"/>
      <c r="CT66" s="913"/>
      <c r="CU66" s="913"/>
      <c r="CV66" s="914"/>
      <c r="CW66" s="912"/>
      <c r="CX66" s="913"/>
      <c r="CY66" s="913"/>
      <c r="CZ66" s="913"/>
      <c r="DA66" s="914"/>
      <c r="DB66" s="912"/>
      <c r="DC66" s="913"/>
      <c r="DD66" s="913"/>
      <c r="DE66" s="913"/>
      <c r="DF66" s="914"/>
      <c r="DG66" s="912"/>
      <c r="DH66" s="913"/>
      <c r="DI66" s="913"/>
      <c r="DJ66" s="913"/>
      <c r="DK66" s="914"/>
      <c r="DL66" s="912"/>
      <c r="DM66" s="913"/>
      <c r="DN66" s="913"/>
      <c r="DO66" s="913"/>
      <c r="DP66" s="914"/>
      <c r="DQ66" s="912"/>
      <c r="DR66" s="913"/>
      <c r="DS66" s="913"/>
      <c r="DT66" s="913"/>
      <c r="DU66" s="914"/>
      <c r="DV66" s="909"/>
      <c r="DW66" s="910"/>
      <c r="DX66" s="910"/>
      <c r="DY66" s="910"/>
      <c r="DZ66" s="911"/>
      <c r="EA66" s="247"/>
    </row>
    <row r="67" spans="1:131" s="248" customFormat="1" ht="26.25" customHeight="1" thickBot="1" x14ac:dyDescent="0.2">
      <c r="A67" s="799"/>
      <c r="B67" s="800"/>
      <c r="C67" s="800"/>
      <c r="D67" s="800"/>
      <c r="E67" s="800"/>
      <c r="F67" s="800"/>
      <c r="G67" s="800"/>
      <c r="H67" s="800"/>
      <c r="I67" s="800"/>
      <c r="J67" s="800"/>
      <c r="K67" s="800"/>
      <c r="L67" s="800"/>
      <c r="M67" s="800"/>
      <c r="N67" s="800"/>
      <c r="O67" s="800"/>
      <c r="P67" s="801"/>
      <c r="Q67" s="776"/>
      <c r="R67" s="777"/>
      <c r="S67" s="777"/>
      <c r="T67" s="777"/>
      <c r="U67" s="778"/>
      <c r="V67" s="776"/>
      <c r="W67" s="777"/>
      <c r="X67" s="777"/>
      <c r="Y67" s="777"/>
      <c r="Z67" s="778"/>
      <c r="AA67" s="776"/>
      <c r="AB67" s="777"/>
      <c r="AC67" s="777"/>
      <c r="AD67" s="777"/>
      <c r="AE67" s="778"/>
      <c r="AF67" s="906"/>
      <c r="AG67" s="866"/>
      <c r="AH67" s="866"/>
      <c r="AI67" s="866"/>
      <c r="AJ67" s="907"/>
      <c r="AK67" s="908"/>
      <c r="AL67" s="800"/>
      <c r="AM67" s="800"/>
      <c r="AN67" s="800"/>
      <c r="AO67" s="801"/>
      <c r="AP67" s="776"/>
      <c r="AQ67" s="777"/>
      <c r="AR67" s="777"/>
      <c r="AS67" s="777"/>
      <c r="AT67" s="778"/>
      <c r="AU67" s="776"/>
      <c r="AV67" s="777"/>
      <c r="AW67" s="777"/>
      <c r="AX67" s="777"/>
      <c r="AY67" s="778"/>
      <c r="AZ67" s="776"/>
      <c r="BA67" s="777"/>
      <c r="BB67" s="777"/>
      <c r="BC67" s="777"/>
      <c r="BD67" s="786"/>
      <c r="BE67" s="265"/>
      <c r="BF67" s="265"/>
      <c r="BG67" s="265"/>
      <c r="BH67" s="265"/>
      <c r="BI67" s="265"/>
      <c r="BJ67" s="265"/>
      <c r="BK67" s="265"/>
      <c r="BL67" s="265"/>
      <c r="BM67" s="265"/>
      <c r="BN67" s="265"/>
      <c r="BO67" s="265"/>
      <c r="BP67" s="265"/>
      <c r="BQ67" s="262">
        <v>
61</v>
      </c>
      <c r="BR67" s="267"/>
      <c r="BS67" s="915"/>
      <c r="BT67" s="916"/>
      <c r="BU67" s="916"/>
      <c r="BV67" s="916"/>
      <c r="BW67" s="916"/>
      <c r="BX67" s="916"/>
      <c r="BY67" s="916"/>
      <c r="BZ67" s="916"/>
      <c r="CA67" s="916"/>
      <c r="CB67" s="916"/>
      <c r="CC67" s="916"/>
      <c r="CD67" s="916"/>
      <c r="CE67" s="916"/>
      <c r="CF67" s="916"/>
      <c r="CG67" s="917"/>
      <c r="CH67" s="912"/>
      <c r="CI67" s="913"/>
      <c r="CJ67" s="913"/>
      <c r="CK67" s="913"/>
      <c r="CL67" s="914"/>
      <c r="CM67" s="912"/>
      <c r="CN67" s="913"/>
      <c r="CO67" s="913"/>
      <c r="CP67" s="913"/>
      <c r="CQ67" s="914"/>
      <c r="CR67" s="912"/>
      <c r="CS67" s="913"/>
      <c r="CT67" s="913"/>
      <c r="CU67" s="913"/>
      <c r="CV67" s="914"/>
      <c r="CW67" s="912"/>
      <c r="CX67" s="913"/>
      <c r="CY67" s="913"/>
      <c r="CZ67" s="913"/>
      <c r="DA67" s="914"/>
      <c r="DB67" s="912"/>
      <c r="DC67" s="913"/>
      <c r="DD67" s="913"/>
      <c r="DE67" s="913"/>
      <c r="DF67" s="914"/>
      <c r="DG67" s="912"/>
      <c r="DH67" s="913"/>
      <c r="DI67" s="913"/>
      <c r="DJ67" s="913"/>
      <c r="DK67" s="914"/>
      <c r="DL67" s="912"/>
      <c r="DM67" s="913"/>
      <c r="DN67" s="913"/>
      <c r="DO67" s="913"/>
      <c r="DP67" s="914"/>
      <c r="DQ67" s="912"/>
      <c r="DR67" s="913"/>
      <c r="DS67" s="913"/>
      <c r="DT67" s="913"/>
      <c r="DU67" s="914"/>
      <c r="DV67" s="909"/>
      <c r="DW67" s="910"/>
      <c r="DX67" s="910"/>
      <c r="DY67" s="910"/>
      <c r="DZ67" s="911"/>
      <c r="EA67" s="247"/>
    </row>
    <row r="68" spans="1:131" s="248" customFormat="1" ht="26.25" customHeight="1" thickTop="1" x14ac:dyDescent="0.15">
      <c r="A68" s="259">
        <v>
1</v>
      </c>
      <c r="B68" s="922" t="s">
        <v>
588</v>
      </c>
      <c r="C68" s="923"/>
      <c r="D68" s="923"/>
      <c r="E68" s="923"/>
      <c r="F68" s="923"/>
      <c r="G68" s="923"/>
      <c r="H68" s="923"/>
      <c r="I68" s="923"/>
      <c r="J68" s="923"/>
      <c r="K68" s="923"/>
      <c r="L68" s="923"/>
      <c r="M68" s="923"/>
      <c r="N68" s="923"/>
      <c r="O68" s="923"/>
      <c r="P68" s="924"/>
      <c r="Q68" s="921">
        <v>
10992</v>
      </c>
      <c r="R68" s="918"/>
      <c r="S68" s="918"/>
      <c r="T68" s="918"/>
      <c r="U68" s="918"/>
      <c r="V68" s="918">
        <v>
10500</v>
      </c>
      <c r="W68" s="918"/>
      <c r="X68" s="918"/>
      <c r="Y68" s="918"/>
      <c r="Z68" s="918"/>
      <c r="AA68" s="918">
        <v>
491</v>
      </c>
      <c r="AB68" s="918"/>
      <c r="AC68" s="918"/>
      <c r="AD68" s="918"/>
      <c r="AE68" s="918"/>
      <c r="AF68" s="918">
        <v>
491</v>
      </c>
      <c r="AG68" s="918"/>
      <c r="AH68" s="918"/>
      <c r="AI68" s="918"/>
      <c r="AJ68" s="918"/>
      <c r="AK68" s="918" t="s">
        <v>
587</v>
      </c>
      <c r="AL68" s="918"/>
      <c r="AM68" s="918"/>
      <c r="AN68" s="918"/>
      <c r="AO68" s="918"/>
      <c r="AP68" s="918">
        <v>
799</v>
      </c>
      <c r="AQ68" s="918"/>
      <c r="AR68" s="918"/>
      <c r="AS68" s="918"/>
      <c r="AT68" s="918"/>
      <c r="AU68" s="918">
        <v>
12</v>
      </c>
      <c r="AV68" s="918"/>
      <c r="AW68" s="918"/>
      <c r="AX68" s="918"/>
      <c r="AY68" s="918"/>
      <c r="AZ68" s="919"/>
      <c r="BA68" s="919"/>
      <c r="BB68" s="919"/>
      <c r="BC68" s="919"/>
      <c r="BD68" s="920"/>
      <c r="BE68" s="265"/>
      <c r="BF68" s="265"/>
      <c r="BG68" s="265"/>
      <c r="BH68" s="265"/>
      <c r="BI68" s="265"/>
      <c r="BJ68" s="265"/>
      <c r="BK68" s="265"/>
      <c r="BL68" s="265"/>
      <c r="BM68" s="265"/>
      <c r="BN68" s="265"/>
      <c r="BO68" s="265"/>
      <c r="BP68" s="265"/>
      <c r="BQ68" s="262">
        <v>
62</v>
      </c>
      <c r="BR68" s="267"/>
      <c r="BS68" s="915"/>
      <c r="BT68" s="916"/>
      <c r="BU68" s="916"/>
      <c r="BV68" s="916"/>
      <c r="BW68" s="916"/>
      <c r="BX68" s="916"/>
      <c r="BY68" s="916"/>
      <c r="BZ68" s="916"/>
      <c r="CA68" s="916"/>
      <c r="CB68" s="916"/>
      <c r="CC68" s="916"/>
      <c r="CD68" s="916"/>
      <c r="CE68" s="916"/>
      <c r="CF68" s="916"/>
      <c r="CG68" s="917"/>
      <c r="CH68" s="912"/>
      <c r="CI68" s="913"/>
      <c r="CJ68" s="913"/>
      <c r="CK68" s="913"/>
      <c r="CL68" s="914"/>
      <c r="CM68" s="912"/>
      <c r="CN68" s="913"/>
      <c r="CO68" s="913"/>
      <c r="CP68" s="913"/>
      <c r="CQ68" s="914"/>
      <c r="CR68" s="912"/>
      <c r="CS68" s="913"/>
      <c r="CT68" s="913"/>
      <c r="CU68" s="913"/>
      <c r="CV68" s="914"/>
      <c r="CW68" s="912"/>
      <c r="CX68" s="913"/>
      <c r="CY68" s="913"/>
      <c r="CZ68" s="913"/>
      <c r="DA68" s="914"/>
      <c r="DB68" s="912"/>
      <c r="DC68" s="913"/>
      <c r="DD68" s="913"/>
      <c r="DE68" s="913"/>
      <c r="DF68" s="914"/>
      <c r="DG68" s="912"/>
      <c r="DH68" s="913"/>
      <c r="DI68" s="913"/>
      <c r="DJ68" s="913"/>
      <c r="DK68" s="914"/>
      <c r="DL68" s="912"/>
      <c r="DM68" s="913"/>
      <c r="DN68" s="913"/>
      <c r="DO68" s="913"/>
      <c r="DP68" s="914"/>
      <c r="DQ68" s="912"/>
      <c r="DR68" s="913"/>
      <c r="DS68" s="913"/>
      <c r="DT68" s="913"/>
      <c r="DU68" s="914"/>
      <c r="DV68" s="909"/>
      <c r="DW68" s="910"/>
      <c r="DX68" s="910"/>
      <c r="DY68" s="910"/>
      <c r="DZ68" s="911"/>
      <c r="EA68" s="247"/>
    </row>
    <row r="69" spans="1:131" s="248" customFormat="1" ht="26.25" customHeight="1" x14ac:dyDescent="0.15">
      <c r="A69" s="261">
        <v>
2</v>
      </c>
      <c r="B69" s="764" t="s">
        <v>
589</v>
      </c>
      <c r="C69" s="765"/>
      <c r="D69" s="765"/>
      <c r="E69" s="765"/>
      <c r="F69" s="765"/>
      <c r="G69" s="765"/>
      <c r="H69" s="765"/>
      <c r="I69" s="765"/>
      <c r="J69" s="765"/>
      <c r="K69" s="765"/>
      <c r="L69" s="765"/>
      <c r="M69" s="765"/>
      <c r="N69" s="765"/>
      <c r="O69" s="765"/>
      <c r="P69" s="766"/>
      <c r="Q69" s="925">
        <v>
2377</v>
      </c>
      <c r="R69" s="881"/>
      <c r="S69" s="881"/>
      <c r="T69" s="881"/>
      <c r="U69" s="881"/>
      <c r="V69" s="881">
        <v>
2295</v>
      </c>
      <c r="W69" s="881"/>
      <c r="X69" s="881"/>
      <c r="Y69" s="881"/>
      <c r="Z69" s="881"/>
      <c r="AA69" s="881">
        <v>
83</v>
      </c>
      <c r="AB69" s="881"/>
      <c r="AC69" s="881"/>
      <c r="AD69" s="881"/>
      <c r="AE69" s="881"/>
      <c r="AF69" s="881">
        <v>
83</v>
      </c>
      <c r="AG69" s="881"/>
      <c r="AH69" s="881"/>
      <c r="AI69" s="881"/>
      <c r="AJ69" s="881"/>
      <c r="AK69" s="881" t="s">
        <v>
587</v>
      </c>
      <c r="AL69" s="881"/>
      <c r="AM69" s="881"/>
      <c r="AN69" s="881"/>
      <c r="AO69" s="881"/>
      <c r="AP69" s="881">
        <v>
1303</v>
      </c>
      <c r="AQ69" s="881"/>
      <c r="AR69" s="881"/>
      <c r="AS69" s="881"/>
      <c r="AT69" s="881"/>
      <c r="AU69" s="881">
        <v>
258</v>
      </c>
      <c r="AV69" s="881"/>
      <c r="AW69" s="881"/>
      <c r="AX69" s="881"/>
      <c r="AY69" s="881"/>
      <c r="AZ69" s="926"/>
      <c r="BA69" s="926"/>
      <c r="BB69" s="926"/>
      <c r="BC69" s="926"/>
      <c r="BD69" s="927"/>
      <c r="BE69" s="265"/>
      <c r="BF69" s="265"/>
      <c r="BG69" s="265"/>
      <c r="BH69" s="265"/>
      <c r="BI69" s="265"/>
      <c r="BJ69" s="265"/>
      <c r="BK69" s="265"/>
      <c r="BL69" s="265"/>
      <c r="BM69" s="265"/>
      <c r="BN69" s="265"/>
      <c r="BO69" s="265"/>
      <c r="BP69" s="265"/>
      <c r="BQ69" s="262">
        <v>
63</v>
      </c>
      <c r="BR69" s="267"/>
      <c r="BS69" s="915"/>
      <c r="BT69" s="916"/>
      <c r="BU69" s="916"/>
      <c r="BV69" s="916"/>
      <c r="BW69" s="916"/>
      <c r="BX69" s="916"/>
      <c r="BY69" s="916"/>
      <c r="BZ69" s="916"/>
      <c r="CA69" s="916"/>
      <c r="CB69" s="916"/>
      <c r="CC69" s="916"/>
      <c r="CD69" s="916"/>
      <c r="CE69" s="916"/>
      <c r="CF69" s="916"/>
      <c r="CG69" s="917"/>
      <c r="CH69" s="912"/>
      <c r="CI69" s="913"/>
      <c r="CJ69" s="913"/>
      <c r="CK69" s="913"/>
      <c r="CL69" s="914"/>
      <c r="CM69" s="912"/>
      <c r="CN69" s="913"/>
      <c r="CO69" s="913"/>
      <c r="CP69" s="913"/>
      <c r="CQ69" s="914"/>
      <c r="CR69" s="912"/>
      <c r="CS69" s="913"/>
      <c r="CT69" s="913"/>
      <c r="CU69" s="913"/>
      <c r="CV69" s="914"/>
      <c r="CW69" s="912"/>
      <c r="CX69" s="913"/>
      <c r="CY69" s="913"/>
      <c r="CZ69" s="913"/>
      <c r="DA69" s="914"/>
      <c r="DB69" s="912"/>
      <c r="DC69" s="913"/>
      <c r="DD69" s="913"/>
      <c r="DE69" s="913"/>
      <c r="DF69" s="914"/>
      <c r="DG69" s="912"/>
      <c r="DH69" s="913"/>
      <c r="DI69" s="913"/>
      <c r="DJ69" s="913"/>
      <c r="DK69" s="914"/>
      <c r="DL69" s="912"/>
      <c r="DM69" s="913"/>
      <c r="DN69" s="913"/>
      <c r="DO69" s="913"/>
      <c r="DP69" s="914"/>
      <c r="DQ69" s="912"/>
      <c r="DR69" s="913"/>
      <c r="DS69" s="913"/>
      <c r="DT69" s="913"/>
      <c r="DU69" s="914"/>
      <c r="DV69" s="909"/>
      <c r="DW69" s="910"/>
      <c r="DX69" s="910"/>
      <c r="DY69" s="910"/>
      <c r="DZ69" s="911"/>
      <c r="EA69" s="247"/>
    </row>
    <row r="70" spans="1:131" s="248" customFormat="1" ht="26.25" customHeight="1" x14ac:dyDescent="0.15">
      <c r="A70" s="261">
        <v>
3</v>
      </c>
      <c r="B70" s="764" t="s">
        <v>
590</v>
      </c>
      <c r="C70" s="765"/>
      <c r="D70" s="765"/>
      <c r="E70" s="765"/>
      <c r="F70" s="765"/>
      <c r="G70" s="765"/>
      <c r="H70" s="765"/>
      <c r="I70" s="765"/>
      <c r="J70" s="765"/>
      <c r="K70" s="765"/>
      <c r="L70" s="765"/>
      <c r="M70" s="765"/>
      <c r="N70" s="765"/>
      <c r="O70" s="765"/>
      <c r="P70" s="766"/>
      <c r="Q70" s="925">
        <v>
481</v>
      </c>
      <c r="R70" s="881"/>
      <c r="S70" s="881"/>
      <c r="T70" s="881"/>
      <c r="U70" s="881"/>
      <c r="V70" s="881">
        <v>
463</v>
      </c>
      <c r="W70" s="881"/>
      <c r="X70" s="881"/>
      <c r="Y70" s="881"/>
      <c r="Z70" s="881"/>
      <c r="AA70" s="881">
        <v>
19</v>
      </c>
      <c r="AB70" s="881"/>
      <c r="AC70" s="881"/>
      <c r="AD70" s="881"/>
      <c r="AE70" s="881"/>
      <c r="AF70" s="881">
        <v>
19</v>
      </c>
      <c r="AG70" s="881"/>
      <c r="AH70" s="881"/>
      <c r="AI70" s="881"/>
      <c r="AJ70" s="881"/>
      <c r="AK70" s="881" t="s">
        <v>
587</v>
      </c>
      <c r="AL70" s="881"/>
      <c r="AM70" s="881"/>
      <c r="AN70" s="881"/>
      <c r="AO70" s="881"/>
      <c r="AP70" s="881">
        <v>
351</v>
      </c>
      <c r="AQ70" s="881"/>
      <c r="AR70" s="881"/>
      <c r="AS70" s="881"/>
      <c r="AT70" s="881"/>
      <c r="AU70" s="881">
        <v>
53</v>
      </c>
      <c r="AV70" s="881"/>
      <c r="AW70" s="881"/>
      <c r="AX70" s="881"/>
      <c r="AY70" s="881"/>
      <c r="AZ70" s="926"/>
      <c r="BA70" s="926"/>
      <c r="BB70" s="926"/>
      <c r="BC70" s="926"/>
      <c r="BD70" s="927"/>
      <c r="BE70" s="265"/>
      <c r="BF70" s="265"/>
      <c r="BG70" s="265"/>
      <c r="BH70" s="265"/>
      <c r="BI70" s="265"/>
      <c r="BJ70" s="265"/>
      <c r="BK70" s="265"/>
      <c r="BL70" s="265"/>
      <c r="BM70" s="265"/>
      <c r="BN70" s="265"/>
      <c r="BO70" s="265"/>
      <c r="BP70" s="265"/>
      <c r="BQ70" s="262">
        <v>
64</v>
      </c>
      <c r="BR70" s="267"/>
      <c r="BS70" s="915"/>
      <c r="BT70" s="916"/>
      <c r="BU70" s="916"/>
      <c r="BV70" s="916"/>
      <c r="BW70" s="916"/>
      <c r="BX70" s="916"/>
      <c r="BY70" s="916"/>
      <c r="BZ70" s="916"/>
      <c r="CA70" s="916"/>
      <c r="CB70" s="916"/>
      <c r="CC70" s="916"/>
      <c r="CD70" s="916"/>
      <c r="CE70" s="916"/>
      <c r="CF70" s="916"/>
      <c r="CG70" s="917"/>
      <c r="CH70" s="912"/>
      <c r="CI70" s="913"/>
      <c r="CJ70" s="913"/>
      <c r="CK70" s="913"/>
      <c r="CL70" s="914"/>
      <c r="CM70" s="912"/>
      <c r="CN70" s="913"/>
      <c r="CO70" s="913"/>
      <c r="CP70" s="913"/>
      <c r="CQ70" s="914"/>
      <c r="CR70" s="912"/>
      <c r="CS70" s="913"/>
      <c r="CT70" s="913"/>
      <c r="CU70" s="913"/>
      <c r="CV70" s="914"/>
      <c r="CW70" s="912"/>
      <c r="CX70" s="913"/>
      <c r="CY70" s="913"/>
      <c r="CZ70" s="913"/>
      <c r="DA70" s="914"/>
      <c r="DB70" s="912"/>
      <c r="DC70" s="913"/>
      <c r="DD70" s="913"/>
      <c r="DE70" s="913"/>
      <c r="DF70" s="914"/>
      <c r="DG70" s="912"/>
      <c r="DH70" s="913"/>
      <c r="DI70" s="913"/>
      <c r="DJ70" s="913"/>
      <c r="DK70" s="914"/>
      <c r="DL70" s="912"/>
      <c r="DM70" s="913"/>
      <c r="DN70" s="913"/>
      <c r="DO70" s="913"/>
      <c r="DP70" s="914"/>
      <c r="DQ70" s="912"/>
      <c r="DR70" s="913"/>
      <c r="DS70" s="913"/>
      <c r="DT70" s="913"/>
      <c r="DU70" s="914"/>
      <c r="DV70" s="909"/>
      <c r="DW70" s="910"/>
      <c r="DX70" s="910"/>
      <c r="DY70" s="910"/>
      <c r="DZ70" s="911"/>
      <c r="EA70" s="247"/>
    </row>
    <row r="71" spans="1:131" s="248" customFormat="1" ht="26.25" customHeight="1" x14ac:dyDescent="0.15">
      <c r="A71" s="261">
        <v>
4</v>
      </c>
      <c r="B71" s="764" t="s">
        <v>
591</v>
      </c>
      <c r="C71" s="765"/>
      <c r="D71" s="765"/>
      <c r="E71" s="765"/>
      <c r="F71" s="765"/>
      <c r="G71" s="765"/>
      <c r="H71" s="765"/>
      <c r="I71" s="765"/>
      <c r="J71" s="765"/>
      <c r="K71" s="765"/>
      <c r="L71" s="765"/>
      <c r="M71" s="765"/>
      <c r="N71" s="765"/>
      <c r="O71" s="765"/>
      <c r="P71" s="766"/>
      <c r="Q71" s="925">
        <v>
416</v>
      </c>
      <c r="R71" s="881"/>
      <c r="S71" s="881"/>
      <c r="T71" s="881"/>
      <c r="U71" s="881"/>
      <c r="V71" s="881">
        <v>
368</v>
      </c>
      <c r="W71" s="881"/>
      <c r="X71" s="881"/>
      <c r="Y71" s="881"/>
      <c r="Z71" s="881"/>
      <c r="AA71" s="881">
        <v>
48</v>
      </c>
      <c r="AB71" s="881"/>
      <c r="AC71" s="881"/>
      <c r="AD71" s="881"/>
      <c r="AE71" s="881"/>
      <c r="AF71" s="881">
        <v>
48</v>
      </c>
      <c r="AG71" s="881"/>
      <c r="AH71" s="881"/>
      <c r="AI71" s="881"/>
      <c r="AJ71" s="881"/>
      <c r="AK71" s="881" t="s">
        <v>
587</v>
      </c>
      <c r="AL71" s="881"/>
      <c r="AM71" s="881"/>
      <c r="AN71" s="881"/>
      <c r="AO71" s="881"/>
      <c r="AP71" s="881" t="s">
        <v>
587</v>
      </c>
      <c r="AQ71" s="881"/>
      <c r="AR71" s="881"/>
      <c r="AS71" s="881"/>
      <c r="AT71" s="881"/>
      <c r="AU71" s="881" t="s">
        <v>
587</v>
      </c>
      <c r="AV71" s="881"/>
      <c r="AW71" s="881"/>
      <c r="AX71" s="881"/>
      <c r="AY71" s="881"/>
      <c r="AZ71" s="926"/>
      <c r="BA71" s="926"/>
      <c r="BB71" s="926"/>
      <c r="BC71" s="926"/>
      <c r="BD71" s="927"/>
      <c r="BE71" s="265"/>
      <c r="BF71" s="265"/>
      <c r="BG71" s="265"/>
      <c r="BH71" s="265"/>
      <c r="BI71" s="265"/>
      <c r="BJ71" s="265"/>
      <c r="BK71" s="265"/>
      <c r="BL71" s="265"/>
      <c r="BM71" s="265"/>
      <c r="BN71" s="265"/>
      <c r="BO71" s="265"/>
      <c r="BP71" s="265"/>
      <c r="BQ71" s="262">
        <v>
65</v>
      </c>
      <c r="BR71" s="267"/>
      <c r="BS71" s="915"/>
      <c r="BT71" s="916"/>
      <c r="BU71" s="916"/>
      <c r="BV71" s="916"/>
      <c r="BW71" s="916"/>
      <c r="BX71" s="916"/>
      <c r="BY71" s="916"/>
      <c r="BZ71" s="916"/>
      <c r="CA71" s="916"/>
      <c r="CB71" s="916"/>
      <c r="CC71" s="916"/>
      <c r="CD71" s="916"/>
      <c r="CE71" s="916"/>
      <c r="CF71" s="916"/>
      <c r="CG71" s="917"/>
      <c r="CH71" s="912"/>
      <c r="CI71" s="913"/>
      <c r="CJ71" s="913"/>
      <c r="CK71" s="913"/>
      <c r="CL71" s="914"/>
      <c r="CM71" s="912"/>
      <c r="CN71" s="913"/>
      <c r="CO71" s="913"/>
      <c r="CP71" s="913"/>
      <c r="CQ71" s="914"/>
      <c r="CR71" s="912"/>
      <c r="CS71" s="913"/>
      <c r="CT71" s="913"/>
      <c r="CU71" s="913"/>
      <c r="CV71" s="914"/>
      <c r="CW71" s="912"/>
      <c r="CX71" s="913"/>
      <c r="CY71" s="913"/>
      <c r="CZ71" s="913"/>
      <c r="DA71" s="914"/>
      <c r="DB71" s="912"/>
      <c r="DC71" s="913"/>
      <c r="DD71" s="913"/>
      <c r="DE71" s="913"/>
      <c r="DF71" s="914"/>
      <c r="DG71" s="912"/>
      <c r="DH71" s="913"/>
      <c r="DI71" s="913"/>
      <c r="DJ71" s="913"/>
      <c r="DK71" s="914"/>
      <c r="DL71" s="912"/>
      <c r="DM71" s="913"/>
      <c r="DN71" s="913"/>
      <c r="DO71" s="913"/>
      <c r="DP71" s="914"/>
      <c r="DQ71" s="912"/>
      <c r="DR71" s="913"/>
      <c r="DS71" s="913"/>
      <c r="DT71" s="913"/>
      <c r="DU71" s="914"/>
      <c r="DV71" s="909"/>
      <c r="DW71" s="910"/>
      <c r="DX71" s="910"/>
      <c r="DY71" s="910"/>
      <c r="DZ71" s="911"/>
      <c r="EA71" s="247"/>
    </row>
    <row r="72" spans="1:131" s="248" customFormat="1" ht="26.25" customHeight="1" x14ac:dyDescent="0.15">
      <c r="A72" s="261">
        <v>
5</v>
      </c>
      <c r="B72" s="764" t="s">
        <v>
592</v>
      </c>
      <c r="C72" s="765"/>
      <c r="D72" s="765"/>
      <c r="E72" s="765"/>
      <c r="F72" s="765"/>
      <c r="G72" s="765"/>
      <c r="H72" s="765"/>
      <c r="I72" s="765"/>
      <c r="J72" s="765"/>
      <c r="K72" s="765"/>
      <c r="L72" s="765"/>
      <c r="M72" s="765"/>
      <c r="N72" s="765"/>
      <c r="O72" s="765"/>
      <c r="P72" s="766"/>
      <c r="Q72" s="925">
        <v>
986</v>
      </c>
      <c r="R72" s="881"/>
      <c r="S72" s="881"/>
      <c r="T72" s="881"/>
      <c r="U72" s="881"/>
      <c r="V72" s="881">
        <v>
974</v>
      </c>
      <c r="W72" s="881"/>
      <c r="X72" s="881"/>
      <c r="Y72" s="881"/>
      <c r="Z72" s="881"/>
      <c r="AA72" s="881">
        <v>
12</v>
      </c>
      <c r="AB72" s="881"/>
      <c r="AC72" s="881"/>
      <c r="AD72" s="881"/>
      <c r="AE72" s="881"/>
      <c r="AF72" s="881">
        <v>
12</v>
      </c>
      <c r="AG72" s="881"/>
      <c r="AH72" s="881"/>
      <c r="AI72" s="881"/>
      <c r="AJ72" s="881"/>
      <c r="AK72" s="881">
        <v>
12</v>
      </c>
      <c r="AL72" s="881"/>
      <c r="AM72" s="881"/>
      <c r="AN72" s="881"/>
      <c r="AO72" s="881"/>
      <c r="AP72" s="881" t="s">
        <v>
587</v>
      </c>
      <c r="AQ72" s="881"/>
      <c r="AR72" s="881"/>
      <c r="AS72" s="881"/>
      <c r="AT72" s="881"/>
      <c r="AU72" s="881" t="s">
        <v>
587</v>
      </c>
      <c r="AV72" s="881"/>
      <c r="AW72" s="881"/>
      <c r="AX72" s="881"/>
      <c r="AY72" s="881"/>
      <c r="AZ72" s="926"/>
      <c r="BA72" s="926"/>
      <c r="BB72" s="926"/>
      <c r="BC72" s="926"/>
      <c r="BD72" s="927"/>
      <c r="BE72" s="265"/>
      <c r="BF72" s="265"/>
      <c r="BG72" s="265"/>
      <c r="BH72" s="265"/>
      <c r="BI72" s="265"/>
      <c r="BJ72" s="265"/>
      <c r="BK72" s="265"/>
      <c r="BL72" s="265"/>
      <c r="BM72" s="265"/>
      <c r="BN72" s="265"/>
      <c r="BO72" s="265"/>
      <c r="BP72" s="265"/>
      <c r="BQ72" s="262">
        <v>
66</v>
      </c>
      <c r="BR72" s="267"/>
      <c r="BS72" s="915"/>
      <c r="BT72" s="916"/>
      <c r="BU72" s="916"/>
      <c r="BV72" s="916"/>
      <c r="BW72" s="916"/>
      <c r="BX72" s="916"/>
      <c r="BY72" s="916"/>
      <c r="BZ72" s="916"/>
      <c r="CA72" s="916"/>
      <c r="CB72" s="916"/>
      <c r="CC72" s="916"/>
      <c r="CD72" s="916"/>
      <c r="CE72" s="916"/>
      <c r="CF72" s="916"/>
      <c r="CG72" s="917"/>
      <c r="CH72" s="912"/>
      <c r="CI72" s="913"/>
      <c r="CJ72" s="913"/>
      <c r="CK72" s="913"/>
      <c r="CL72" s="914"/>
      <c r="CM72" s="912"/>
      <c r="CN72" s="913"/>
      <c r="CO72" s="913"/>
      <c r="CP72" s="913"/>
      <c r="CQ72" s="914"/>
      <c r="CR72" s="912"/>
      <c r="CS72" s="913"/>
      <c r="CT72" s="913"/>
      <c r="CU72" s="913"/>
      <c r="CV72" s="914"/>
      <c r="CW72" s="912"/>
      <c r="CX72" s="913"/>
      <c r="CY72" s="913"/>
      <c r="CZ72" s="913"/>
      <c r="DA72" s="914"/>
      <c r="DB72" s="912"/>
      <c r="DC72" s="913"/>
      <c r="DD72" s="913"/>
      <c r="DE72" s="913"/>
      <c r="DF72" s="914"/>
      <c r="DG72" s="912"/>
      <c r="DH72" s="913"/>
      <c r="DI72" s="913"/>
      <c r="DJ72" s="913"/>
      <c r="DK72" s="914"/>
      <c r="DL72" s="912"/>
      <c r="DM72" s="913"/>
      <c r="DN72" s="913"/>
      <c r="DO72" s="913"/>
      <c r="DP72" s="914"/>
      <c r="DQ72" s="912"/>
      <c r="DR72" s="913"/>
      <c r="DS72" s="913"/>
      <c r="DT72" s="913"/>
      <c r="DU72" s="914"/>
      <c r="DV72" s="909"/>
      <c r="DW72" s="910"/>
      <c r="DX72" s="910"/>
      <c r="DY72" s="910"/>
      <c r="DZ72" s="911"/>
      <c r="EA72" s="247"/>
    </row>
    <row r="73" spans="1:131" s="248" customFormat="1" ht="26.25" customHeight="1" x14ac:dyDescent="0.15">
      <c r="A73" s="261">
        <v>
6</v>
      </c>
      <c r="B73" s="764" t="s">
        <v>
593</v>
      </c>
      <c r="C73" s="765"/>
      <c r="D73" s="765"/>
      <c r="E73" s="765"/>
      <c r="F73" s="765"/>
      <c r="G73" s="765"/>
      <c r="H73" s="765"/>
      <c r="I73" s="765"/>
      <c r="J73" s="765"/>
      <c r="K73" s="765"/>
      <c r="L73" s="765"/>
      <c r="M73" s="765"/>
      <c r="N73" s="765"/>
      <c r="O73" s="765"/>
      <c r="P73" s="766"/>
      <c r="Q73" s="925">
        <v>
288</v>
      </c>
      <c r="R73" s="881"/>
      <c r="S73" s="881"/>
      <c r="T73" s="881"/>
      <c r="U73" s="881"/>
      <c r="V73" s="881">
        <v>
206</v>
      </c>
      <c r="W73" s="881"/>
      <c r="X73" s="881"/>
      <c r="Y73" s="881"/>
      <c r="Z73" s="881"/>
      <c r="AA73" s="881">
        <v>
82</v>
      </c>
      <c r="AB73" s="881"/>
      <c r="AC73" s="881"/>
      <c r="AD73" s="881"/>
      <c r="AE73" s="881"/>
      <c r="AF73" s="881">
        <v>
82</v>
      </c>
      <c r="AG73" s="881"/>
      <c r="AH73" s="881"/>
      <c r="AI73" s="881"/>
      <c r="AJ73" s="881"/>
      <c r="AK73" s="881">
        <v>
47</v>
      </c>
      <c r="AL73" s="881"/>
      <c r="AM73" s="881"/>
      <c r="AN73" s="881"/>
      <c r="AO73" s="881"/>
      <c r="AP73" s="881" t="s">
        <v>
587</v>
      </c>
      <c r="AQ73" s="881"/>
      <c r="AR73" s="881"/>
      <c r="AS73" s="881"/>
      <c r="AT73" s="881"/>
      <c r="AU73" s="881" t="s">
        <v>
587</v>
      </c>
      <c r="AV73" s="881"/>
      <c r="AW73" s="881"/>
      <c r="AX73" s="881"/>
      <c r="AY73" s="881"/>
      <c r="AZ73" s="926"/>
      <c r="BA73" s="926"/>
      <c r="BB73" s="926"/>
      <c r="BC73" s="926"/>
      <c r="BD73" s="927"/>
      <c r="BE73" s="265"/>
      <c r="BF73" s="265"/>
      <c r="BG73" s="265"/>
      <c r="BH73" s="265"/>
      <c r="BI73" s="265"/>
      <c r="BJ73" s="265"/>
      <c r="BK73" s="265"/>
      <c r="BL73" s="265"/>
      <c r="BM73" s="265"/>
      <c r="BN73" s="265"/>
      <c r="BO73" s="265"/>
      <c r="BP73" s="265"/>
      <c r="BQ73" s="262">
        <v>
67</v>
      </c>
      <c r="BR73" s="267"/>
      <c r="BS73" s="915"/>
      <c r="BT73" s="916"/>
      <c r="BU73" s="916"/>
      <c r="BV73" s="916"/>
      <c r="BW73" s="916"/>
      <c r="BX73" s="916"/>
      <c r="BY73" s="916"/>
      <c r="BZ73" s="916"/>
      <c r="CA73" s="916"/>
      <c r="CB73" s="916"/>
      <c r="CC73" s="916"/>
      <c r="CD73" s="916"/>
      <c r="CE73" s="916"/>
      <c r="CF73" s="916"/>
      <c r="CG73" s="917"/>
      <c r="CH73" s="912"/>
      <c r="CI73" s="913"/>
      <c r="CJ73" s="913"/>
      <c r="CK73" s="913"/>
      <c r="CL73" s="914"/>
      <c r="CM73" s="912"/>
      <c r="CN73" s="913"/>
      <c r="CO73" s="913"/>
      <c r="CP73" s="913"/>
      <c r="CQ73" s="914"/>
      <c r="CR73" s="912"/>
      <c r="CS73" s="913"/>
      <c r="CT73" s="913"/>
      <c r="CU73" s="913"/>
      <c r="CV73" s="914"/>
      <c r="CW73" s="912"/>
      <c r="CX73" s="913"/>
      <c r="CY73" s="913"/>
      <c r="CZ73" s="913"/>
      <c r="DA73" s="914"/>
      <c r="DB73" s="912"/>
      <c r="DC73" s="913"/>
      <c r="DD73" s="913"/>
      <c r="DE73" s="913"/>
      <c r="DF73" s="914"/>
      <c r="DG73" s="912"/>
      <c r="DH73" s="913"/>
      <c r="DI73" s="913"/>
      <c r="DJ73" s="913"/>
      <c r="DK73" s="914"/>
      <c r="DL73" s="912"/>
      <c r="DM73" s="913"/>
      <c r="DN73" s="913"/>
      <c r="DO73" s="913"/>
      <c r="DP73" s="914"/>
      <c r="DQ73" s="912"/>
      <c r="DR73" s="913"/>
      <c r="DS73" s="913"/>
      <c r="DT73" s="913"/>
      <c r="DU73" s="914"/>
      <c r="DV73" s="909"/>
      <c r="DW73" s="910"/>
      <c r="DX73" s="910"/>
      <c r="DY73" s="910"/>
      <c r="DZ73" s="911"/>
      <c r="EA73" s="247"/>
    </row>
    <row r="74" spans="1:131" s="248" customFormat="1" ht="26.25" customHeight="1" x14ac:dyDescent="0.15">
      <c r="A74" s="261">
        <v>
7</v>
      </c>
      <c r="B74" s="764" t="s">
        <v>
594</v>
      </c>
      <c r="C74" s="765"/>
      <c r="D74" s="765"/>
      <c r="E74" s="765"/>
      <c r="F74" s="765"/>
      <c r="G74" s="765"/>
      <c r="H74" s="765"/>
      <c r="I74" s="765"/>
      <c r="J74" s="765"/>
      <c r="K74" s="765"/>
      <c r="L74" s="765"/>
      <c r="M74" s="765"/>
      <c r="N74" s="765"/>
      <c r="O74" s="765"/>
      <c r="P74" s="766"/>
      <c r="Q74" s="925">
        <v>
58</v>
      </c>
      <c r="R74" s="881"/>
      <c r="S74" s="881"/>
      <c r="T74" s="881"/>
      <c r="U74" s="881"/>
      <c r="V74" s="881">
        <v>
63</v>
      </c>
      <c r="W74" s="881"/>
      <c r="X74" s="881"/>
      <c r="Y74" s="881"/>
      <c r="Z74" s="881"/>
      <c r="AA74" s="881">
        <v>
-5</v>
      </c>
      <c r="AB74" s="881"/>
      <c r="AC74" s="881"/>
      <c r="AD74" s="881"/>
      <c r="AE74" s="881"/>
      <c r="AF74" s="881">
        <v>
171</v>
      </c>
      <c r="AG74" s="881"/>
      <c r="AH74" s="881"/>
      <c r="AI74" s="881"/>
      <c r="AJ74" s="881"/>
      <c r="AK74" s="881" t="s">
        <v>
587</v>
      </c>
      <c r="AL74" s="881"/>
      <c r="AM74" s="881"/>
      <c r="AN74" s="881"/>
      <c r="AO74" s="881"/>
      <c r="AP74" s="881">
        <v>
59</v>
      </c>
      <c r="AQ74" s="881"/>
      <c r="AR74" s="881"/>
      <c r="AS74" s="881"/>
      <c r="AT74" s="881"/>
      <c r="AU74" s="881" t="s">
        <v>
587</v>
      </c>
      <c r="AV74" s="881"/>
      <c r="AW74" s="881"/>
      <c r="AX74" s="881"/>
      <c r="AY74" s="881"/>
      <c r="AZ74" s="926"/>
      <c r="BA74" s="926"/>
      <c r="BB74" s="926"/>
      <c r="BC74" s="926"/>
      <c r="BD74" s="927"/>
      <c r="BE74" s="265"/>
      <c r="BF74" s="265"/>
      <c r="BG74" s="265"/>
      <c r="BH74" s="265"/>
      <c r="BI74" s="265"/>
      <c r="BJ74" s="265"/>
      <c r="BK74" s="265"/>
      <c r="BL74" s="265"/>
      <c r="BM74" s="265"/>
      <c r="BN74" s="265"/>
      <c r="BO74" s="265"/>
      <c r="BP74" s="265"/>
      <c r="BQ74" s="262">
        <v>
68</v>
      </c>
      <c r="BR74" s="267"/>
      <c r="BS74" s="915"/>
      <c r="BT74" s="916"/>
      <c r="BU74" s="916"/>
      <c r="BV74" s="916"/>
      <c r="BW74" s="916"/>
      <c r="BX74" s="916"/>
      <c r="BY74" s="916"/>
      <c r="BZ74" s="916"/>
      <c r="CA74" s="916"/>
      <c r="CB74" s="916"/>
      <c r="CC74" s="916"/>
      <c r="CD74" s="916"/>
      <c r="CE74" s="916"/>
      <c r="CF74" s="916"/>
      <c r="CG74" s="917"/>
      <c r="CH74" s="912"/>
      <c r="CI74" s="913"/>
      <c r="CJ74" s="913"/>
      <c r="CK74" s="913"/>
      <c r="CL74" s="914"/>
      <c r="CM74" s="912"/>
      <c r="CN74" s="913"/>
      <c r="CO74" s="913"/>
      <c r="CP74" s="913"/>
      <c r="CQ74" s="914"/>
      <c r="CR74" s="912"/>
      <c r="CS74" s="913"/>
      <c r="CT74" s="913"/>
      <c r="CU74" s="913"/>
      <c r="CV74" s="914"/>
      <c r="CW74" s="912"/>
      <c r="CX74" s="913"/>
      <c r="CY74" s="913"/>
      <c r="CZ74" s="913"/>
      <c r="DA74" s="914"/>
      <c r="DB74" s="912"/>
      <c r="DC74" s="913"/>
      <c r="DD74" s="913"/>
      <c r="DE74" s="913"/>
      <c r="DF74" s="914"/>
      <c r="DG74" s="912"/>
      <c r="DH74" s="913"/>
      <c r="DI74" s="913"/>
      <c r="DJ74" s="913"/>
      <c r="DK74" s="914"/>
      <c r="DL74" s="912"/>
      <c r="DM74" s="913"/>
      <c r="DN74" s="913"/>
      <c r="DO74" s="913"/>
      <c r="DP74" s="914"/>
      <c r="DQ74" s="912"/>
      <c r="DR74" s="913"/>
      <c r="DS74" s="913"/>
      <c r="DT74" s="913"/>
      <c r="DU74" s="914"/>
      <c r="DV74" s="909"/>
      <c r="DW74" s="910"/>
      <c r="DX74" s="910"/>
      <c r="DY74" s="910"/>
      <c r="DZ74" s="911"/>
      <c r="EA74" s="247"/>
    </row>
    <row r="75" spans="1:131" s="248" customFormat="1" ht="26.25" customHeight="1" x14ac:dyDescent="0.15">
      <c r="A75" s="261">
        <v>
8</v>
      </c>
      <c r="B75" s="764" t="s">
        <v>
595</v>
      </c>
      <c r="C75" s="765"/>
      <c r="D75" s="765"/>
      <c r="E75" s="765"/>
      <c r="F75" s="765"/>
      <c r="G75" s="765"/>
      <c r="H75" s="765"/>
      <c r="I75" s="765"/>
      <c r="J75" s="765"/>
      <c r="K75" s="765"/>
      <c r="L75" s="765"/>
      <c r="M75" s="765"/>
      <c r="N75" s="765"/>
      <c r="O75" s="765"/>
      <c r="P75" s="766"/>
      <c r="Q75" s="928">
        <v>
8237</v>
      </c>
      <c r="R75" s="883"/>
      <c r="S75" s="883"/>
      <c r="T75" s="883"/>
      <c r="U75" s="880"/>
      <c r="V75" s="882">
        <v>
8882</v>
      </c>
      <c r="W75" s="883"/>
      <c r="X75" s="883"/>
      <c r="Y75" s="883"/>
      <c r="Z75" s="880"/>
      <c r="AA75" s="882">
        <v>
-646</v>
      </c>
      <c r="AB75" s="883"/>
      <c r="AC75" s="883"/>
      <c r="AD75" s="883"/>
      <c r="AE75" s="880"/>
      <c r="AF75" s="882">
        <v>
1621</v>
      </c>
      <c r="AG75" s="883"/>
      <c r="AH75" s="883"/>
      <c r="AI75" s="883"/>
      <c r="AJ75" s="880"/>
      <c r="AK75" s="881" t="s">
        <v>
587</v>
      </c>
      <c r="AL75" s="881"/>
      <c r="AM75" s="881"/>
      <c r="AN75" s="881"/>
      <c r="AO75" s="881"/>
      <c r="AP75" s="882">
        <v>
8596</v>
      </c>
      <c r="AQ75" s="883"/>
      <c r="AR75" s="883"/>
      <c r="AS75" s="883"/>
      <c r="AT75" s="880"/>
      <c r="AU75" s="882">
        <v>
1178</v>
      </c>
      <c r="AV75" s="883"/>
      <c r="AW75" s="883"/>
      <c r="AX75" s="883"/>
      <c r="AY75" s="880"/>
      <c r="AZ75" s="926"/>
      <c r="BA75" s="926"/>
      <c r="BB75" s="926"/>
      <c r="BC75" s="926"/>
      <c r="BD75" s="927"/>
      <c r="BE75" s="265"/>
      <c r="BF75" s="265"/>
      <c r="BG75" s="265"/>
      <c r="BH75" s="265"/>
      <c r="BI75" s="265"/>
      <c r="BJ75" s="265"/>
      <c r="BK75" s="265"/>
      <c r="BL75" s="265"/>
      <c r="BM75" s="265"/>
      <c r="BN75" s="265"/>
      <c r="BO75" s="265"/>
      <c r="BP75" s="265"/>
      <c r="BQ75" s="262">
        <v>
69</v>
      </c>
      <c r="BR75" s="267"/>
      <c r="BS75" s="915"/>
      <c r="BT75" s="916"/>
      <c r="BU75" s="916"/>
      <c r="BV75" s="916"/>
      <c r="BW75" s="916"/>
      <c r="BX75" s="916"/>
      <c r="BY75" s="916"/>
      <c r="BZ75" s="916"/>
      <c r="CA75" s="916"/>
      <c r="CB75" s="916"/>
      <c r="CC75" s="916"/>
      <c r="CD75" s="916"/>
      <c r="CE75" s="916"/>
      <c r="CF75" s="916"/>
      <c r="CG75" s="917"/>
      <c r="CH75" s="912"/>
      <c r="CI75" s="913"/>
      <c r="CJ75" s="913"/>
      <c r="CK75" s="913"/>
      <c r="CL75" s="914"/>
      <c r="CM75" s="912"/>
      <c r="CN75" s="913"/>
      <c r="CO75" s="913"/>
      <c r="CP75" s="913"/>
      <c r="CQ75" s="914"/>
      <c r="CR75" s="912"/>
      <c r="CS75" s="913"/>
      <c r="CT75" s="913"/>
      <c r="CU75" s="913"/>
      <c r="CV75" s="914"/>
      <c r="CW75" s="912"/>
      <c r="CX75" s="913"/>
      <c r="CY75" s="913"/>
      <c r="CZ75" s="913"/>
      <c r="DA75" s="914"/>
      <c r="DB75" s="912"/>
      <c r="DC75" s="913"/>
      <c r="DD75" s="913"/>
      <c r="DE75" s="913"/>
      <c r="DF75" s="914"/>
      <c r="DG75" s="912"/>
      <c r="DH75" s="913"/>
      <c r="DI75" s="913"/>
      <c r="DJ75" s="913"/>
      <c r="DK75" s="914"/>
      <c r="DL75" s="912"/>
      <c r="DM75" s="913"/>
      <c r="DN75" s="913"/>
      <c r="DO75" s="913"/>
      <c r="DP75" s="914"/>
      <c r="DQ75" s="912"/>
      <c r="DR75" s="913"/>
      <c r="DS75" s="913"/>
      <c r="DT75" s="913"/>
      <c r="DU75" s="914"/>
      <c r="DV75" s="909"/>
      <c r="DW75" s="910"/>
      <c r="DX75" s="910"/>
      <c r="DY75" s="910"/>
      <c r="DZ75" s="911"/>
      <c r="EA75" s="247"/>
    </row>
    <row r="76" spans="1:131" s="248" customFormat="1" ht="26.25" customHeight="1" x14ac:dyDescent="0.15">
      <c r="A76" s="261">
        <v>
9</v>
      </c>
      <c r="B76" s="764" t="s">
        <v>
596</v>
      </c>
      <c r="C76" s="765"/>
      <c r="D76" s="765"/>
      <c r="E76" s="765"/>
      <c r="F76" s="765"/>
      <c r="G76" s="765"/>
      <c r="H76" s="765"/>
      <c r="I76" s="765"/>
      <c r="J76" s="765"/>
      <c r="K76" s="765"/>
      <c r="L76" s="765"/>
      <c r="M76" s="765"/>
      <c r="N76" s="765"/>
      <c r="O76" s="765"/>
      <c r="P76" s="766"/>
      <c r="Q76" s="928">
        <v>
6</v>
      </c>
      <c r="R76" s="883"/>
      <c r="S76" s="883"/>
      <c r="T76" s="883"/>
      <c r="U76" s="880"/>
      <c r="V76" s="882">
        <v>
5</v>
      </c>
      <c r="W76" s="883"/>
      <c r="X76" s="883"/>
      <c r="Y76" s="883"/>
      <c r="Z76" s="880"/>
      <c r="AA76" s="882">
        <v>
1</v>
      </c>
      <c r="AB76" s="883"/>
      <c r="AC76" s="883"/>
      <c r="AD76" s="883"/>
      <c r="AE76" s="880"/>
      <c r="AF76" s="882">
        <v>
1</v>
      </c>
      <c r="AG76" s="883"/>
      <c r="AH76" s="883"/>
      <c r="AI76" s="883"/>
      <c r="AJ76" s="880"/>
      <c r="AK76" s="882" t="s">
        <v>
587</v>
      </c>
      <c r="AL76" s="883"/>
      <c r="AM76" s="883"/>
      <c r="AN76" s="883"/>
      <c r="AO76" s="880"/>
      <c r="AP76" s="882" t="s">
        <v>
522</v>
      </c>
      <c r="AQ76" s="883"/>
      <c r="AR76" s="883"/>
      <c r="AS76" s="883"/>
      <c r="AT76" s="880"/>
      <c r="AU76" s="882" t="s">
        <v>
522</v>
      </c>
      <c r="AV76" s="883"/>
      <c r="AW76" s="883"/>
      <c r="AX76" s="883"/>
      <c r="AY76" s="880"/>
      <c r="AZ76" s="926"/>
      <c r="BA76" s="926"/>
      <c r="BB76" s="926"/>
      <c r="BC76" s="926"/>
      <c r="BD76" s="927"/>
      <c r="BE76" s="265"/>
      <c r="BF76" s="265"/>
      <c r="BG76" s="265"/>
      <c r="BH76" s="265"/>
      <c r="BI76" s="265"/>
      <c r="BJ76" s="265"/>
      <c r="BK76" s="265"/>
      <c r="BL76" s="265"/>
      <c r="BM76" s="265"/>
      <c r="BN76" s="265"/>
      <c r="BO76" s="265"/>
      <c r="BP76" s="265"/>
      <c r="BQ76" s="262">
        <v>
70</v>
      </c>
      <c r="BR76" s="267"/>
      <c r="BS76" s="915"/>
      <c r="BT76" s="916"/>
      <c r="BU76" s="916"/>
      <c r="BV76" s="916"/>
      <c r="BW76" s="916"/>
      <c r="BX76" s="916"/>
      <c r="BY76" s="916"/>
      <c r="BZ76" s="916"/>
      <c r="CA76" s="916"/>
      <c r="CB76" s="916"/>
      <c r="CC76" s="916"/>
      <c r="CD76" s="916"/>
      <c r="CE76" s="916"/>
      <c r="CF76" s="916"/>
      <c r="CG76" s="917"/>
      <c r="CH76" s="912"/>
      <c r="CI76" s="913"/>
      <c r="CJ76" s="913"/>
      <c r="CK76" s="913"/>
      <c r="CL76" s="914"/>
      <c r="CM76" s="912"/>
      <c r="CN76" s="913"/>
      <c r="CO76" s="913"/>
      <c r="CP76" s="913"/>
      <c r="CQ76" s="914"/>
      <c r="CR76" s="912"/>
      <c r="CS76" s="913"/>
      <c r="CT76" s="913"/>
      <c r="CU76" s="913"/>
      <c r="CV76" s="914"/>
      <c r="CW76" s="912"/>
      <c r="CX76" s="913"/>
      <c r="CY76" s="913"/>
      <c r="CZ76" s="913"/>
      <c r="DA76" s="914"/>
      <c r="DB76" s="912"/>
      <c r="DC76" s="913"/>
      <c r="DD76" s="913"/>
      <c r="DE76" s="913"/>
      <c r="DF76" s="914"/>
      <c r="DG76" s="912"/>
      <c r="DH76" s="913"/>
      <c r="DI76" s="913"/>
      <c r="DJ76" s="913"/>
      <c r="DK76" s="914"/>
      <c r="DL76" s="912"/>
      <c r="DM76" s="913"/>
      <c r="DN76" s="913"/>
      <c r="DO76" s="913"/>
      <c r="DP76" s="914"/>
      <c r="DQ76" s="912"/>
      <c r="DR76" s="913"/>
      <c r="DS76" s="913"/>
      <c r="DT76" s="913"/>
      <c r="DU76" s="914"/>
      <c r="DV76" s="909"/>
      <c r="DW76" s="910"/>
      <c r="DX76" s="910"/>
      <c r="DY76" s="910"/>
      <c r="DZ76" s="911"/>
      <c r="EA76" s="247"/>
    </row>
    <row r="77" spans="1:131" s="248" customFormat="1" ht="26.25" customHeight="1" x14ac:dyDescent="0.15">
      <c r="A77" s="261">
        <v>
10</v>
      </c>
      <c r="B77" s="764" t="s">
        <v>
597</v>
      </c>
      <c r="C77" s="765"/>
      <c r="D77" s="765"/>
      <c r="E77" s="765"/>
      <c r="F77" s="765"/>
      <c r="G77" s="765"/>
      <c r="H77" s="765"/>
      <c r="I77" s="765"/>
      <c r="J77" s="765"/>
      <c r="K77" s="765"/>
      <c r="L77" s="765"/>
      <c r="M77" s="765"/>
      <c r="N77" s="765"/>
      <c r="O77" s="765"/>
      <c r="P77" s="766"/>
      <c r="Q77" s="928">
        <v>
5253</v>
      </c>
      <c r="R77" s="883"/>
      <c r="S77" s="883"/>
      <c r="T77" s="883"/>
      <c r="U77" s="880"/>
      <c r="V77" s="882">
        <v>
4828</v>
      </c>
      <c r="W77" s="883"/>
      <c r="X77" s="883"/>
      <c r="Y77" s="883"/>
      <c r="Z77" s="880"/>
      <c r="AA77" s="882">
        <v>
425</v>
      </c>
      <c r="AB77" s="883"/>
      <c r="AC77" s="883"/>
      <c r="AD77" s="883"/>
      <c r="AE77" s="880"/>
      <c r="AF77" s="882">
        <v>
425</v>
      </c>
      <c r="AG77" s="883"/>
      <c r="AH77" s="883"/>
      <c r="AI77" s="883"/>
      <c r="AJ77" s="880"/>
      <c r="AK77" s="882">
        <v>
600</v>
      </c>
      <c r="AL77" s="883"/>
      <c r="AM77" s="883"/>
      <c r="AN77" s="883"/>
      <c r="AO77" s="880"/>
      <c r="AP77" s="882" t="s">
        <v>
522</v>
      </c>
      <c r="AQ77" s="883"/>
      <c r="AR77" s="883"/>
      <c r="AS77" s="883"/>
      <c r="AT77" s="880"/>
      <c r="AU77" s="882" t="s">
        <v>
522</v>
      </c>
      <c r="AV77" s="883"/>
      <c r="AW77" s="883"/>
      <c r="AX77" s="883"/>
      <c r="AY77" s="880"/>
      <c r="AZ77" s="926"/>
      <c r="BA77" s="926"/>
      <c r="BB77" s="926"/>
      <c r="BC77" s="926"/>
      <c r="BD77" s="927"/>
      <c r="BE77" s="265"/>
      <c r="BF77" s="265"/>
      <c r="BG77" s="265"/>
      <c r="BH77" s="265"/>
      <c r="BI77" s="265"/>
      <c r="BJ77" s="265"/>
      <c r="BK77" s="265"/>
      <c r="BL77" s="265"/>
      <c r="BM77" s="265"/>
      <c r="BN77" s="265"/>
      <c r="BO77" s="265"/>
      <c r="BP77" s="265"/>
      <c r="BQ77" s="262">
        <v>
71</v>
      </c>
      <c r="BR77" s="267"/>
      <c r="BS77" s="915"/>
      <c r="BT77" s="916"/>
      <c r="BU77" s="916"/>
      <c r="BV77" s="916"/>
      <c r="BW77" s="916"/>
      <c r="BX77" s="916"/>
      <c r="BY77" s="916"/>
      <c r="BZ77" s="916"/>
      <c r="CA77" s="916"/>
      <c r="CB77" s="916"/>
      <c r="CC77" s="916"/>
      <c r="CD77" s="916"/>
      <c r="CE77" s="916"/>
      <c r="CF77" s="916"/>
      <c r="CG77" s="917"/>
      <c r="CH77" s="912"/>
      <c r="CI77" s="913"/>
      <c r="CJ77" s="913"/>
      <c r="CK77" s="913"/>
      <c r="CL77" s="914"/>
      <c r="CM77" s="912"/>
      <c r="CN77" s="913"/>
      <c r="CO77" s="913"/>
      <c r="CP77" s="913"/>
      <c r="CQ77" s="914"/>
      <c r="CR77" s="912"/>
      <c r="CS77" s="913"/>
      <c r="CT77" s="913"/>
      <c r="CU77" s="913"/>
      <c r="CV77" s="914"/>
      <c r="CW77" s="912"/>
      <c r="CX77" s="913"/>
      <c r="CY77" s="913"/>
      <c r="CZ77" s="913"/>
      <c r="DA77" s="914"/>
      <c r="DB77" s="912"/>
      <c r="DC77" s="913"/>
      <c r="DD77" s="913"/>
      <c r="DE77" s="913"/>
      <c r="DF77" s="914"/>
      <c r="DG77" s="912"/>
      <c r="DH77" s="913"/>
      <c r="DI77" s="913"/>
      <c r="DJ77" s="913"/>
      <c r="DK77" s="914"/>
      <c r="DL77" s="912"/>
      <c r="DM77" s="913"/>
      <c r="DN77" s="913"/>
      <c r="DO77" s="913"/>
      <c r="DP77" s="914"/>
      <c r="DQ77" s="912"/>
      <c r="DR77" s="913"/>
      <c r="DS77" s="913"/>
      <c r="DT77" s="913"/>
      <c r="DU77" s="914"/>
      <c r="DV77" s="909"/>
      <c r="DW77" s="910"/>
      <c r="DX77" s="910"/>
      <c r="DY77" s="910"/>
      <c r="DZ77" s="911"/>
      <c r="EA77" s="247"/>
    </row>
    <row r="78" spans="1:131" s="248" customFormat="1" ht="26.25" customHeight="1" x14ac:dyDescent="0.15">
      <c r="A78" s="261">
        <v>
11</v>
      </c>
      <c r="B78" s="764" t="s">
        <v>
601</v>
      </c>
      <c r="C78" s="765"/>
      <c r="D78" s="765"/>
      <c r="E78" s="765"/>
      <c r="F78" s="765"/>
      <c r="G78" s="765"/>
      <c r="H78" s="765"/>
      <c r="I78" s="765"/>
      <c r="J78" s="765"/>
      <c r="K78" s="765"/>
      <c r="L78" s="765"/>
      <c r="M78" s="765"/>
      <c r="N78" s="765"/>
      <c r="O78" s="765"/>
      <c r="P78" s="766"/>
      <c r="Q78" s="928">
        <v>
6529</v>
      </c>
      <c r="R78" s="883">
        <v>
6933</v>
      </c>
      <c r="S78" s="883">
        <v>
6933</v>
      </c>
      <c r="T78" s="883">
        <v>
6933</v>
      </c>
      <c r="U78" s="880">
        <v>
6933</v>
      </c>
      <c r="V78" s="882">
        <v>
6443</v>
      </c>
      <c r="W78" s="883">
        <v>
6850</v>
      </c>
      <c r="X78" s="883">
        <v>
6850</v>
      </c>
      <c r="Y78" s="883">
        <v>
6850</v>
      </c>
      <c r="Z78" s="880">
        <v>
6850</v>
      </c>
      <c r="AA78" s="882">
        <v>
86</v>
      </c>
      <c r="AB78" s="883">
        <v>
82</v>
      </c>
      <c r="AC78" s="883">
        <v>
82</v>
      </c>
      <c r="AD78" s="883">
        <v>
82</v>
      </c>
      <c r="AE78" s="880">
        <v>
82</v>
      </c>
      <c r="AF78" s="882">
        <v>
86</v>
      </c>
      <c r="AG78" s="883">
        <v>
82</v>
      </c>
      <c r="AH78" s="883">
        <v>
82</v>
      </c>
      <c r="AI78" s="883">
        <v>
82</v>
      </c>
      <c r="AJ78" s="880">
        <v>
82</v>
      </c>
      <c r="AK78" s="882">
        <v>
1926</v>
      </c>
      <c r="AL78" s="883">
        <v>
2485</v>
      </c>
      <c r="AM78" s="883">
        <v>
2485</v>
      </c>
      <c r="AN78" s="883">
        <v>
2485</v>
      </c>
      <c r="AO78" s="880">
        <v>
2485</v>
      </c>
      <c r="AP78" s="882" t="s">
        <v>
522</v>
      </c>
      <c r="AQ78" s="883"/>
      <c r="AR78" s="883"/>
      <c r="AS78" s="883"/>
      <c r="AT78" s="880"/>
      <c r="AU78" s="882" t="s">
        <v>
522</v>
      </c>
      <c r="AV78" s="883"/>
      <c r="AW78" s="883"/>
      <c r="AX78" s="883"/>
      <c r="AY78" s="880"/>
      <c r="AZ78" s="926"/>
      <c r="BA78" s="926"/>
      <c r="BB78" s="926"/>
      <c r="BC78" s="926"/>
      <c r="BD78" s="927"/>
      <c r="BE78" s="265"/>
      <c r="BF78" s="265"/>
      <c r="BG78" s="265"/>
      <c r="BH78" s="265"/>
      <c r="BI78" s="265"/>
      <c r="BJ78" s="268"/>
      <c r="BK78" s="268"/>
      <c r="BL78" s="268"/>
      <c r="BM78" s="268"/>
      <c r="BN78" s="268"/>
      <c r="BO78" s="265"/>
      <c r="BP78" s="265"/>
      <c r="BQ78" s="262">
        <v>
72</v>
      </c>
      <c r="BR78" s="267"/>
      <c r="BS78" s="915"/>
      <c r="BT78" s="916"/>
      <c r="BU78" s="916"/>
      <c r="BV78" s="916"/>
      <c r="BW78" s="916"/>
      <c r="BX78" s="916"/>
      <c r="BY78" s="916"/>
      <c r="BZ78" s="916"/>
      <c r="CA78" s="916"/>
      <c r="CB78" s="916"/>
      <c r="CC78" s="916"/>
      <c r="CD78" s="916"/>
      <c r="CE78" s="916"/>
      <c r="CF78" s="916"/>
      <c r="CG78" s="917"/>
      <c r="CH78" s="912"/>
      <c r="CI78" s="913"/>
      <c r="CJ78" s="913"/>
      <c r="CK78" s="913"/>
      <c r="CL78" s="914"/>
      <c r="CM78" s="912"/>
      <c r="CN78" s="913"/>
      <c r="CO78" s="913"/>
      <c r="CP78" s="913"/>
      <c r="CQ78" s="914"/>
      <c r="CR78" s="912"/>
      <c r="CS78" s="913"/>
      <c r="CT78" s="913"/>
      <c r="CU78" s="913"/>
      <c r="CV78" s="914"/>
      <c r="CW78" s="912"/>
      <c r="CX78" s="913"/>
      <c r="CY78" s="913"/>
      <c r="CZ78" s="913"/>
      <c r="DA78" s="914"/>
      <c r="DB78" s="912"/>
      <c r="DC78" s="913"/>
      <c r="DD78" s="913"/>
      <c r="DE78" s="913"/>
      <c r="DF78" s="914"/>
      <c r="DG78" s="912"/>
      <c r="DH78" s="913"/>
      <c r="DI78" s="913"/>
      <c r="DJ78" s="913"/>
      <c r="DK78" s="914"/>
      <c r="DL78" s="912"/>
      <c r="DM78" s="913"/>
      <c r="DN78" s="913"/>
      <c r="DO78" s="913"/>
      <c r="DP78" s="914"/>
      <c r="DQ78" s="912"/>
      <c r="DR78" s="913"/>
      <c r="DS78" s="913"/>
      <c r="DT78" s="913"/>
      <c r="DU78" s="914"/>
      <c r="DV78" s="909"/>
      <c r="DW78" s="910"/>
      <c r="DX78" s="910"/>
      <c r="DY78" s="910"/>
      <c r="DZ78" s="911"/>
      <c r="EA78" s="247"/>
    </row>
    <row r="79" spans="1:131" s="248" customFormat="1" ht="26.25" customHeight="1" x14ac:dyDescent="0.15">
      <c r="A79" s="261">
        <v>
12</v>
      </c>
      <c r="B79" s="764" t="s">
        <v>
602</v>
      </c>
      <c r="C79" s="765"/>
      <c r="D79" s="765"/>
      <c r="E79" s="765"/>
      <c r="F79" s="765"/>
      <c r="G79" s="765"/>
      <c r="H79" s="765"/>
      <c r="I79" s="765"/>
      <c r="J79" s="765"/>
      <c r="K79" s="765"/>
      <c r="L79" s="765"/>
      <c r="M79" s="765"/>
      <c r="N79" s="765"/>
      <c r="O79" s="765"/>
      <c r="P79" s="766"/>
      <c r="Q79" s="928">
        <v>
1444184</v>
      </c>
      <c r="R79" s="883">
        <v>
1385861</v>
      </c>
      <c r="S79" s="883">
        <v>
1385861</v>
      </c>
      <c r="T79" s="883">
        <v>
1385861</v>
      </c>
      <c r="U79" s="880">
        <v>
1385861</v>
      </c>
      <c r="V79" s="882">
        <v>
1404896</v>
      </c>
      <c r="W79" s="883">
        <v>
1346246</v>
      </c>
      <c r="X79" s="883">
        <v>
1346246</v>
      </c>
      <c r="Y79" s="883">
        <v>
1346246</v>
      </c>
      <c r="Z79" s="880">
        <v>
1346246</v>
      </c>
      <c r="AA79" s="882">
        <v>
39288</v>
      </c>
      <c r="AB79" s="883">
        <v>
39615</v>
      </c>
      <c r="AC79" s="883">
        <v>
39615</v>
      </c>
      <c r="AD79" s="883">
        <v>
39615</v>
      </c>
      <c r="AE79" s="880">
        <v>
39615</v>
      </c>
      <c r="AF79" s="882">
        <v>
39288</v>
      </c>
      <c r="AG79" s="883">
        <v>
39615</v>
      </c>
      <c r="AH79" s="883">
        <v>
39615</v>
      </c>
      <c r="AI79" s="883">
        <v>
39615</v>
      </c>
      <c r="AJ79" s="880">
        <v>
39615</v>
      </c>
      <c r="AK79" s="882">
        <v>
16623</v>
      </c>
      <c r="AL79" s="883">
        <v>
13582</v>
      </c>
      <c r="AM79" s="883">
        <v>
13582</v>
      </c>
      <c r="AN79" s="883">
        <v>
13582</v>
      </c>
      <c r="AO79" s="880">
        <v>
13582</v>
      </c>
      <c r="AP79" s="882" t="s">
        <v>
522</v>
      </c>
      <c r="AQ79" s="883"/>
      <c r="AR79" s="883"/>
      <c r="AS79" s="883"/>
      <c r="AT79" s="880"/>
      <c r="AU79" s="882" t="s">
        <v>
522</v>
      </c>
      <c r="AV79" s="883"/>
      <c r="AW79" s="883"/>
      <c r="AX79" s="883"/>
      <c r="AY79" s="880"/>
      <c r="AZ79" s="926"/>
      <c r="BA79" s="926"/>
      <c r="BB79" s="926"/>
      <c r="BC79" s="926"/>
      <c r="BD79" s="927"/>
      <c r="BE79" s="265"/>
      <c r="BF79" s="265"/>
      <c r="BG79" s="265"/>
      <c r="BH79" s="265"/>
      <c r="BI79" s="265"/>
      <c r="BJ79" s="268"/>
      <c r="BK79" s="268"/>
      <c r="BL79" s="268"/>
      <c r="BM79" s="268"/>
      <c r="BN79" s="268"/>
      <c r="BO79" s="265"/>
      <c r="BP79" s="265"/>
      <c r="BQ79" s="262">
        <v>
73</v>
      </c>
      <c r="BR79" s="267"/>
      <c r="BS79" s="915"/>
      <c r="BT79" s="916"/>
      <c r="BU79" s="916"/>
      <c r="BV79" s="916"/>
      <c r="BW79" s="916"/>
      <c r="BX79" s="916"/>
      <c r="BY79" s="916"/>
      <c r="BZ79" s="916"/>
      <c r="CA79" s="916"/>
      <c r="CB79" s="916"/>
      <c r="CC79" s="916"/>
      <c r="CD79" s="916"/>
      <c r="CE79" s="916"/>
      <c r="CF79" s="916"/>
      <c r="CG79" s="917"/>
      <c r="CH79" s="912"/>
      <c r="CI79" s="913"/>
      <c r="CJ79" s="913"/>
      <c r="CK79" s="913"/>
      <c r="CL79" s="914"/>
      <c r="CM79" s="912"/>
      <c r="CN79" s="913"/>
      <c r="CO79" s="913"/>
      <c r="CP79" s="913"/>
      <c r="CQ79" s="914"/>
      <c r="CR79" s="912"/>
      <c r="CS79" s="913"/>
      <c r="CT79" s="913"/>
      <c r="CU79" s="913"/>
      <c r="CV79" s="914"/>
      <c r="CW79" s="912"/>
      <c r="CX79" s="913"/>
      <c r="CY79" s="913"/>
      <c r="CZ79" s="913"/>
      <c r="DA79" s="914"/>
      <c r="DB79" s="912"/>
      <c r="DC79" s="913"/>
      <c r="DD79" s="913"/>
      <c r="DE79" s="913"/>
      <c r="DF79" s="914"/>
      <c r="DG79" s="912"/>
      <c r="DH79" s="913"/>
      <c r="DI79" s="913"/>
      <c r="DJ79" s="913"/>
      <c r="DK79" s="914"/>
      <c r="DL79" s="912"/>
      <c r="DM79" s="913"/>
      <c r="DN79" s="913"/>
      <c r="DO79" s="913"/>
      <c r="DP79" s="914"/>
      <c r="DQ79" s="912"/>
      <c r="DR79" s="913"/>
      <c r="DS79" s="913"/>
      <c r="DT79" s="913"/>
      <c r="DU79" s="914"/>
      <c r="DV79" s="909"/>
      <c r="DW79" s="910"/>
      <c r="DX79" s="910"/>
      <c r="DY79" s="910"/>
      <c r="DZ79" s="911"/>
      <c r="EA79" s="247"/>
    </row>
    <row r="80" spans="1:131" s="248" customFormat="1" ht="26.25" customHeight="1" x14ac:dyDescent="0.15">
      <c r="A80" s="261">
        <v>
13</v>
      </c>
      <c r="B80" s="764"/>
      <c r="C80" s="765"/>
      <c r="D80" s="765"/>
      <c r="E80" s="765"/>
      <c r="F80" s="765"/>
      <c r="G80" s="765"/>
      <c r="H80" s="765"/>
      <c r="I80" s="765"/>
      <c r="J80" s="765"/>
      <c r="K80" s="765"/>
      <c r="L80" s="765"/>
      <c r="M80" s="765"/>
      <c r="N80" s="765"/>
      <c r="O80" s="765"/>
      <c r="P80" s="766"/>
      <c r="Q80" s="925"/>
      <c r="R80" s="881"/>
      <c r="S80" s="881"/>
      <c r="T80" s="881"/>
      <c r="U80" s="881"/>
      <c r="V80" s="881"/>
      <c r="W80" s="881"/>
      <c r="X80" s="881"/>
      <c r="Y80" s="881"/>
      <c r="Z80" s="881"/>
      <c r="AA80" s="881"/>
      <c r="AB80" s="881"/>
      <c r="AC80" s="881"/>
      <c r="AD80" s="881"/>
      <c r="AE80" s="881"/>
      <c r="AF80" s="881"/>
      <c r="AG80" s="881"/>
      <c r="AH80" s="881"/>
      <c r="AI80" s="881"/>
      <c r="AJ80" s="881"/>
      <c r="AK80" s="881"/>
      <c r="AL80" s="881"/>
      <c r="AM80" s="881"/>
      <c r="AN80" s="881"/>
      <c r="AO80" s="881"/>
      <c r="AP80" s="881"/>
      <c r="AQ80" s="881"/>
      <c r="AR80" s="881"/>
      <c r="AS80" s="881"/>
      <c r="AT80" s="881"/>
      <c r="AU80" s="881"/>
      <c r="AV80" s="881"/>
      <c r="AW80" s="881"/>
      <c r="AX80" s="881"/>
      <c r="AY80" s="881"/>
      <c r="AZ80" s="926"/>
      <c r="BA80" s="926"/>
      <c r="BB80" s="926"/>
      <c r="BC80" s="926"/>
      <c r="BD80" s="927"/>
      <c r="BE80" s="265"/>
      <c r="BF80" s="265"/>
      <c r="BG80" s="265"/>
      <c r="BH80" s="265"/>
      <c r="BI80" s="265"/>
      <c r="BJ80" s="265"/>
      <c r="BK80" s="265"/>
      <c r="BL80" s="265"/>
      <c r="BM80" s="265"/>
      <c r="BN80" s="265"/>
      <c r="BO80" s="265"/>
      <c r="BP80" s="265"/>
      <c r="BQ80" s="262">
        <v>
74</v>
      </c>
      <c r="BR80" s="267"/>
      <c r="BS80" s="915"/>
      <c r="BT80" s="916"/>
      <c r="BU80" s="916"/>
      <c r="BV80" s="916"/>
      <c r="BW80" s="916"/>
      <c r="BX80" s="916"/>
      <c r="BY80" s="916"/>
      <c r="BZ80" s="916"/>
      <c r="CA80" s="916"/>
      <c r="CB80" s="916"/>
      <c r="CC80" s="916"/>
      <c r="CD80" s="916"/>
      <c r="CE80" s="916"/>
      <c r="CF80" s="916"/>
      <c r="CG80" s="917"/>
      <c r="CH80" s="912"/>
      <c r="CI80" s="913"/>
      <c r="CJ80" s="913"/>
      <c r="CK80" s="913"/>
      <c r="CL80" s="914"/>
      <c r="CM80" s="912"/>
      <c r="CN80" s="913"/>
      <c r="CO80" s="913"/>
      <c r="CP80" s="913"/>
      <c r="CQ80" s="914"/>
      <c r="CR80" s="912"/>
      <c r="CS80" s="913"/>
      <c r="CT80" s="913"/>
      <c r="CU80" s="913"/>
      <c r="CV80" s="914"/>
      <c r="CW80" s="912"/>
      <c r="CX80" s="913"/>
      <c r="CY80" s="913"/>
      <c r="CZ80" s="913"/>
      <c r="DA80" s="914"/>
      <c r="DB80" s="912"/>
      <c r="DC80" s="913"/>
      <c r="DD80" s="913"/>
      <c r="DE80" s="913"/>
      <c r="DF80" s="914"/>
      <c r="DG80" s="912"/>
      <c r="DH80" s="913"/>
      <c r="DI80" s="913"/>
      <c r="DJ80" s="913"/>
      <c r="DK80" s="914"/>
      <c r="DL80" s="912"/>
      <c r="DM80" s="913"/>
      <c r="DN80" s="913"/>
      <c r="DO80" s="913"/>
      <c r="DP80" s="914"/>
      <c r="DQ80" s="912"/>
      <c r="DR80" s="913"/>
      <c r="DS80" s="913"/>
      <c r="DT80" s="913"/>
      <c r="DU80" s="914"/>
      <c r="DV80" s="909"/>
      <c r="DW80" s="910"/>
      <c r="DX80" s="910"/>
      <c r="DY80" s="910"/>
      <c r="DZ80" s="911"/>
      <c r="EA80" s="247"/>
    </row>
    <row r="81" spans="1:131" s="248" customFormat="1" ht="26.25" customHeight="1" x14ac:dyDescent="0.15">
      <c r="A81" s="261">
        <v>
14</v>
      </c>
      <c r="B81" s="764"/>
      <c r="C81" s="765"/>
      <c r="D81" s="765"/>
      <c r="E81" s="765"/>
      <c r="F81" s="765"/>
      <c r="G81" s="765"/>
      <c r="H81" s="765"/>
      <c r="I81" s="765"/>
      <c r="J81" s="765"/>
      <c r="K81" s="765"/>
      <c r="L81" s="765"/>
      <c r="M81" s="765"/>
      <c r="N81" s="765"/>
      <c r="O81" s="765"/>
      <c r="P81" s="766"/>
      <c r="Q81" s="925"/>
      <c r="R81" s="881"/>
      <c r="S81" s="881"/>
      <c r="T81" s="881"/>
      <c r="U81" s="881"/>
      <c r="V81" s="881"/>
      <c r="W81" s="881"/>
      <c r="X81" s="881"/>
      <c r="Y81" s="881"/>
      <c r="Z81" s="881"/>
      <c r="AA81" s="881"/>
      <c r="AB81" s="881"/>
      <c r="AC81" s="881"/>
      <c r="AD81" s="881"/>
      <c r="AE81" s="881"/>
      <c r="AF81" s="881"/>
      <c r="AG81" s="881"/>
      <c r="AH81" s="881"/>
      <c r="AI81" s="881"/>
      <c r="AJ81" s="881"/>
      <c r="AK81" s="881"/>
      <c r="AL81" s="881"/>
      <c r="AM81" s="881"/>
      <c r="AN81" s="881"/>
      <c r="AO81" s="881"/>
      <c r="AP81" s="881"/>
      <c r="AQ81" s="881"/>
      <c r="AR81" s="881"/>
      <c r="AS81" s="881"/>
      <c r="AT81" s="881"/>
      <c r="AU81" s="881"/>
      <c r="AV81" s="881"/>
      <c r="AW81" s="881"/>
      <c r="AX81" s="881"/>
      <c r="AY81" s="881"/>
      <c r="AZ81" s="926"/>
      <c r="BA81" s="926"/>
      <c r="BB81" s="926"/>
      <c r="BC81" s="926"/>
      <c r="BD81" s="927"/>
      <c r="BE81" s="265"/>
      <c r="BF81" s="265"/>
      <c r="BG81" s="265"/>
      <c r="BH81" s="265"/>
      <c r="BI81" s="265"/>
      <c r="BJ81" s="265"/>
      <c r="BK81" s="265"/>
      <c r="BL81" s="265"/>
      <c r="BM81" s="265"/>
      <c r="BN81" s="265"/>
      <c r="BO81" s="265"/>
      <c r="BP81" s="265"/>
      <c r="BQ81" s="262">
        <v>
75</v>
      </c>
      <c r="BR81" s="267"/>
      <c r="BS81" s="915"/>
      <c r="BT81" s="916"/>
      <c r="BU81" s="916"/>
      <c r="BV81" s="916"/>
      <c r="BW81" s="916"/>
      <c r="BX81" s="916"/>
      <c r="BY81" s="916"/>
      <c r="BZ81" s="916"/>
      <c r="CA81" s="916"/>
      <c r="CB81" s="916"/>
      <c r="CC81" s="916"/>
      <c r="CD81" s="916"/>
      <c r="CE81" s="916"/>
      <c r="CF81" s="916"/>
      <c r="CG81" s="917"/>
      <c r="CH81" s="912"/>
      <c r="CI81" s="913"/>
      <c r="CJ81" s="913"/>
      <c r="CK81" s="913"/>
      <c r="CL81" s="914"/>
      <c r="CM81" s="912"/>
      <c r="CN81" s="913"/>
      <c r="CO81" s="913"/>
      <c r="CP81" s="913"/>
      <c r="CQ81" s="914"/>
      <c r="CR81" s="912"/>
      <c r="CS81" s="913"/>
      <c r="CT81" s="913"/>
      <c r="CU81" s="913"/>
      <c r="CV81" s="914"/>
      <c r="CW81" s="912"/>
      <c r="CX81" s="913"/>
      <c r="CY81" s="913"/>
      <c r="CZ81" s="913"/>
      <c r="DA81" s="914"/>
      <c r="DB81" s="912"/>
      <c r="DC81" s="913"/>
      <c r="DD81" s="913"/>
      <c r="DE81" s="913"/>
      <c r="DF81" s="914"/>
      <c r="DG81" s="912"/>
      <c r="DH81" s="913"/>
      <c r="DI81" s="913"/>
      <c r="DJ81" s="913"/>
      <c r="DK81" s="914"/>
      <c r="DL81" s="912"/>
      <c r="DM81" s="913"/>
      <c r="DN81" s="913"/>
      <c r="DO81" s="913"/>
      <c r="DP81" s="914"/>
      <c r="DQ81" s="912"/>
      <c r="DR81" s="913"/>
      <c r="DS81" s="913"/>
      <c r="DT81" s="913"/>
      <c r="DU81" s="914"/>
      <c r="DV81" s="909"/>
      <c r="DW81" s="910"/>
      <c r="DX81" s="910"/>
      <c r="DY81" s="910"/>
      <c r="DZ81" s="911"/>
      <c r="EA81" s="247"/>
    </row>
    <row r="82" spans="1:131" s="248" customFormat="1" ht="26.25" customHeight="1" x14ac:dyDescent="0.15">
      <c r="A82" s="261">
        <v>
15</v>
      </c>
      <c r="B82" s="764"/>
      <c r="C82" s="765"/>
      <c r="D82" s="765"/>
      <c r="E82" s="765"/>
      <c r="F82" s="765"/>
      <c r="G82" s="765"/>
      <c r="H82" s="765"/>
      <c r="I82" s="765"/>
      <c r="J82" s="765"/>
      <c r="K82" s="765"/>
      <c r="L82" s="765"/>
      <c r="M82" s="765"/>
      <c r="N82" s="765"/>
      <c r="O82" s="765"/>
      <c r="P82" s="766"/>
      <c r="Q82" s="925"/>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1"/>
      <c r="AY82" s="881"/>
      <c r="AZ82" s="926"/>
      <c r="BA82" s="926"/>
      <c r="BB82" s="926"/>
      <c r="BC82" s="926"/>
      <c r="BD82" s="927"/>
      <c r="BE82" s="265"/>
      <c r="BF82" s="265"/>
      <c r="BG82" s="265"/>
      <c r="BH82" s="265"/>
      <c r="BI82" s="265"/>
      <c r="BJ82" s="265"/>
      <c r="BK82" s="265"/>
      <c r="BL82" s="265"/>
      <c r="BM82" s="265"/>
      <c r="BN82" s="265"/>
      <c r="BO82" s="265"/>
      <c r="BP82" s="265"/>
      <c r="BQ82" s="262">
        <v>
76</v>
      </c>
      <c r="BR82" s="267"/>
      <c r="BS82" s="915"/>
      <c r="BT82" s="916"/>
      <c r="BU82" s="916"/>
      <c r="BV82" s="916"/>
      <c r="BW82" s="916"/>
      <c r="BX82" s="916"/>
      <c r="BY82" s="916"/>
      <c r="BZ82" s="916"/>
      <c r="CA82" s="916"/>
      <c r="CB82" s="916"/>
      <c r="CC82" s="916"/>
      <c r="CD82" s="916"/>
      <c r="CE82" s="916"/>
      <c r="CF82" s="916"/>
      <c r="CG82" s="917"/>
      <c r="CH82" s="912"/>
      <c r="CI82" s="913"/>
      <c r="CJ82" s="913"/>
      <c r="CK82" s="913"/>
      <c r="CL82" s="914"/>
      <c r="CM82" s="912"/>
      <c r="CN82" s="913"/>
      <c r="CO82" s="913"/>
      <c r="CP82" s="913"/>
      <c r="CQ82" s="914"/>
      <c r="CR82" s="912"/>
      <c r="CS82" s="913"/>
      <c r="CT82" s="913"/>
      <c r="CU82" s="913"/>
      <c r="CV82" s="914"/>
      <c r="CW82" s="912"/>
      <c r="CX82" s="913"/>
      <c r="CY82" s="913"/>
      <c r="CZ82" s="913"/>
      <c r="DA82" s="914"/>
      <c r="DB82" s="912"/>
      <c r="DC82" s="913"/>
      <c r="DD82" s="913"/>
      <c r="DE82" s="913"/>
      <c r="DF82" s="914"/>
      <c r="DG82" s="912"/>
      <c r="DH82" s="913"/>
      <c r="DI82" s="913"/>
      <c r="DJ82" s="913"/>
      <c r="DK82" s="914"/>
      <c r="DL82" s="912"/>
      <c r="DM82" s="913"/>
      <c r="DN82" s="913"/>
      <c r="DO82" s="913"/>
      <c r="DP82" s="914"/>
      <c r="DQ82" s="912"/>
      <c r="DR82" s="913"/>
      <c r="DS82" s="913"/>
      <c r="DT82" s="913"/>
      <c r="DU82" s="914"/>
      <c r="DV82" s="909"/>
      <c r="DW82" s="910"/>
      <c r="DX82" s="910"/>
      <c r="DY82" s="910"/>
      <c r="DZ82" s="911"/>
      <c r="EA82" s="247"/>
    </row>
    <row r="83" spans="1:131" s="248" customFormat="1" ht="26.25" customHeight="1" x14ac:dyDescent="0.15">
      <c r="A83" s="261">
        <v>
16</v>
      </c>
      <c r="B83" s="764"/>
      <c r="C83" s="765"/>
      <c r="D83" s="765"/>
      <c r="E83" s="765"/>
      <c r="F83" s="765"/>
      <c r="G83" s="765"/>
      <c r="H83" s="765"/>
      <c r="I83" s="765"/>
      <c r="J83" s="765"/>
      <c r="K83" s="765"/>
      <c r="L83" s="765"/>
      <c r="M83" s="765"/>
      <c r="N83" s="765"/>
      <c r="O83" s="765"/>
      <c r="P83" s="766"/>
      <c r="Q83" s="925"/>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1"/>
      <c r="AY83" s="881"/>
      <c r="AZ83" s="926"/>
      <c r="BA83" s="926"/>
      <c r="BB83" s="926"/>
      <c r="BC83" s="926"/>
      <c r="BD83" s="927"/>
      <c r="BE83" s="265"/>
      <c r="BF83" s="265"/>
      <c r="BG83" s="265"/>
      <c r="BH83" s="265"/>
      <c r="BI83" s="265"/>
      <c r="BJ83" s="265"/>
      <c r="BK83" s="265"/>
      <c r="BL83" s="265"/>
      <c r="BM83" s="265"/>
      <c r="BN83" s="265"/>
      <c r="BO83" s="265"/>
      <c r="BP83" s="265"/>
      <c r="BQ83" s="262">
        <v>
77</v>
      </c>
      <c r="BR83" s="267"/>
      <c r="BS83" s="915"/>
      <c r="BT83" s="916"/>
      <c r="BU83" s="916"/>
      <c r="BV83" s="916"/>
      <c r="BW83" s="916"/>
      <c r="BX83" s="916"/>
      <c r="BY83" s="916"/>
      <c r="BZ83" s="916"/>
      <c r="CA83" s="916"/>
      <c r="CB83" s="916"/>
      <c r="CC83" s="916"/>
      <c r="CD83" s="916"/>
      <c r="CE83" s="916"/>
      <c r="CF83" s="916"/>
      <c r="CG83" s="917"/>
      <c r="CH83" s="912"/>
      <c r="CI83" s="913"/>
      <c r="CJ83" s="913"/>
      <c r="CK83" s="913"/>
      <c r="CL83" s="914"/>
      <c r="CM83" s="912"/>
      <c r="CN83" s="913"/>
      <c r="CO83" s="913"/>
      <c r="CP83" s="913"/>
      <c r="CQ83" s="914"/>
      <c r="CR83" s="912"/>
      <c r="CS83" s="913"/>
      <c r="CT83" s="913"/>
      <c r="CU83" s="913"/>
      <c r="CV83" s="914"/>
      <c r="CW83" s="912"/>
      <c r="CX83" s="913"/>
      <c r="CY83" s="913"/>
      <c r="CZ83" s="913"/>
      <c r="DA83" s="914"/>
      <c r="DB83" s="912"/>
      <c r="DC83" s="913"/>
      <c r="DD83" s="913"/>
      <c r="DE83" s="913"/>
      <c r="DF83" s="914"/>
      <c r="DG83" s="912"/>
      <c r="DH83" s="913"/>
      <c r="DI83" s="913"/>
      <c r="DJ83" s="913"/>
      <c r="DK83" s="914"/>
      <c r="DL83" s="912"/>
      <c r="DM83" s="913"/>
      <c r="DN83" s="913"/>
      <c r="DO83" s="913"/>
      <c r="DP83" s="914"/>
      <c r="DQ83" s="912"/>
      <c r="DR83" s="913"/>
      <c r="DS83" s="913"/>
      <c r="DT83" s="913"/>
      <c r="DU83" s="914"/>
      <c r="DV83" s="909"/>
      <c r="DW83" s="910"/>
      <c r="DX83" s="910"/>
      <c r="DY83" s="910"/>
      <c r="DZ83" s="911"/>
      <c r="EA83" s="247"/>
    </row>
    <row r="84" spans="1:131" s="248" customFormat="1" ht="26.25" customHeight="1" x14ac:dyDescent="0.15">
      <c r="A84" s="261">
        <v>
17</v>
      </c>
      <c r="B84" s="764"/>
      <c r="C84" s="765"/>
      <c r="D84" s="765"/>
      <c r="E84" s="765"/>
      <c r="F84" s="765"/>
      <c r="G84" s="765"/>
      <c r="H84" s="765"/>
      <c r="I84" s="765"/>
      <c r="J84" s="765"/>
      <c r="K84" s="765"/>
      <c r="L84" s="765"/>
      <c r="M84" s="765"/>
      <c r="N84" s="765"/>
      <c r="O84" s="765"/>
      <c r="P84" s="766"/>
      <c r="Q84" s="925"/>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1"/>
      <c r="AZ84" s="926"/>
      <c r="BA84" s="926"/>
      <c r="BB84" s="926"/>
      <c r="BC84" s="926"/>
      <c r="BD84" s="927"/>
      <c r="BE84" s="265"/>
      <c r="BF84" s="265"/>
      <c r="BG84" s="265"/>
      <c r="BH84" s="265"/>
      <c r="BI84" s="265"/>
      <c r="BJ84" s="265"/>
      <c r="BK84" s="265"/>
      <c r="BL84" s="265"/>
      <c r="BM84" s="265"/>
      <c r="BN84" s="265"/>
      <c r="BO84" s="265"/>
      <c r="BP84" s="265"/>
      <c r="BQ84" s="262">
        <v>
78</v>
      </c>
      <c r="BR84" s="267"/>
      <c r="BS84" s="915"/>
      <c r="BT84" s="916"/>
      <c r="BU84" s="916"/>
      <c r="BV84" s="916"/>
      <c r="BW84" s="916"/>
      <c r="BX84" s="916"/>
      <c r="BY84" s="916"/>
      <c r="BZ84" s="916"/>
      <c r="CA84" s="916"/>
      <c r="CB84" s="916"/>
      <c r="CC84" s="916"/>
      <c r="CD84" s="916"/>
      <c r="CE84" s="916"/>
      <c r="CF84" s="916"/>
      <c r="CG84" s="917"/>
      <c r="CH84" s="912"/>
      <c r="CI84" s="913"/>
      <c r="CJ84" s="913"/>
      <c r="CK84" s="913"/>
      <c r="CL84" s="914"/>
      <c r="CM84" s="912"/>
      <c r="CN84" s="913"/>
      <c r="CO84" s="913"/>
      <c r="CP84" s="913"/>
      <c r="CQ84" s="914"/>
      <c r="CR84" s="912"/>
      <c r="CS84" s="913"/>
      <c r="CT84" s="913"/>
      <c r="CU84" s="913"/>
      <c r="CV84" s="914"/>
      <c r="CW84" s="912"/>
      <c r="CX84" s="913"/>
      <c r="CY84" s="913"/>
      <c r="CZ84" s="913"/>
      <c r="DA84" s="914"/>
      <c r="DB84" s="912"/>
      <c r="DC84" s="913"/>
      <c r="DD84" s="913"/>
      <c r="DE84" s="913"/>
      <c r="DF84" s="914"/>
      <c r="DG84" s="912"/>
      <c r="DH84" s="913"/>
      <c r="DI84" s="913"/>
      <c r="DJ84" s="913"/>
      <c r="DK84" s="914"/>
      <c r="DL84" s="912"/>
      <c r="DM84" s="913"/>
      <c r="DN84" s="913"/>
      <c r="DO84" s="913"/>
      <c r="DP84" s="914"/>
      <c r="DQ84" s="912"/>
      <c r="DR84" s="913"/>
      <c r="DS84" s="913"/>
      <c r="DT84" s="913"/>
      <c r="DU84" s="914"/>
      <c r="DV84" s="909"/>
      <c r="DW84" s="910"/>
      <c r="DX84" s="910"/>
      <c r="DY84" s="910"/>
      <c r="DZ84" s="911"/>
      <c r="EA84" s="247"/>
    </row>
    <row r="85" spans="1:131" s="248" customFormat="1" ht="26.25" customHeight="1" x14ac:dyDescent="0.15">
      <c r="A85" s="261">
        <v>
18</v>
      </c>
      <c r="B85" s="764"/>
      <c r="C85" s="765"/>
      <c r="D85" s="765"/>
      <c r="E85" s="765"/>
      <c r="F85" s="765"/>
      <c r="G85" s="765"/>
      <c r="H85" s="765"/>
      <c r="I85" s="765"/>
      <c r="J85" s="765"/>
      <c r="K85" s="765"/>
      <c r="L85" s="765"/>
      <c r="M85" s="765"/>
      <c r="N85" s="765"/>
      <c r="O85" s="765"/>
      <c r="P85" s="766"/>
      <c r="Q85" s="925"/>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1"/>
      <c r="AU85" s="881"/>
      <c r="AV85" s="881"/>
      <c r="AW85" s="881"/>
      <c r="AX85" s="881"/>
      <c r="AY85" s="881"/>
      <c r="AZ85" s="926"/>
      <c r="BA85" s="926"/>
      <c r="BB85" s="926"/>
      <c r="BC85" s="926"/>
      <c r="BD85" s="927"/>
      <c r="BE85" s="265"/>
      <c r="BF85" s="265"/>
      <c r="BG85" s="265"/>
      <c r="BH85" s="265"/>
      <c r="BI85" s="265"/>
      <c r="BJ85" s="265"/>
      <c r="BK85" s="265"/>
      <c r="BL85" s="265"/>
      <c r="BM85" s="265"/>
      <c r="BN85" s="265"/>
      <c r="BO85" s="265"/>
      <c r="BP85" s="265"/>
      <c r="BQ85" s="262">
        <v>
79</v>
      </c>
      <c r="BR85" s="267"/>
      <c r="BS85" s="915"/>
      <c r="BT85" s="916"/>
      <c r="BU85" s="916"/>
      <c r="BV85" s="916"/>
      <c r="BW85" s="916"/>
      <c r="BX85" s="916"/>
      <c r="BY85" s="916"/>
      <c r="BZ85" s="916"/>
      <c r="CA85" s="916"/>
      <c r="CB85" s="916"/>
      <c r="CC85" s="916"/>
      <c r="CD85" s="916"/>
      <c r="CE85" s="916"/>
      <c r="CF85" s="916"/>
      <c r="CG85" s="917"/>
      <c r="CH85" s="912"/>
      <c r="CI85" s="913"/>
      <c r="CJ85" s="913"/>
      <c r="CK85" s="913"/>
      <c r="CL85" s="914"/>
      <c r="CM85" s="912"/>
      <c r="CN85" s="913"/>
      <c r="CO85" s="913"/>
      <c r="CP85" s="913"/>
      <c r="CQ85" s="914"/>
      <c r="CR85" s="912"/>
      <c r="CS85" s="913"/>
      <c r="CT85" s="913"/>
      <c r="CU85" s="913"/>
      <c r="CV85" s="914"/>
      <c r="CW85" s="912"/>
      <c r="CX85" s="913"/>
      <c r="CY85" s="913"/>
      <c r="CZ85" s="913"/>
      <c r="DA85" s="914"/>
      <c r="DB85" s="912"/>
      <c r="DC85" s="913"/>
      <c r="DD85" s="913"/>
      <c r="DE85" s="913"/>
      <c r="DF85" s="914"/>
      <c r="DG85" s="912"/>
      <c r="DH85" s="913"/>
      <c r="DI85" s="913"/>
      <c r="DJ85" s="913"/>
      <c r="DK85" s="914"/>
      <c r="DL85" s="912"/>
      <c r="DM85" s="913"/>
      <c r="DN85" s="913"/>
      <c r="DO85" s="913"/>
      <c r="DP85" s="914"/>
      <c r="DQ85" s="912"/>
      <c r="DR85" s="913"/>
      <c r="DS85" s="913"/>
      <c r="DT85" s="913"/>
      <c r="DU85" s="914"/>
      <c r="DV85" s="909"/>
      <c r="DW85" s="910"/>
      <c r="DX85" s="910"/>
      <c r="DY85" s="910"/>
      <c r="DZ85" s="911"/>
      <c r="EA85" s="247"/>
    </row>
    <row r="86" spans="1:131" s="248" customFormat="1" ht="26.25" customHeight="1" x14ac:dyDescent="0.15">
      <c r="A86" s="261">
        <v>
19</v>
      </c>
      <c r="B86" s="764"/>
      <c r="C86" s="765"/>
      <c r="D86" s="765"/>
      <c r="E86" s="765"/>
      <c r="F86" s="765"/>
      <c r="G86" s="765"/>
      <c r="H86" s="765"/>
      <c r="I86" s="765"/>
      <c r="J86" s="765"/>
      <c r="K86" s="765"/>
      <c r="L86" s="765"/>
      <c r="M86" s="765"/>
      <c r="N86" s="765"/>
      <c r="O86" s="765"/>
      <c r="P86" s="766"/>
      <c r="Q86" s="925"/>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81"/>
      <c r="AT86" s="881"/>
      <c r="AU86" s="881"/>
      <c r="AV86" s="881"/>
      <c r="AW86" s="881"/>
      <c r="AX86" s="881"/>
      <c r="AY86" s="881"/>
      <c r="AZ86" s="926"/>
      <c r="BA86" s="926"/>
      <c r="BB86" s="926"/>
      <c r="BC86" s="926"/>
      <c r="BD86" s="927"/>
      <c r="BE86" s="265"/>
      <c r="BF86" s="265"/>
      <c r="BG86" s="265"/>
      <c r="BH86" s="265"/>
      <c r="BI86" s="265"/>
      <c r="BJ86" s="265"/>
      <c r="BK86" s="265"/>
      <c r="BL86" s="265"/>
      <c r="BM86" s="265"/>
      <c r="BN86" s="265"/>
      <c r="BO86" s="265"/>
      <c r="BP86" s="265"/>
      <c r="BQ86" s="262">
        <v>
80</v>
      </c>
      <c r="BR86" s="267"/>
      <c r="BS86" s="915"/>
      <c r="BT86" s="916"/>
      <c r="BU86" s="916"/>
      <c r="BV86" s="916"/>
      <c r="BW86" s="916"/>
      <c r="BX86" s="916"/>
      <c r="BY86" s="916"/>
      <c r="BZ86" s="916"/>
      <c r="CA86" s="916"/>
      <c r="CB86" s="916"/>
      <c r="CC86" s="916"/>
      <c r="CD86" s="916"/>
      <c r="CE86" s="916"/>
      <c r="CF86" s="916"/>
      <c r="CG86" s="917"/>
      <c r="CH86" s="912"/>
      <c r="CI86" s="913"/>
      <c r="CJ86" s="913"/>
      <c r="CK86" s="913"/>
      <c r="CL86" s="914"/>
      <c r="CM86" s="912"/>
      <c r="CN86" s="913"/>
      <c r="CO86" s="913"/>
      <c r="CP86" s="913"/>
      <c r="CQ86" s="914"/>
      <c r="CR86" s="912"/>
      <c r="CS86" s="913"/>
      <c r="CT86" s="913"/>
      <c r="CU86" s="913"/>
      <c r="CV86" s="914"/>
      <c r="CW86" s="912"/>
      <c r="CX86" s="913"/>
      <c r="CY86" s="913"/>
      <c r="CZ86" s="913"/>
      <c r="DA86" s="914"/>
      <c r="DB86" s="912"/>
      <c r="DC86" s="913"/>
      <c r="DD86" s="913"/>
      <c r="DE86" s="913"/>
      <c r="DF86" s="914"/>
      <c r="DG86" s="912"/>
      <c r="DH86" s="913"/>
      <c r="DI86" s="913"/>
      <c r="DJ86" s="913"/>
      <c r="DK86" s="914"/>
      <c r="DL86" s="912"/>
      <c r="DM86" s="913"/>
      <c r="DN86" s="913"/>
      <c r="DO86" s="913"/>
      <c r="DP86" s="914"/>
      <c r="DQ86" s="912"/>
      <c r="DR86" s="913"/>
      <c r="DS86" s="913"/>
      <c r="DT86" s="913"/>
      <c r="DU86" s="914"/>
      <c r="DV86" s="909"/>
      <c r="DW86" s="910"/>
      <c r="DX86" s="910"/>
      <c r="DY86" s="910"/>
      <c r="DZ86" s="911"/>
      <c r="EA86" s="247"/>
    </row>
    <row r="87" spans="1:131" s="248" customFormat="1" ht="26.25" customHeight="1" x14ac:dyDescent="0.15">
      <c r="A87" s="269">
        <v>
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5"/>
      <c r="BF87" s="265"/>
      <c r="BG87" s="265"/>
      <c r="BH87" s="265"/>
      <c r="BI87" s="265"/>
      <c r="BJ87" s="265"/>
      <c r="BK87" s="265"/>
      <c r="BL87" s="265"/>
      <c r="BM87" s="265"/>
      <c r="BN87" s="265"/>
      <c r="BO87" s="265"/>
      <c r="BP87" s="265"/>
      <c r="BQ87" s="262">
        <v>
81</v>
      </c>
      <c r="BR87" s="267"/>
      <c r="BS87" s="915"/>
      <c r="BT87" s="916"/>
      <c r="BU87" s="916"/>
      <c r="BV87" s="916"/>
      <c r="BW87" s="916"/>
      <c r="BX87" s="916"/>
      <c r="BY87" s="916"/>
      <c r="BZ87" s="916"/>
      <c r="CA87" s="916"/>
      <c r="CB87" s="916"/>
      <c r="CC87" s="916"/>
      <c r="CD87" s="916"/>
      <c r="CE87" s="916"/>
      <c r="CF87" s="916"/>
      <c r="CG87" s="917"/>
      <c r="CH87" s="912"/>
      <c r="CI87" s="913"/>
      <c r="CJ87" s="913"/>
      <c r="CK87" s="913"/>
      <c r="CL87" s="914"/>
      <c r="CM87" s="912"/>
      <c r="CN87" s="913"/>
      <c r="CO87" s="913"/>
      <c r="CP87" s="913"/>
      <c r="CQ87" s="914"/>
      <c r="CR87" s="912"/>
      <c r="CS87" s="913"/>
      <c r="CT87" s="913"/>
      <c r="CU87" s="913"/>
      <c r="CV87" s="914"/>
      <c r="CW87" s="912"/>
      <c r="CX87" s="913"/>
      <c r="CY87" s="913"/>
      <c r="CZ87" s="913"/>
      <c r="DA87" s="914"/>
      <c r="DB87" s="912"/>
      <c r="DC87" s="913"/>
      <c r="DD87" s="913"/>
      <c r="DE87" s="913"/>
      <c r="DF87" s="914"/>
      <c r="DG87" s="912"/>
      <c r="DH87" s="913"/>
      <c r="DI87" s="913"/>
      <c r="DJ87" s="913"/>
      <c r="DK87" s="914"/>
      <c r="DL87" s="912"/>
      <c r="DM87" s="913"/>
      <c r="DN87" s="913"/>
      <c r="DO87" s="913"/>
      <c r="DP87" s="914"/>
      <c r="DQ87" s="912"/>
      <c r="DR87" s="913"/>
      <c r="DS87" s="913"/>
      <c r="DT87" s="913"/>
      <c r="DU87" s="914"/>
      <c r="DV87" s="909"/>
      <c r="DW87" s="910"/>
      <c r="DX87" s="910"/>
      <c r="DY87" s="910"/>
      <c r="DZ87" s="911"/>
      <c r="EA87" s="247"/>
    </row>
    <row r="88" spans="1:131" s="248" customFormat="1" ht="26.25" customHeight="1" thickBot="1" x14ac:dyDescent="0.2">
      <c r="A88" s="264" t="s">
        <v>
392</v>
      </c>
      <c r="B88" s="840" t="s">
        <v>
422</v>
      </c>
      <c r="C88" s="841"/>
      <c r="D88" s="841"/>
      <c r="E88" s="841"/>
      <c r="F88" s="841"/>
      <c r="G88" s="841"/>
      <c r="H88" s="841"/>
      <c r="I88" s="841"/>
      <c r="J88" s="841"/>
      <c r="K88" s="841"/>
      <c r="L88" s="841"/>
      <c r="M88" s="841"/>
      <c r="N88" s="841"/>
      <c r="O88" s="841"/>
      <c r="P88" s="842"/>
      <c r="Q88" s="890"/>
      <c r="R88" s="891"/>
      <c r="S88" s="891"/>
      <c r="T88" s="891"/>
      <c r="U88" s="891"/>
      <c r="V88" s="891"/>
      <c r="W88" s="891"/>
      <c r="X88" s="891"/>
      <c r="Y88" s="891"/>
      <c r="Z88" s="891"/>
      <c r="AA88" s="891"/>
      <c r="AB88" s="891"/>
      <c r="AC88" s="891"/>
      <c r="AD88" s="891"/>
      <c r="AE88" s="891"/>
      <c r="AF88" s="894">
        <v>
201115</v>
      </c>
      <c r="AG88" s="894"/>
      <c r="AH88" s="894"/>
      <c r="AI88" s="894"/>
      <c r="AJ88" s="894"/>
      <c r="AK88" s="891"/>
      <c r="AL88" s="891"/>
      <c r="AM88" s="891"/>
      <c r="AN88" s="891"/>
      <c r="AO88" s="891"/>
      <c r="AP88" s="894">
        <v>
11108</v>
      </c>
      <c r="AQ88" s="894"/>
      <c r="AR88" s="894"/>
      <c r="AS88" s="894"/>
      <c r="AT88" s="894"/>
      <c r="AU88" s="894">
        <v>
1501</v>
      </c>
      <c r="AV88" s="894"/>
      <c r="AW88" s="894"/>
      <c r="AX88" s="894"/>
      <c r="AY88" s="894"/>
      <c r="AZ88" s="899"/>
      <c r="BA88" s="899"/>
      <c r="BB88" s="899"/>
      <c r="BC88" s="899"/>
      <c r="BD88" s="900"/>
      <c r="BE88" s="265"/>
      <c r="BF88" s="265"/>
      <c r="BG88" s="265"/>
      <c r="BH88" s="265"/>
      <c r="BI88" s="265"/>
      <c r="BJ88" s="265"/>
      <c r="BK88" s="265"/>
      <c r="BL88" s="265"/>
      <c r="BM88" s="265"/>
      <c r="BN88" s="265"/>
      <c r="BO88" s="265"/>
      <c r="BP88" s="265"/>
      <c r="BQ88" s="262">
        <v>
82</v>
      </c>
      <c r="BR88" s="267"/>
      <c r="BS88" s="915"/>
      <c r="BT88" s="916"/>
      <c r="BU88" s="916"/>
      <c r="BV88" s="916"/>
      <c r="BW88" s="916"/>
      <c r="BX88" s="916"/>
      <c r="BY88" s="916"/>
      <c r="BZ88" s="916"/>
      <c r="CA88" s="916"/>
      <c r="CB88" s="916"/>
      <c r="CC88" s="916"/>
      <c r="CD88" s="916"/>
      <c r="CE88" s="916"/>
      <c r="CF88" s="916"/>
      <c r="CG88" s="917"/>
      <c r="CH88" s="912"/>
      <c r="CI88" s="913"/>
      <c r="CJ88" s="913"/>
      <c r="CK88" s="913"/>
      <c r="CL88" s="914"/>
      <c r="CM88" s="912"/>
      <c r="CN88" s="913"/>
      <c r="CO88" s="913"/>
      <c r="CP88" s="913"/>
      <c r="CQ88" s="914"/>
      <c r="CR88" s="912"/>
      <c r="CS88" s="913"/>
      <c r="CT88" s="913"/>
      <c r="CU88" s="913"/>
      <c r="CV88" s="914"/>
      <c r="CW88" s="912"/>
      <c r="CX88" s="913"/>
      <c r="CY88" s="913"/>
      <c r="CZ88" s="913"/>
      <c r="DA88" s="914"/>
      <c r="DB88" s="912"/>
      <c r="DC88" s="913"/>
      <c r="DD88" s="913"/>
      <c r="DE88" s="913"/>
      <c r="DF88" s="914"/>
      <c r="DG88" s="912"/>
      <c r="DH88" s="913"/>
      <c r="DI88" s="913"/>
      <c r="DJ88" s="913"/>
      <c r="DK88" s="914"/>
      <c r="DL88" s="912"/>
      <c r="DM88" s="913"/>
      <c r="DN88" s="913"/>
      <c r="DO88" s="913"/>
      <c r="DP88" s="914"/>
      <c r="DQ88" s="912"/>
      <c r="DR88" s="913"/>
      <c r="DS88" s="913"/>
      <c r="DT88" s="913"/>
      <c r="DU88" s="914"/>
      <c r="DV88" s="909"/>
      <c r="DW88" s="910"/>
      <c r="DX88" s="910"/>
      <c r="DY88" s="910"/>
      <c r="DZ88" s="911"/>
      <c r="EA88" s="247"/>
    </row>
    <row r="89" spans="1:131" s="248"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15"/>
      <c r="BT89" s="916"/>
      <c r="BU89" s="916"/>
      <c r="BV89" s="916"/>
      <c r="BW89" s="916"/>
      <c r="BX89" s="916"/>
      <c r="BY89" s="916"/>
      <c r="BZ89" s="916"/>
      <c r="CA89" s="916"/>
      <c r="CB89" s="916"/>
      <c r="CC89" s="916"/>
      <c r="CD89" s="916"/>
      <c r="CE89" s="916"/>
      <c r="CF89" s="916"/>
      <c r="CG89" s="917"/>
      <c r="CH89" s="912"/>
      <c r="CI89" s="913"/>
      <c r="CJ89" s="913"/>
      <c r="CK89" s="913"/>
      <c r="CL89" s="914"/>
      <c r="CM89" s="912"/>
      <c r="CN89" s="913"/>
      <c r="CO89" s="913"/>
      <c r="CP89" s="913"/>
      <c r="CQ89" s="914"/>
      <c r="CR89" s="912"/>
      <c r="CS89" s="913"/>
      <c r="CT89" s="913"/>
      <c r="CU89" s="913"/>
      <c r="CV89" s="914"/>
      <c r="CW89" s="912"/>
      <c r="CX89" s="913"/>
      <c r="CY89" s="913"/>
      <c r="CZ89" s="913"/>
      <c r="DA89" s="914"/>
      <c r="DB89" s="912"/>
      <c r="DC89" s="913"/>
      <c r="DD89" s="913"/>
      <c r="DE89" s="913"/>
      <c r="DF89" s="914"/>
      <c r="DG89" s="912"/>
      <c r="DH89" s="913"/>
      <c r="DI89" s="913"/>
      <c r="DJ89" s="913"/>
      <c r="DK89" s="914"/>
      <c r="DL89" s="912"/>
      <c r="DM89" s="913"/>
      <c r="DN89" s="913"/>
      <c r="DO89" s="913"/>
      <c r="DP89" s="914"/>
      <c r="DQ89" s="912"/>
      <c r="DR89" s="913"/>
      <c r="DS89" s="913"/>
      <c r="DT89" s="913"/>
      <c r="DU89" s="914"/>
      <c r="DV89" s="909"/>
      <c r="DW89" s="910"/>
      <c r="DX89" s="910"/>
      <c r="DY89" s="910"/>
      <c r="DZ89" s="911"/>
      <c r="EA89" s="247"/>
    </row>
    <row r="90" spans="1:131" s="248"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15"/>
      <c r="BT90" s="916"/>
      <c r="BU90" s="916"/>
      <c r="BV90" s="916"/>
      <c r="BW90" s="916"/>
      <c r="BX90" s="916"/>
      <c r="BY90" s="916"/>
      <c r="BZ90" s="916"/>
      <c r="CA90" s="916"/>
      <c r="CB90" s="916"/>
      <c r="CC90" s="916"/>
      <c r="CD90" s="916"/>
      <c r="CE90" s="916"/>
      <c r="CF90" s="916"/>
      <c r="CG90" s="917"/>
      <c r="CH90" s="912"/>
      <c r="CI90" s="913"/>
      <c r="CJ90" s="913"/>
      <c r="CK90" s="913"/>
      <c r="CL90" s="914"/>
      <c r="CM90" s="912"/>
      <c r="CN90" s="913"/>
      <c r="CO90" s="913"/>
      <c r="CP90" s="913"/>
      <c r="CQ90" s="914"/>
      <c r="CR90" s="912"/>
      <c r="CS90" s="913"/>
      <c r="CT90" s="913"/>
      <c r="CU90" s="913"/>
      <c r="CV90" s="914"/>
      <c r="CW90" s="912"/>
      <c r="CX90" s="913"/>
      <c r="CY90" s="913"/>
      <c r="CZ90" s="913"/>
      <c r="DA90" s="914"/>
      <c r="DB90" s="912"/>
      <c r="DC90" s="913"/>
      <c r="DD90" s="913"/>
      <c r="DE90" s="913"/>
      <c r="DF90" s="914"/>
      <c r="DG90" s="912"/>
      <c r="DH90" s="913"/>
      <c r="DI90" s="913"/>
      <c r="DJ90" s="913"/>
      <c r="DK90" s="914"/>
      <c r="DL90" s="912"/>
      <c r="DM90" s="913"/>
      <c r="DN90" s="913"/>
      <c r="DO90" s="913"/>
      <c r="DP90" s="914"/>
      <c r="DQ90" s="912"/>
      <c r="DR90" s="913"/>
      <c r="DS90" s="913"/>
      <c r="DT90" s="913"/>
      <c r="DU90" s="914"/>
      <c r="DV90" s="909"/>
      <c r="DW90" s="910"/>
      <c r="DX90" s="910"/>
      <c r="DY90" s="910"/>
      <c r="DZ90" s="911"/>
      <c r="EA90" s="247"/>
    </row>
    <row r="91" spans="1:131" s="248"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15"/>
      <c r="BT91" s="916"/>
      <c r="BU91" s="916"/>
      <c r="BV91" s="916"/>
      <c r="BW91" s="916"/>
      <c r="BX91" s="916"/>
      <c r="BY91" s="916"/>
      <c r="BZ91" s="916"/>
      <c r="CA91" s="916"/>
      <c r="CB91" s="916"/>
      <c r="CC91" s="916"/>
      <c r="CD91" s="916"/>
      <c r="CE91" s="916"/>
      <c r="CF91" s="916"/>
      <c r="CG91" s="917"/>
      <c r="CH91" s="912"/>
      <c r="CI91" s="913"/>
      <c r="CJ91" s="913"/>
      <c r="CK91" s="913"/>
      <c r="CL91" s="914"/>
      <c r="CM91" s="912"/>
      <c r="CN91" s="913"/>
      <c r="CO91" s="913"/>
      <c r="CP91" s="913"/>
      <c r="CQ91" s="914"/>
      <c r="CR91" s="912"/>
      <c r="CS91" s="913"/>
      <c r="CT91" s="913"/>
      <c r="CU91" s="913"/>
      <c r="CV91" s="914"/>
      <c r="CW91" s="912"/>
      <c r="CX91" s="913"/>
      <c r="CY91" s="913"/>
      <c r="CZ91" s="913"/>
      <c r="DA91" s="914"/>
      <c r="DB91" s="912"/>
      <c r="DC91" s="913"/>
      <c r="DD91" s="913"/>
      <c r="DE91" s="913"/>
      <c r="DF91" s="914"/>
      <c r="DG91" s="912"/>
      <c r="DH91" s="913"/>
      <c r="DI91" s="913"/>
      <c r="DJ91" s="913"/>
      <c r="DK91" s="914"/>
      <c r="DL91" s="912"/>
      <c r="DM91" s="913"/>
      <c r="DN91" s="913"/>
      <c r="DO91" s="913"/>
      <c r="DP91" s="914"/>
      <c r="DQ91" s="912"/>
      <c r="DR91" s="913"/>
      <c r="DS91" s="913"/>
      <c r="DT91" s="913"/>
      <c r="DU91" s="914"/>
      <c r="DV91" s="909"/>
      <c r="DW91" s="910"/>
      <c r="DX91" s="910"/>
      <c r="DY91" s="910"/>
      <c r="DZ91" s="911"/>
      <c r="EA91" s="247"/>
    </row>
    <row r="92" spans="1:131" s="248"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15"/>
      <c r="BT92" s="916"/>
      <c r="BU92" s="916"/>
      <c r="BV92" s="916"/>
      <c r="BW92" s="916"/>
      <c r="BX92" s="916"/>
      <c r="BY92" s="916"/>
      <c r="BZ92" s="916"/>
      <c r="CA92" s="916"/>
      <c r="CB92" s="916"/>
      <c r="CC92" s="916"/>
      <c r="CD92" s="916"/>
      <c r="CE92" s="916"/>
      <c r="CF92" s="916"/>
      <c r="CG92" s="917"/>
      <c r="CH92" s="912"/>
      <c r="CI92" s="913"/>
      <c r="CJ92" s="913"/>
      <c r="CK92" s="913"/>
      <c r="CL92" s="914"/>
      <c r="CM92" s="912"/>
      <c r="CN92" s="913"/>
      <c r="CO92" s="913"/>
      <c r="CP92" s="913"/>
      <c r="CQ92" s="914"/>
      <c r="CR92" s="912"/>
      <c r="CS92" s="913"/>
      <c r="CT92" s="913"/>
      <c r="CU92" s="913"/>
      <c r="CV92" s="914"/>
      <c r="CW92" s="912"/>
      <c r="CX92" s="913"/>
      <c r="CY92" s="913"/>
      <c r="CZ92" s="913"/>
      <c r="DA92" s="914"/>
      <c r="DB92" s="912"/>
      <c r="DC92" s="913"/>
      <c r="DD92" s="913"/>
      <c r="DE92" s="913"/>
      <c r="DF92" s="914"/>
      <c r="DG92" s="912"/>
      <c r="DH92" s="913"/>
      <c r="DI92" s="913"/>
      <c r="DJ92" s="913"/>
      <c r="DK92" s="914"/>
      <c r="DL92" s="912"/>
      <c r="DM92" s="913"/>
      <c r="DN92" s="913"/>
      <c r="DO92" s="913"/>
      <c r="DP92" s="914"/>
      <c r="DQ92" s="912"/>
      <c r="DR92" s="913"/>
      <c r="DS92" s="913"/>
      <c r="DT92" s="913"/>
      <c r="DU92" s="914"/>
      <c r="DV92" s="909"/>
      <c r="DW92" s="910"/>
      <c r="DX92" s="910"/>
      <c r="DY92" s="910"/>
      <c r="DZ92" s="911"/>
      <c r="EA92" s="247"/>
    </row>
    <row r="93" spans="1:131" s="248"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15"/>
      <c r="BT93" s="916"/>
      <c r="BU93" s="916"/>
      <c r="BV93" s="916"/>
      <c r="BW93" s="916"/>
      <c r="BX93" s="916"/>
      <c r="BY93" s="916"/>
      <c r="BZ93" s="916"/>
      <c r="CA93" s="916"/>
      <c r="CB93" s="916"/>
      <c r="CC93" s="916"/>
      <c r="CD93" s="916"/>
      <c r="CE93" s="916"/>
      <c r="CF93" s="916"/>
      <c r="CG93" s="917"/>
      <c r="CH93" s="912"/>
      <c r="CI93" s="913"/>
      <c r="CJ93" s="913"/>
      <c r="CK93" s="913"/>
      <c r="CL93" s="914"/>
      <c r="CM93" s="912"/>
      <c r="CN93" s="913"/>
      <c r="CO93" s="913"/>
      <c r="CP93" s="913"/>
      <c r="CQ93" s="914"/>
      <c r="CR93" s="912"/>
      <c r="CS93" s="913"/>
      <c r="CT93" s="913"/>
      <c r="CU93" s="913"/>
      <c r="CV93" s="914"/>
      <c r="CW93" s="912"/>
      <c r="CX93" s="913"/>
      <c r="CY93" s="913"/>
      <c r="CZ93" s="913"/>
      <c r="DA93" s="914"/>
      <c r="DB93" s="912"/>
      <c r="DC93" s="913"/>
      <c r="DD93" s="913"/>
      <c r="DE93" s="913"/>
      <c r="DF93" s="914"/>
      <c r="DG93" s="912"/>
      <c r="DH93" s="913"/>
      <c r="DI93" s="913"/>
      <c r="DJ93" s="913"/>
      <c r="DK93" s="914"/>
      <c r="DL93" s="912"/>
      <c r="DM93" s="913"/>
      <c r="DN93" s="913"/>
      <c r="DO93" s="913"/>
      <c r="DP93" s="914"/>
      <c r="DQ93" s="912"/>
      <c r="DR93" s="913"/>
      <c r="DS93" s="913"/>
      <c r="DT93" s="913"/>
      <c r="DU93" s="914"/>
      <c r="DV93" s="909"/>
      <c r="DW93" s="910"/>
      <c r="DX93" s="910"/>
      <c r="DY93" s="910"/>
      <c r="DZ93" s="911"/>
      <c r="EA93" s="247"/>
    </row>
    <row r="94" spans="1:131" s="248"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15"/>
      <c r="BT94" s="916"/>
      <c r="BU94" s="916"/>
      <c r="BV94" s="916"/>
      <c r="BW94" s="916"/>
      <c r="BX94" s="916"/>
      <c r="BY94" s="916"/>
      <c r="BZ94" s="916"/>
      <c r="CA94" s="916"/>
      <c r="CB94" s="916"/>
      <c r="CC94" s="916"/>
      <c r="CD94" s="916"/>
      <c r="CE94" s="916"/>
      <c r="CF94" s="916"/>
      <c r="CG94" s="917"/>
      <c r="CH94" s="912"/>
      <c r="CI94" s="913"/>
      <c r="CJ94" s="913"/>
      <c r="CK94" s="913"/>
      <c r="CL94" s="914"/>
      <c r="CM94" s="912"/>
      <c r="CN94" s="913"/>
      <c r="CO94" s="913"/>
      <c r="CP94" s="913"/>
      <c r="CQ94" s="914"/>
      <c r="CR94" s="912"/>
      <c r="CS94" s="913"/>
      <c r="CT94" s="913"/>
      <c r="CU94" s="913"/>
      <c r="CV94" s="914"/>
      <c r="CW94" s="912"/>
      <c r="CX94" s="913"/>
      <c r="CY94" s="913"/>
      <c r="CZ94" s="913"/>
      <c r="DA94" s="914"/>
      <c r="DB94" s="912"/>
      <c r="DC94" s="913"/>
      <c r="DD94" s="913"/>
      <c r="DE94" s="913"/>
      <c r="DF94" s="914"/>
      <c r="DG94" s="912"/>
      <c r="DH94" s="913"/>
      <c r="DI94" s="913"/>
      <c r="DJ94" s="913"/>
      <c r="DK94" s="914"/>
      <c r="DL94" s="912"/>
      <c r="DM94" s="913"/>
      <c r="DN94" s="913"/>
      <c r="DO94" s="913"/>
      <c r="DP94" s="914"/>
      <c r="DQ94" s="912"/>
      <c r="DR94" s="913"/>
      <c r="DS94" s="913"/>
      <c r="DT94" s="913"/>
      <c r="DU94" s="914"/>
      <c r="DV94" s="909"/>
      <c r="DW94" s="910"/>
      <c r="DX94" s="910"/>
      <c r="DY94" s="910"/>
      <c r="DZ94" s="911"/>
      <c r="EA94" s="247"/>
    </row>
    <row r="95" spans="1:131" s="248"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15"/>
      <c r="BT95" s="916"/>
      <c r="BU95" s="916"/>
      <c r="BV95" s="916"/>
      <c r="BW95" s="916"/>
      <c r="BX95" s="916"/>
      <c r="BY95" s="916"/>
      <c r="BZ95" s="916"/>
      <c r="CA95" s="916"/>
      <c r="CB95" s="916"/>
      <c r="CC95" s="916"/>
      <c r="CD95" s="916"/>
      <c r="CE95" s="916"/>
      <c r="CF95" s="916"/>
      <c r="CG95" s="917"/>
      <c r="CH95" s="912"/>
      <c r="CI95" s="913"/>
      <c r="CJ95" s="913"/>
      <c r="CK95" s="913"/>
      <c r="CL95" s="914"/>
      <c r="CM95" s="912"/>
      <c r="CN95" s="913"/>
      <c r="CO95" s="913"/>
      <c r="CP95" s="913"/>
      <c r="CQ95" s="914"/>
      <c r="CR95" s="912"/>
      <c r="CS95" s="913"/>
      <c r="CT95" s="913"/>
      <c r="CU95" s="913"/>
      <c r="CV95" s="914"/>
      <c r="CW95" s="912"/>
      <c r="CX95" s="913"/>
      <c r="CY95" s="913"/>
      <c r="CZ95" s="913"/>
      <c r="DA95" s="914"/>
      <c r="DB95" s="912"/>
      <c r="DC95" s="913"/>
      <c r="DD95" s="913"/>
      <c r="DE95" s="913"/>
      <c r="DF95" s="914"/>
      <c r="DG95" s="912"/>
      <c r="DH95" s="913"/>
      <c r="DI95" s="913"/>
      <c r="DJ95" s="913"/>
      <c r="DK95" s="914"/>
      <c r="DL95" s="912"/>
      <c r="DM95" s="913"/>
      <c r="DN95" s="913"/>
      <c r="DO95" s="913"/>
      <c r="DP95" s="914"/>
      <c r="DQ95" s="912"/>
      <c r="DR95" s="913"/>
      <c r="DS95" s="913"/>
      <c r="DT95" s="913"/>
      <c r="DU95" s="914"/>
      <c r="DV95" s="909"/>
      <c r="DW95" s="910"/>
      <c r="DX95" s="910"/>
      <c r="DY95" s="910"/>
      <c r="DZ95" s="911"/>
      <c r="EA95" s="247"/>
    </row>
    <row r="96" spans="1:131" s="248"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15"/>
      <c r="BT96" s="916"/>
      <c r="BU96" s="916"/>
      <c r="BV96" s="916"/>
      <c r="BW96" s="916"/>
      <c r="BX96" s="916"/>
      <c r="BY96" s="916"/>
      <c r="BZ96" s="916"/>
      <c r="CA96" s="916"/>
      <c r="CB96" s="916"/>
      <c r="CC96" s="916"/>
      <c r="CD96" s="916"/>
      <c r="CE96" s="916"/>
      <c r="CF96" s="916"/>
      <c r="CG96" s="917"/>
      <c r="CH96" s="912"/>
      <c r="CI96" s="913"/>
      <c r="CJ96" s="913"/>
      <c r="CK96" s="913"/>
      <c r="CL96" s="914"/>
      <c r="CM96" s="912"/>
      <c r="CN96" s="913"/>
      <c r="CO96" s="913"/>
      <c r="CP96" s="913"/>
      <c r="CQ96" s="914"/>
      <c r="CR96" s="912"/>
      <c r="CS96" s="913"/>
      <c r="CT96" s="913"/>
      <c r="CU96" s="913"/>
      <c r="CV96" s="914"/>
      <c r="CW96" s="912"/>
      <c r="CX96" s="913"/>
      <c r="CY96" s="913"/>
      <c r="CZ96" s="913"/>
      <c r="DA96" s="914"/>
      <c r="DB96" s="912"/>
      <c r="DC96" s="913"/>
      <c r="DD96" s="913"/>
      <c r="DE96" s="913"/>
      <c r="DF96" s="914"/>
      <c r="DG96" s="912"/>
      <c r="DH96" s="913"/>
      <c r="DI96" s="913"/>
      <c r="DJ96" s="913"/>
      <c r="DK96" s="914"/>
      <c r="DL96" s="912"/>
      <c r="DM96" s="913"/>
      <c r="DN96" s="913"/>
      <c r="DO96" s="913"/>
      <c r="DP96" s="914"/>
      <c r="DQ96" s="912"/>
      <c r="DR96" s="913"/>
      <c r="DS96" s="913"/>
      <c r="DT96" s="913"/>
      <c r="DU96" s="914"/>
      <c r="DV96" s="909"/>
      <c r="DW96" s="910"/>
      <c r="DX96" s="910"/>
      <c r="DY96" s="910"/>
      <c r="DZ96" s="911"/>
      <c r="EA96" s="247"/>
    </row>
    <row r="97" spans="1:131" s="248"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15"/>
      <c r="BT97" s="916"/>
      <c r="BU97" s="916"/>
      <c r="BV97" s="916"/>
      <c r="BW97" s="916"/>
      <c r="BX97" s="916"/>
      <c r="BY97" s="916"/>
      <c r="BZ97" s="916"/>
      <c r="CA97" s="916"/>
      <c r="CB97" s="916"/>
      <c r="CC97" s="916"/>
      <c r="CD97" s="916"/>
      <c r="CE97" s="916"/>
      <c r="CF97" s="916"/>
      <c r="CG97" s="917"/>
      <c r="CH97" s="912"/>
      <c r="CI97" s="913"/>
      <c r="CJ97" s="913"/>
      <c r="CK97" s="913"/>
      <c r="CL97" s="914"/>
      <c r="CM97" s="912"/>
      <c r="CN97" s="913"/>
      <c r="CO97" s="913"/>
      <c r="CP97" s="913"/>
      <c r="CQ97" s="914"/>
      <c r="CR97" s="912"/>
      <c r="CS97" s="913"/>
      <c r="CT97" s="913"/>
      <c r="CU97" s="913"/>
      <c r="CV97" s="914"/>
      <c r="CW97" s="912"/>
      <c r="CX97" s="913"/>
      <c r="CY97" s="913"/>
      <c r="CZ97" s="913"/>
      <c r="DA97" s="914"/>
      <c r="DB97" s="912"/>
      <c r="DC97" s="913"/>
      <c r="DD97" s="913"/>
      <c r="DE97" s="913"/>
      <c r="DF97" s="914"/>
      <c r="DG97" s="912"/>
      <c r="DH97" s="913"/>
      <c r="DI97" s="913"/>
      <c r="DJ97" s="913"/>
      <c r="DK97" s="914"/>
      <c r="DL97" s="912"/>
      <c r="DM97" s="913"/>
      <c r="DN97" s="913"/>
      <c r="DO97" s="913"/>
      <c r="DP97" s="914"/>
      <c r="DQ97" s="912"/>
      <c r="DR97" s="913"/>
      <c r="DS97" s="913"/>
      <c r="DT97" s="913"/>
      <c r="DU97" s="914"/>
      <c r="DV97" s="909"/>
      <c r="DW97" s="910"/>
      <c r="DX97" s="910"/>
      <c r="DY97" s="910"/>
      <c r="DZ97" s="911"/>
      <c r="EA97" s="247"/>
    </row>
    <row r="98" spans="1:131" s="248"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15"/>
      <c r="BT98" s="916"/>
      <c r="BU98" s="916"/>
      <c r="BV98" s="916"/>
      <c r="BW98" s="916"/>
      <c r="BX98" s="916"/>
      <c r="BY98" s="916"/>
      <c r="BZ98" s="916"/>
      <c r="CA98" s="916"/>
      <c r="CB98" s="916"/>
      <c r="CC98" s="916"/>
      <c r="CD98" s="916"/>
      <c r="CE98" s="916"/>
      <c r="CF98" s="916"/>
      <c r="CG98" s="917"/>
      <c r="CH98" s="912"/>
      <c r="CI98" s="913"/>
      <c r="CJ98" s="913"/>
      <c r="CK98" s="913"/>
      <c r="CL98" s="914"/>
      <c r="CM98" s="912"/>
      <c r="CN98" s="913"/>
      <c r="CO98" s="913"/>
      <c r="CP98" s="913"/>
      <c r="CQ98" s="914"/>
      <c r="CR98" s="912"/>
      <c r="CS98" s="913"/>
      <c r="CT98" s="913"/>
      <c r="CU98" s="913"/>
      <c r="CV98" s="914"/>
      <c r="CW98" s="912"/>
      <c r="CX98" s="913"/>
      <c r="CY98" s="913"/>
      <c r="CZ98" s="913"/>
      <c r="DA98" s="914"/>
      <c r="DB98" s="912"/>
      <c r="DC98" s="913"/>
      <c r="DD98" s="913"/>
      <c r="DE98" s="913"/>
      <c r="DF98" s="914"/>
      <c r="DG98" s="912"/>
      <c r="DH98" s="913"/>
      <c r="DI98" s="913"/>
      <c r="DJ98" s="913"/>
      <c r="DK98" s="914"/>
      <c r="DL98" s="912"/>
      <c r="DM98" s="913"/>
      <c r="DN98" s="913"/>
      <c r="DO98" s="913"/>
      <c r="DP98" s="914"/>
      <c r="DQ98" s="912"/>
      <c r="DR98" s="913"/>
      <c r="DS98" s="913"/>
      <c r="DT98" s="913"/>
      <c r="DU98" s="914"/>
      <c r="DV98" s="909"/>
      <c r="DW98" s="910"/>
      <c r="DX98" s="910"/>
      <c r="DY98" s="910"/>
      <c r="DZ98" s="911"/>
      <c r="EA98" s="247"/>
    </row>
    <row r="99" spans="1:131" s="248"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15"/>
      <c r="BT99" s="916"/>
      <c r="BU99" s="916"/>
      <c r="BV99" s="916"/>
      <c r="BW99" s="916"/>
      <c r="BX99" s="916"/>
      <c r="BY99" s="916"/>
      <c r="BZ99" s="916"/>
      <c r="CA99" s="916"/>
      <c r="CB99" s="916"/>
      <c r="CC99" s="916"/>
      <c r="CD99" s="916"/>
      <c r="CE99" s="916"/>
      <c r="CF99" s="916"/>
      <c r="CG99" s="917"/>
      <c r="CH99" s="912"/>
      <c r="CI99" s="913"/>
      <c r="CJ99" s="913"/>
      <c r="CK99" s="913"/>
      <c r="CL99" s="914"/>
      <c r="CM99" s="912"/>
      <c r="CN99" s="913"/>
      <c r="CO99" s="913"/>
      <c r="CP99" s="913"/>
      <c r="CQ99" s="914"/>
      <c r="CR99" s="912"/>
      <c r="CS99" s="913"/>
      <c r="CT99" s="913"/>
      <c r="CU99" s="913"/>
      <c r="CV99" s="914"/>
      <c r="CW99" s="912"/>
      <c r="CX99" s="913"/>
      <c r="CY99" s="913"/>
      <c r="CZ99" s="913"/>
      <c r="DA99" s="914"/>
      <c r="DB99" s="912"/>
      <c r="DC99" s="913"/>
      <c r="DD99" s="913"/>
      <c r="DE99" s="913"/>
      <c r="DF99" s="914"/>
      <c r="DG99" s="912"/>
      <c r="DH99" s="913"/>
      <c r="DI99" s="913"/>
      <c r="DJ99" s="913"/>
      <c r="DK99" s="914"/>
      <c r="DL99" s="912"/>
      <c r="DM99" s="913"/>
      <c r="DN99" s="913"/>
      <c r="DO99" s="913"/>
      <c r="DP99" s="914"/>
      <c r="DQ99" s="912"/>
      <c r="DR99" s="913"/>
      <c r="DS99" s="913"/>
      <c r="DT99" s="913"/>
      <c r="DU99" s="914"/>
      <c r="DV99" s="909"/>
      <c r="DW99" s="910"/>
      <c r="DX99" s="910"/>
      <c r="DY99" s="910"/>
      <c r="DZ99" s="911"/>
      <c r="EA99" s="247"/>
    </row>
    <row r="100" spans="1:131" s="248"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15"/>
      <c r="BT100" s="916"/>
      <c r="BU100" s="916"/>
      <c r="BV100" s="916"/>
      <c r="BW100" s="916"/>
      <c r="BX100" s="916"/>
      <c r="BY100" s="916"/>
      <c r="BZ100" s="916"/>
      <c r="CA100" s="916"/>
      <c r="CB100" s="916"/>
      <c r="CC100" s="916"/>
      <c r="CD100" s="916"/>
      <c r="CE100" s="916"/>
      <c r="CF100" s="916"/>
      <c r="CG100" s="917"/>
      <c r="CH100" s="912"/>
      <c r="CI100" s="913"/>
      <c r="CJ100" s="913"/>
      <c r="CK100" s="913"/>
      <c r="CL100" s="914"/>
      <c r="CM100" s="912"/>
      <c r="CN100" s="913"/>
      <c r="CO100" s="913"/>
      <c r="CP100" s="913"/>
      <c r="CQ100" s="914"/>
      <c r="CR100" s="912"/>
      <c r="CS100" s="913"/>
      <c r="CT100" s="913"/>
      <c r="CU100" s="913"/>
      <c r="CV100" s="914"/>
      <c r="CW100" s="912"/>
      <c r="CX100" s="913"/>
      <c r="CY100" s="913"/>
      <c r="CZ100" s="913"/>
      <c r="DA100" s="914"/>
      <c r="DB100" s="912"/>
      <c r="DC100" s="913"/>
      <c r="DD100" s="913"/>
      <c r="DE100" s="913"/>
      <c r="DF100" s="914"/>
      <c r="DG100" s="912"/>
      <c r="DH100" s="913"/>
      <c r="DI100" s="913"/>
      <c r="DJ100" s="913"/>
      <c r="DK100" s="914"/>
      <c r="DL100" s="912"/>
      <c r="DM100" s="913"/>
      <c r="DN100" s="913"/>
      <c r="DO100" s="913"/>
      <c r="DP100" s="914"/>
      <c r="DQ100" s="912"/>
      <c r="DR100" s="913"/>
      <c r="DS100" s="913"/>
      <c r="DT100" s="913"/>
      <c r="DU100" s="914"/>
      <c r="DV100" s="909"/>
      <c r="DW100" s="910"/>
      <c r="DX100" s="910"/>
      <c r="DY100" s="910"/>
      <c r="DZ100" s="911"/>
      <c r="EA100" s="247"/>
    </row>
    <row r="101" spans="1:131" s="248"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15"/>
      <c r="BT101" s="916"/>
      <c r="BU101" s="916"/>
      <c r="BV101" s="916"/>
      <c r="BW101" s="916"/>
      <c r="BX101" s="916"/>
      <c r="BY101" s="916"/>
      <c r="BZ101" s="916"/>
      <c r="CA101" s="916"/>
      <c r="CB101" s="916"/>
      <c r="CC101" s="916"/>
      <c r="CD101" s="916"/>
      <c r="CE101" s="916"/>
      <c r="CF101" s="916"/>
      <c r="CG101" s="917"/>
      <c r="CH101" s="912"/>
      <c r="CI101" s="913"/>
      <c r="CJ101" s="913"/>
      <c r="CK101" s="913"/>
      <c r="CL101" s="914"/>
      <c r="CM101" s="912"/>
      <c r="CN101" s="913"/>
      <c r="CO101" s="913"/>
      <c r="CP101" s="913"/>
      <c r="CQ101" s="914"/>
      <c r="CR101" s="912"/>
      <c r="CS101" s="913"/>
      <c r="CT101" s="913"/>
      <c r="CU101" s="913"/>
      <c r="CV101" s="914"/>
      <c r="CW101" s="912"/>
      <c r="CX101" s="913"/>
      <c r="CY101" s="913"/>
      <c r="CZ101" s="913"/>
      <c r="DA101" s="914"/>
      <c r="DB101" s="912"/>
      <c r="DC101" s="913"/>
      <c r="DD101" s="913"/>
      <c r="DE101" s="913"/>
      <c r="DF101" s="914"/>
      <c r="DG101" s="912"/>
      <c r="DH101" s="913"/>
      <c r="DI101" s="913"/>
      <c r="DJ101" s="913"/>
      <c r="DK101" s="914"/>
      <c r="DL101" s="912"/>
      <c r="DM101" s="913"/>
      <c r="DN101" s="913"/>
      <c r="DO101" s="913"/>
      <c r="DP101" s="914"/>
      <c r="DQ101" s="912"/>
      <c r="DR101" s="913"/>
      <c r="DS101" s="913"/>
      <c r="DT101" s="913"/>
      <c r="DU101" s="914"/>
      <c r="DV101" s="909"/>
      <c r="DW101" s="910"/>
      <c r="DX101" s="910"/>
      <c r="DY101" s="910"/>
      <c r="DZ101" s="911"/>
      <c r="EA101" s="247"/>
    </row>
    <row r="102" spans="1:131" s="248"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392</v>
      </c>
      <c r="BR102" s="840" t="s">
        <v>
423</v>
      </c>
      <c r="BS102" s="841"/>
      <c r="BT102" s="841"/>
      <c r="BU102" s="841"/>
      <c r="BV102" s="841"/>
      <c r="BW102" s="841"/>
      <c r="BX102" s="841"/>
      <c r="BY102" s="841"/>
      <c r="BZ102" s="841"/>
      <c r="CA102" s="841"/>
      <c r="CB102" s="841"/>
      <c r="CC102" s="841"/>
      <c r="CD102" s="841"/>
      <c r="CE102" s="841"/>
      <c r="CF102" s="841"/>
      <c r="CG102" s="842"/>
      <c r="CH102" s="936"/>
      <c r="CI102" s="937"/>
      <c r="CJ102" s="937"/>
      <c r="CK102" s="937"/>
      <c r="CL102" s="938"/>
      <c r="CM102" s="936"/>
      <c r="CN102" s="937"/>
      <c r="CO102" s="937"/>
      <c r="CP102" s="937"/>
      <c r="CQ102" s="938"/>
      <c r="CR102" s="939">
        <v>
47</v>
      </c>
      <c r="CS102" s="902"/>
      <c r="CT102" s="902"/>
      <c r="CU102" s="902"/>
      <c r="CV102" s="940"/>
      <c r="CW102" s="939">
        <v>
2</v>
      </c>
      <c r="CX102" s="902"/>
      <c r="CY102" s="902"/>
      <c r="CZ102" s="902"/>
      <c r="DA102" s="940"/>
      <c r="DB102" s="939" t="s">
        <v>
587</v>
      </c>
      <c r="DC102" s="902"/>
      <c r="DD102" s="902"/>
      <c r="DE102" s="902"/>
      <c r="DF102" s="940"/>
      <c r="DG102" s="939">
        <v>
1065</v>
      </c>
      <c r="DH102" s="902"/>
      <c r="DI102" s="902"/>
      <c r="DJ102" s="902"/>
      <c r="DK102" s="940"/>
      <c r="DL102" s="939" t="s">
        <v>
587</v>
      </c>
      <c r="DM102" s="902"/>
      <c r="DN102" s="902"/>
      <c r="DO102" s="902"/>
      <c r="DP102" s="940"/>
      <c r="DQ102" s="939" t="s">
        <v>
587</v>
      </c>
      <c r="DR102" s="902"/>
      <c r="DS102" s="902"/>
      <c r="DT102" s="902"/>
      <c r="DU102" s="940"/>
      <c r="DV102" s="963"/>
      <c r="DW102" s="964"/>
      <c r="DX102" s="964"/>
      <c r="DY102" s="964"/>
      <c r="DZ102" s="965"/>
      <c r="EA102" s="247"/>
    </row>
    <row r="103" spans="1:131" s="248"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6" t="s">
        <v>
424</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7" t="s">
        <v>
425</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7"/>
    </row>
    <row r="106" spans="1:131" s="248"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7"/>
    </row>
    <row r="107" spans="1:131" s="247" customFormat="1" ht="26.25" customHeight="1" thickBot="1" x14ac:dyDescent="0.2">
      <c r="A107" s="275" t="s">
        <v>
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7" customFormat="1" ht="26.25" customHeight="1" x14ac:dyDescent="0.15">
      <c r="A108" s="968" t="s">
        <v>
428</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
429</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x14ac:dyDescent="0.15">
      <c r="A109" s="961" t="s">
        <v>
430</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
431</v>
      </c>
      <c r="AB109" s="942"/>
      <c r="AC109" s="942"/>
      <c r="AD109" s="942"/>
      <c r="AE109" s="943"/>
      <c r="AF109" s="941" t="s">
        <v>
309</v>
      </c>
      <c r="AG109" s="942"/>
      <c r="AH109" s="942"/>
      <c r="AI109" s="942"/>
      <c r="AJ109" s="943"/>
      <c r="AK109" s="941" t="s">
        <v>
308</v>
      </c>
      <c r="AL109" s="942"/>
      <c r="AM109" s="942"/>
      <c r="AN109" s="942"/>
      <c r="AO109" s="943"/>
      <c r="AP109" s="941" t="s">
        <v>
432</v>
      </c>
      <c r="AQ109" s="942"/>
      <c r="AR109" s="942"/>
      <c r="AS109" s="942"/>
      <c r="AT109" s="944"/>
      <c r="AU109" s="961" t="s">
        <v>
430</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
431</v>
      </c>
      <c r="BR109" s="942"/>
      <c r="BS109" s="942"/>
      <c r="BT109" s="942"/>
      <c r="BU109" s="943"/>
      <c r="BV109" s="941" t="s">
        <v>
309</v>
      </c>
      <c r="BW109" s="942"/>
      <c r="BX109" s="942"/>
      <c r="BY109" s="942"/>
      <c r="BZ109" s="943"/>
      <c r="CA109" s="941" t="s">
        <v>
308</v>
      </c>
      <c r="CB109" s="942"/>
      <c r="CC109" s="942"/>
      <c r="CD109" s="942"/>
      <c r="CE109" s="943"/>
      <c r="CF109" s="962" t="s">
        <v>
432</v>
      </c>
      <c r="CG109" s="962"/>
      <c r="CH109" s="962"/>
      <c r="CI109" s="962"/>
      <c r="CJ109" s="962"/>
      <c r="CK109" s="941" t="s">
        <v>
433</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
431</v>
      </c>
      <c r="DH109" s="942"/>
      <c r="DI109" s="942"/>
      <c r="DJ109" s="942"/>
      <c r="DK109" s="943"/>
      <c r="DL109" s="941" t="s">
        <v>
309</v>
      </c>
      <c r="DM109" s="942"/>
      <c r="DN109" s="942"/>
      <c r="DO109" s="942"/>
      <c r="DP109" s="943"/>
      <c r="DQ109" s="941" t="s">
        <v>
308</v>
      </c>
      <c r="DR109" s="942"/>
      <c r="DS109" s="942"/>
      <c r="DT109" s="942"/>
      <c r="DU109" s="943"/>
      <c r="DV109" s="941" t="s">
        <v>
432</v>
      </c>
      <c r="DW109" s="942"/>
      <c r="DX109" s="942"/>
      <c r="DY109" s="942"/>
      <c r="DZ109" s="944"/>
    </row>
    <row r="110" spans="1:131" s="247" customFormat="1" ht="26.25" customHeight="1" x14ac:dyDescent="0.15">
      <c r="A110" s="945" t="s">
        <v>
434</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
1160606</v>
      </c>
      <c r="AB110" s="949"/>
      <c r="AC110" s="949"/>
      <c r="AD110" s="949"/>
      <c r="AE110" s="950"/>
      <c r="AF110" s="951">
        <v>
1123440</v>
      </c>
      <c r="AG110" s="949"/>
      <c r="AH110" s="949"/>
      <c r="AI110" s="949"/>
      <c r="AJ110" s="950"/>
      <c r="AK110" s="951">
        <v>
998036</v>
      </c>
      <c r="AL110" s="949"/>
      <c r="AM110" s="949"/>
      <c r="AN110" s="949"/>
      <c r="AO110" s="950"/>
      <c r="AP110" s="952">
        <v>
9.6999999999999993</v>
      </c>
      <c r="AQ110" s="953"/>
      <c r="AR110" s="953"/>
      <c r="AS110" s="953"/>
      <c r="AT110" s="954"/>
      <c r="AU110" s="955" t="s">
        <v>
73</v>
      </c>
      <c r="AV110" s="956"/>
      <c r="AW110" s="956"/>
      <c r="AX110" s="956"/>
      <c r="AY110" s="956"/>
      <c r="AZ110" s="997" t="s">
        <v>
435</v>
      </c>
      <c r="BA110" s="946"/>
      <c r="BB110" s="946"/>
      <c r="BC110" s="946"/>
      <c r="BD110" s="946"/>
      <c r="BE110" s="946"/>
      <c r="BF110" s="946"/>
      <c r="BG110" s="946"/>
      <c r="BH110" s="946"/>
      <c r="BI110" s="946"/>
      <c r="BJ110" s="946"/>
      <c r="BK110" s="946"/>
      <c r="BL110" s="946"/>
      <c r="BM110" s="946"/>
      <c r="BN110" s="946"/>
      <c r="BO110" s="946"/>
      <c r="BP110" s="947"/>
      <c r="BQ110" s="983">
        <v>
10327490</v>
      </c>
      <c r="BR110" s="984"/>
      <c r="BS110" s="984"/>
      <c r="BT110" s="984"/>
      <c r="BU110" s="984"/>
      <c r="BV110" s="984">
        <v>
10445470</v>
      </c>
      <c r="BW110" s="984"/>
      <c r="BX110" s="984"/>
      <c r="BY110" s="984"/>
      <c r="BZ110" s="984"/>
      <c r="CA110" s="984">
        <v>
10247850</v>
      </c>
      <c r="CB110" s="984"/>
      <c r="CC110" s="984"/>
      <c r="CD110" s="984"/>
      <c r="CE110" s="984"/>
      <c r="CF110" s="998">
        <v>
99.7</v>
      </c>
      <c r="CG110" s="999"/>
      <c r="CH110" s="999"/>
      <c r="CI110" s="999"/>
      <c r="CJ110" s="999"/>
      <c r="CK110" s="1000" t="s">
        <v>
436</v>
      </c>
      <c r="CL110" s="1001"/>
      <c r="CM110" s="980" t="s">
        <v>
437</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
414</v>
      </c>
      <c r="DH110" s="984"/>
      <c r="DI110" s="984"/>
      <c r="DJ110" s="984"/>
      <c r="DK110" s="984"/>
      <c r="DL110" s="984" t="s">
        <v>
128</v>
      </c>
      <c r="DM110" s="984"/>
      <c r="DN110" s="984"/>
      <c r="DO110" s="984"/>
      <c r="DP110" s="984"/>
      <c r="DQ110" s="984" t="s">
        <v>
128</v>
      </c>
      <c r="DR110" s="984"/>
      <c r="DS110" s="984"/>
      <c r="DT110" s="984"/>
      <c r="DU110" s="984"/>
      <c r="DV110" s="985" t="s">
        <v>
414</v>
      </c>
      <c r="DW110" s="985"/>
      <c r="DX110" s="985"/>
      <c r="DY110" s="985"/>
      <c r="DZ110" s="986"/>
    </row>
    <row r="111" spans="1:131" s="247" customFormat="1" ht="26.25" customHeight="1" x14ac:dyDescent="0.15">
      <c r="A111" s="987" t="s">
        <v>
438</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
414</v>
      </c>
      <c r="AB111" s="991"/>
      <c r="AC111" s="991"/>
      <c r="AD111" s="991"/>
      <c r="AE111" s="992"/>
      <c r="AF111" s="993" t="s">
        <v>
128</v>
      </c>
      <c r="AG111" s="991"/>
      <c r="AH111" s="991"/>
      <c r="AI111" s="991"/>
      <c r="AJ111" s="992"/>
      <c r="AK111" s="993" t="s">
        <v>
414</v>
      </c>
      <c r="AL111" s="991"/>
      <c r="AM111" s="991"/>
      <c r="AN111" s="991"/>
      <c r="AO111" s="992"/>
      <c r="AP111" s="994" t="s">
        <v>
414</v>
      </c>
      <c r="AQ111" s="995"/>
      <c r="AR111" s="995"/>
      <c r="AS111" s="995"/>
      <c r="AT111" s="996"/>
      <c r="AU111" s="957"/>
      <c r="AV111" s="958"/>
      <c r="AW111" s="958"/>
      <c r="AX111" s="958"/>
      <c r="AY111" s="958"/>
      <c r="AZ111" s="1006" t="s">
        <v>
439</v>
      </c>
      <c r="BA111" s="1007"/>
      <c r="BB111" s="1007"/>
      <c r="BC111" s="1007"/>
      <c r="BD111" s="1007"/>
      <c r="BE111" s="1007"/>
      <c r="BF111" s="1007"/>
      <c r="BG111" s="1007"/>
      <c r="BH111" s="1007"/>
      <c r="BI111" s="1007"/>
      <c r="BJ111" s="1007"/>
      <c r="BK111" s="1007"/>
      <c r="BL111" s="1007"/>
      <c r="BM111" s="1007"/>
      <c r="BN111" s="1007"/>
      <c r="BO111" s="1007"/>
      <c r="BP111" s="1008"/>
      <c r="BQ111" s="976">
        <v>
1191347</v>
      </c>
      <c r="BR111" s="977"/>
      <c r="BS111" s="977"/>
      <c r="BT111" s="977"/>
      <c r="BU111" s="977"/>
      <c r="BV111" s="977">
        <v>
1064902</v>
      </c>
      <c r="BW111" s="977"/>
      <c r="BX111" s="977"/>
      <c r="BY111" s="977"/>
      <c r="BZ111" s="977"/>
      <c r="CA111" s="977">
        <v>
867313</v>
      </c>
      <c r="CB111" s="977"/>
      <c r="CC111" s="977"/>
      <c r="CD111" s="977"/>
      <c r="CE111" s="977"/>
      <c r="CF111" s="971">
        <v>
8.4</v>
      </c>
      <c r="CG111" s="972"/>
      <c r="CH111" s="972"/>
      <c r="CI111" s="972"/>
      <c r="CJ111" s="972"/>
      <c r="CK111" s="1002"/>
      <c r="CL111" s="1003"/>
      <c r="CM111" s="973" t="s">
        <v>
440</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
414</v>
      </c>
      <c r="DH111" s="977"/>
      <c r="DI111" s="977"/>
      <c r="DJ111" s="977"/>
      <c r="DK111" s="977"/>
      <c r="DL111" s="977" t="s">
        <v>
414</v>
      </c>
      <c r="DM111" s="977"/>
      <c r="DN111" s="977"/>
      <c r="DO111" s="977"/>
      <c r="DP111" s="977"/>
      <c r="DQ111" s="977" t="s">
        <v>
441</v>
      </c>
      <c r="DR111" s="977"/>
      <c r="DS111" s="977"/>
      <c r="DT111" s="977"/>
      <c r="DU111" s="977"/>
      <c r="DV111" s="978" t="s">
        <v>
414</v>
      </c>
      <c r="DW111" s="978"/>
      <c r="DX111" s="978"/>
      <c r="DY111" s="978"/>
      <c r="DZ111" s="979"/>
    </row>
    <row r="112" spans="1:131" s="247" customFormat="1" ht="26.25" customHeight="1" x14ac:dyDescent="0.15">
      <c r="A112" s="1009" t="s">
        <v>
442</v>
      </c>
      <c r="B112" s="1010"/>
      <c r="C112" s="1007" t="s">
        <v>
443</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
128</v>
      </c>
      <c r="AB112" s="1016"/>
      <c r="AC112" s="1016"/>
      <c r="AD112" s="1016"/>
      <c r="AE112" s="1017"/>
      <c r="AF112" s="1018" t="s">
        <v>
414</v>
      </c>
      <c r="AG112" s="1016"/>
      <c r="AH112" s="1016"/>
      <c r="AI112" s="1016"/>
      <c r="AJ112" s="1017"/>
      <c r="AK112" s="1018" t="s">
        <v>
128</v>
      </c>
      <c r="AL112" s="1016"/>
      <c r="AM112" s="1016"/>
      <c r="AN112" s="1016"/>
      <c r="AO112" s="1017"/>
      <c r="AP112" s="1019" t="s">
        <v>
128</v>
      </c>
      <c r="AQ112" s="1020"/>
      <c r="AR112" s="1020"/>
      <c r="AS112" s="1020"/>
      <c r="AT112" s="1021"/>
      <c r="AU112" s="957"/>
      <c r="AV112" s="958"/>
      <c r="AW112" s="958"/>
      <c r="AX112" s="958"/>
      <c r="AY112" s="958"/>
      <c r="AZ112" s="1006" t="s">
        <v>
444</v>
      </c>
      <c r="BA112" s="1007"/>
      <c r="BB112" s="1007"/>
      <c r="BC112" s="1007"/>
      <c r="BD112" s="1007"/>
      <c r="BE112" s="1007"/>
      <c r="BF112" s="1007"/>
      <c r="BG112" s="1007"/>
      <c r="BH112" s="1007"/>
      <c r="BI112" s="1007"/>
      <c r="BJ112" s="1007"/>
      <c r="BK112" s="1007"/>
      <c r="BL112" s="1007"/>
      <c r="BM112" s="1007"/>
      <c r="BN112" s="1007"/>
      <c r="BO112" s="1007"/>
      <c r="BP112" s="1008"/>
      <c r="BQ112" s="976">
        <v>
3396670</v>
      </c>
      <c r="BR112" s="977"/>
      <c r="BS112" s="977"/>
      <c r="BT112" s="977"/>
      <c r="BU112" s="977"/>
      <c r="BV112" s="977">
        <v>
3335621</v>
      </c>
      <c r="BW112" s="977"/>
      <c r="BX112" s="977"/>
      <c r="BY112" s="977"/>
      <c r="BZ112" s="977"/>
      <c r="CA112" s="977">
        <v>
3205672</v>
      </c>
      <c r="CB112" s="977"/>
      <c r="CC112" s="977"/>
      <c r="CD112" s="977"/>
      <c r="CE112" s="977"/>
      <c r="CF112" s="971">
        <v>
31.2</v>
      </c>
      <c r="CG112" s="972"/>
      <c r="CH112" s="972"/>
      <c r="CI112" s="972"/>
      <c r="CJ112" s="972"/>
      <c r="CK112" s="1002"/>
      <c r="CL112" s="1003"/>
      <c r="CM112" s="973" t="s">
        <v>
445</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
414</v>
      </c>
      <c r="DH112" s="977"/>
      <c r="DI112" s="977"/>
      <c r="DJ112" s="977"/>
      <c r="DK112" s="977"/>
      <c r="DL112" s="977" t="s">
        <v>
414</v>
      </c>
      <c r="DM112" s="977"/>
      <c r="DN112" s="977"/>
      <c r="DO112" s="977"/>
      <c r="DP112" s="977"/>
      <c r="DQ112" s="977" t="s">
        <v>
128</v>
      </c>
      <c r="DR112" s="977"/>
      <c r="DS112" s="977"/>
      <c r="DT112" s="977"/>
      <c r="DU112" s="977"/>
      <c r="DV112" s="978" t="s">
        <v>
414</v>
      </c>
      <c r="DW112" s="978"/>
      <c r="DX112" s="978"/>
      <c r="DY112" s="978"/>
      <c r="DZ112" s="979"/>
    </row>
    <row r="113" spans="1:130" s="247" customFormat="1" ht="26.25" customHeight="1" x14ac:dyDescent="0.15">
      <c r="A113" s="1011"/>
      <c r="B113" s="1012"/>
      <c r="C113" s="1007" t="s">
        <v>
446</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
372092</v>
      </c>
      <c r="AB113" s="991"/>
      <c r="AC113" s="991"/>
      <c r="AD113" s="991"/>
      <c r="AE113" s="992"/>
      <c r="AF113" s="993">
        <v>
355632</v>
      </c>
      <c r="AG113" s="991"/>
      <c r="AH113" s="991"/>
      <c r="AI113" s="991"/>
      <c r="AJ113" s="992"/>
      <c r="AK113" s="993">
        <v>
353739</v>
      </c>
      <c r="AL113" s="991"/>
      <c r="AM113" s="991"/>
      <c r="AN113" s="991"/>
      <c r="AO113" s="992"/>
      <c r="AP113" s="994">
        <v>
3.4</v>
      </c>
      <c r="AQ113" s="995"/>
      <c r="AR113" s="995"/>
      <c r="AS113" s="995"/>
      <c r="AT113" s="996"/>
      <c r="AU113" s="957"/>
      <c r="AV113" s="958"/>
      <c r="AW113" s="958"/>
      <c r="AX113" s="958"/>
      <c r="AY113" s="958"/>
      <c r="AZ113" s="1006" t="s">
        <v>
447</v>
      </c>
      <c r="BA113" s="1007"/>
      <c r="BB113" s="1007"/>
      <c r="BC113" s="1007"/>
      <c r="BD113" s="1007"/>
      <c r="BE113" s="1007"/>
      <c r="BF113" s="1007"/>
      <c r="BG113" s="1007"/>
      <c r="BH113" s="1007"/>
      <c r="BI113" s="1007"/>
      <c r="BJ113" s="1007"/>
      <c r="BK113" s="1007"/>
      <c r="BL113" s="1007"/>
      <c r="BM113" s="1007"/>
      <c r="BN113" s="1007"/>
      <c r="BO113" s="1007"/>
      <c r="BP113" s="1008"/>
      <c r="BQ113" s="976">
        <v>
1931242</v>
      </c>
      <c r="BR113" s="977"/>
      <c r="BS113" s="977"/>
      <c r="BT113" s="977"/>
      <c r="BU113" s="977"/>
      <c r="BV113" s="977">
        <v>
1703130</v>
      </c>
      <c r="BW113" s="977"/>
      <c r="BX113" s="977"/>
      <c r="BY113" s="977"/>
      <c r="BZ113" s="977"/>
      <c r="CA113" s="977">
        <v>
1501105</v>
      </c>
      <c r="CB113" s="977"/>
      <c r="CC113" s="977"/>
      <c r="CD113" s="977"/>
      <c r="CE113" s="977"/>
      <c r="CF113" s="971">
        <v>
14.6</v>
      </c>
      <c r="CG113" s="972"/>
      <c r="CH113" s="972"/>
      <c r="CI113" s="972"/>
      <c r="CJ113" s="972"/>
      <c r="CK113" s="1002"/>
      <c r="CL113" s="1003"/>
      <c r="CM113" s="973" t="s">
        <v>
448</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
414</v>
      </c>
      <c r="DH113" s="1016"/>
      <c r="DI113" s="1016"/>
      <c r="DJ113" s="1016"/>
      <c r="DK113" s="1017"/>
      <c r="DL113" s="1018" t="s">
        <v>
128</v>
      </c>
      <c r="DM113" s="1016"/>
      <c r="DN113" s="1016"/>
      <c r="DO113" s="1016"/>
      <c r="DP113" s="1017"/>
      <c r="DQ113" s="1018" t="s">
        <v>
128</v>
      </c>
      <c r="DR113" s="1016"/>
      <c r="DS113" s="1016"/>
      <c r="DT113" s="1016"/>
      <c r="DU113" s="1017"/>
      <c r="DV113" s="1019" t="s">
        <v>
414</v>
      </c>
      <c r="DW113" s="1020"/>
      <c r="DX113" s="1020"/>
      <c r="DY113" s="1020"/>
      <c r="DZ113" s="1021"/>
    </row>
    <row r="114" spans="1:130" s="247" customFormat="1" ht="26.25" customHeight="1" x14ac:dyDescent="0.15">
      <c r="A114" s="1011"/>
      <c r="B114" s="1012"/>
      <c r="C114" s="1007" t="s">
        <v>
449</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
179362</v>
      </c>
      <c r="AB114" s="1016"/>
      <c r="AC114" s="1016"/>
      <c r="AD114" s="1016"/>
      <c r="AE114" s="1017"/>
      <c r="AF114" s="1018">
        <v>
182575</v>
      </c>
      <c r="AG114" s="1016"/>
      <c r="AH114" s="1016"/>
      <c r="AI114" s="1016"/>
      <c r="AJ114" s="1017"/>
      <c r="AK114" s="1018">
        <v>
197385</v>
      </c>
      <c r="AL114" s="1016"/>
      <c r="AM114" s="1016"/>
      <c r="AN114" s="1016"/>
      <c r="AO114" s="1017"/>
      <c r="AP114" s="1019">
        <v>
1.9</v>
      </c>
      <c r="AQ114" s="1020"/>
      <c r="AR114" s="1020"/>
      <c r="AS114" s="1020"/>
      <c r="AT114" s="1021"/>
      <c r="AU114" s="957"/>
      <c r="AV114" s="958"/>
      <c r="AW114" s="958"/>
      <c r="AX114" s="958"/>
      <c r="AY114" s="958"/>
      <c r="AZ114" s="1006" t="s">
        <v>
450</v>
      </c>
      <c r="BA114" s="1007"/>
      <c r="BB114" s="1007"/>
      <c r="BC114" s="1007"/>
      <c r="BD114" s="1007"/>
      <c r="BE114" s="1007"/>
      <c r="BF114" s="1007"/>
      <c r="BG114" s="1007"/>
      <c r="BH114" s="1007"/>
      <c r="BI114" s="1007"/>
      <c r="BJ114" s="1007"/>
      <c r="BK114" s="1007"/>
      <c r="BL114" s="1007"/>
      <c r="BM114" s="1007"/>
      <c r="BN114" s="1007"/>
      <c r="BO114" s="1007"/>
      <c r="BP114" s="1008"/>
      <c r="BQ114" s="976">
        <v>
1315538</v>
      </c>
      <c r="BR114" s="977"/>
      <c r="BS114" s="977"/>
      <c r="BT114" s="977"/>
      <c r="BU114" s="977"/>
      <c r="BV114" s="977">
        <v>
1217242</v>
      </c>
      <c r="BW114" s="977"/>
      <c r="BX114" s="977"/>
      <c r="BY114" s="977"/>
      <c r="BZ114" s="977"/>
      <c r="CA114" s="977">
        <v>
1304289</v>
      </c>
      <c r="CB114" s="977"/>
      <c r="CC114" s="977"/>
      <c r="CD114" s="977"/>
      <c r="CE114" s="977"/>
      <c r="CF114" s="971">
        <v>
12.7</v>
      </c>
      <c r="CG114" s="972"/>
      <c r="CH114" s="972"/>
      <c r="CI114" s="972"/>
      <c r="CJ114" s="972"/>
      <c r="CK114" s="1002"/>
      <c r="CL114" s="1003"/>
      <c r="CM114" s="973" t="s">
        <v>
451</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
414</v>
      </c>
      <c r="DH114" s="1016"/>
      <c r="DI114" s="1016"/>
      <c r="DJ114" s="1016"/>
      <c r="DK114" s="1017"/>
      <c r="DL114" s="1018" t="s">
        <v>
414</v>
      </c>
      <c r="DM114" s="1016"/>
      <c r="DN114" s="1016"/>
      <c r="DO114" s="1016"/>
      <c r="DP114" s="1017"/>
      <c r="DQ114" s="1018" t="s">
        <v>
128</v>
      </c>
      <c r="DR114" s="1016"/>
      <c r="DS114" s="1016"/>
      <c r="DT114" s="1016"/>
      <c r="DU114" s="1017"/>
      <c r="DV114" s="1019" t="s">
        <v>
414</v>
      </c>
      <c r="DW114" s="1020"/>
      <c r="DX114" s="1020"/>
      <c r="DY114" s="1020"/>
      <c r="DZ114" s="1021"/>
    </row>
    <row r="115" spans="1:130" s="247" customFormat="1" ht="26.25" customHeight="1" x14ac:dyDescent="0.15">
      <c r="A115" s="1011"/>
      <c r="B115" s="1012"/>
      <c r="C115" s="1007" t="s">
        <v>
452</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
44116</v>
      </c>
      <c r="AB115" s="991"/>
      <c r="AC115" s="991"/>
      <c r="AD115" s="991"/>
      <c r="AE115" s="992"/>
      <c r="AF115" s="993">
        <v>
2802</v>
      </c>
      <c r="AG115" s="991"/>
      <c r="AH115" s="991"/>
      <c r="AI115" s="991"/>
      <c r="AJ115" s="992"/>
      <c r="AK115" s="993">
        <v>
81270</v>
      </c>
      <c r="AL115" s="991"/>
      <c r="AM115" s="991"/>
      <c r="AN115" s="991"/>
      <c r="AO115" s="992"/>
      <c r="AP115" s="994">
        <v>
0.8</v>
      </c>
      <c r="AQ115" s="995"/>
      <c r="AR115" s="995"/>
      <c r="AS115" s="995"/>
      <c r="AT115" s="996"/>
      <c r="AU115" s="957"/>
      <c r="AV115" s="958"/>
      <c r="AW115" s="958"/>
      <c r="AX115" s="958"/>
      <c r="AY115" s="958"/>
      <c r="AZ115" s="1006" t="s">
        <v>
453</v>
      </c>
      <c r="BA115" s="1007"/>
      <c r="BB115" s="1007"/>
      <c r="BC115" s="1007"/>
      <c r="BD115" s="1007"/>
      <c r="BE115" s="1007"/>
      <c r="BF115" s="1007"/>
      <c r="BG115" s="1007"/>
      <c r="BH115" s="1007"/>
      <c r="BI115" s="1007"/>
      <c r="BJ115" s="1007"/>
      <c r="BK115" s="1007"/>
      <c r="BL115" s="1007"/>
      <c r="BM115" s="1007"/>
      <c r="BN115" s="1007"/>
      <c r="BO115" s="1007"/>
      <c r="BP115" s="1008"/>
      <c r="BQ115" s="976" t="s">
        <v>
414</v>
      </c>
      <c r="BR115" s="977"/>
      <c r="BS115" s="977"/>
      <c r="BT115" s="977"/>
      <c r="BU115" s="977"/>
      <c r="BV115" s="977" t="s">
        <v>
454</v>
      </c>
      <c r="BW115" s="977"/>
      <c r="BX115" s="977"/>
      <c r="BY115" s="977"/>
      <c r="BZ115" s="977"/>
      <c r="CA115" s="977" t="s">
        <v>
454</v>
      </c>
      <c r="CB115" s="977"/>
      <c r="CC115" s="977"/>
      <c r="CD115" s="977"/>
      <c r="CE115" s="977"/>
      <c r="CF115" s="971" t="s">
        <v>
414</v>
      </c>
      <c r="CG115" s="972"/>
      <c r="CH115" s="972"/>
      <c r="CI115" s="972"/>
      <c r="CJ115" s="972"/>
      <c r="CK115" s="1002"/>
      <c r="CL115" s="1003"/>
      <c r="CM115" s="1006" t="s">
        <v>
455</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v>
1191347</v>
      </c>
      <c r="DH115" s="1016"/>
      <c r="DI115" s="1016"/>
      <c r="DJ115" s="1016"/>
      <c r="DK115" s="1017"/>
      <c r="DL115" s="1018">
        <v>
1064902</v>
      </c>
      <c r="DM115" s="1016"/>
      <c r="DN115" s="1016"/>
      <c r="DO115" s="1016"/>
      <c r="DP115" s="1017"/>
      <c r="DQ115" s="1018">
        <v>
867313</v>
      </c>
      <c r="DR115" s="1016"/>
      <c r="DS115" s="1016"/>
      <c r="DT115" s="1016"/>
      <c r="DU115" s="1017"/>
      <c r="DV115" s="1019">
        <v>
8.4</v>
      </c>
      <c r="DW115" s="1020"/>
      <c r="DX115" s="1020"/>
      <c r="DY115" s="1020"/>
      <c r="DZ115" s="1021"/>
    </row>
    <row r="116" spans="1:130" s="247" customFormat="1" ht="26.25" customHeight="1" x14ac:dyDescent="0.15">
      <c r="A116" s="1013"/>
      <c r="B116" s="1014"/>
      <c r="C116" s="1022" t="s">
        <v>
456</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
414</v>
      </c>
      <c r="AB116" s="1016"/>
      <c r="AC116" s="1016"/>
      <c r="AD116" s="1016"/>
      <c r="AE116" s="1017"/>
      <c r="AF116" s="1018" t="s">
        <v>
414</v>
      </c>
      <c r="AG116" s="1016"/>
      <c r="AH116" s="1016"/>
      <c r="AI116" s="1016"/>
      <c r="AJ116" s="1017"/>
      <c r="AK116" s="1018" t="s">
        <v>
414</v>
      </c>
      <c r="AL116" s="1016"/>
      <c r="AM116" s="1016"/>
      <c r="AN116" s="1016"/>
      <c r="AO116" s="1017"/>
      <c r="AP116" s="1019" t="s">
        <v>
414</v>
      </c>
      <c r="AQ116" s="1020"/>
      <c r="AR116" s="1020"/>
      <c r="AS116" s="1020"/>
      <c r="AT116" s="1021"/>
      <c r="AU116" s="957"/>
      <c r="AV116" s="958"/>
      <c r="AW116" s="958"/>
      <c r="AX116" s="958"/>
      <c r="AY116" s="958"/>
      <c r="AZ116" s="1024" t="s">
        <v>
457</v>
      </c>
      <c r="BA116" s="1025"/>
      <c r="BB116" s="1025"/>
      <c r="BC116" s="1025"/>
      <c r="BD116" s="1025"/>
      <c r="BE116" s="1025"/>
      <c r="BF116" s="1025"/>
      <c r="BG116" s="1025"/>
      <c r="BH116" s="1025"/>
      <c r="BI116" s="1025"/>
      <c r="BJ116" s="1025"/>
      <c r="BK116" s="1025"/>
      <c r="BL116" s="1025"/>
      <c r="BM116" s="1025"/>
      <c r="BN116" s="1025"/>
      <c r="BO116" s="1025"/>
      <c r="BP116" s="1026"/>
      <c r="BQ116" s="976" t="s">
        <v>
414</v>
      </c>
      <c r="BR116" s="977"/>
      <c r="BS116" s="977"/>
      <c r="BT116" s="977"/>
      <c r="BU116" s="977"/>
      <c r="BV116" s="977" t="s">
        <v>
128</v>
      </c>
      <c r="BW116" s="977"/>
      <c r="BX116" s="977"/>
      <c r="BY116" s="977"/>
      <c r="BZ116" s="977"/>
      <c r="CA116" s="977" t="s">
        <v>
454</v>
      </c>
      <c r="CB116" s="977"/>
      <c r="CC116" s="977"/>
      <c r="CD116" s="977"/>
      <c r="CE116" s="977"/>
      <c r="CF116" s="971" t="s">
        <v>
414</v>
      </c>
      <c r="CG116" s="972"/>
      <c r="CH116" s="972"/>
      <c r="CI116" s="972"/>
      <c r="CJ116" s="972"/>
      <c r="CK116" s="1002"/>
      <c r="CL116" s="1003"/>
      <c r="CM116" s="973" t="s">
        <v>
458</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
414</v>
      </c>
      <c r="DH116" s="1016"/>
      <c r="DI116" s="1016"/>
      <c r="DJ116" s="1016"/>
      <c r="DK116" s="1017"/>
      <c r="DL116" s="1018" t="s">
        <v>
414</v>
      </c>
      <c r="DM116" s="1016"/>
      <c r="DN116" s="1016"/>
      <c r="DO116" s="1016"/>
      <c r="DP116" s="1017"/>
      <c r="DQ116" s="1018" t="s">
        <v>
414</v>
      </c>
      <c r="DR116" s="1016"/>
      <c r="DS116" s="1016"/>
      <c r="DT116" s="1016"/>
      <c r="DU116" s="1017"/>
      <c r="DV116" s="1019" t="s">
        <v>
414</v>
      </c>
      <c r="DW116" s="1020"/>
      <c r="DX116" s="1020"/>
      <c r="DY116" s="1020"/>
      <c r="DZ116" s="1021"/>
    </row>
    <row r="117" spans="1:130" s="247" customFormat="1" ht="26.25" customHeight="1" x14ac:dyDescent="0.15">
      <c r="A117" s="961" t="s">
        <v>
189</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
459</v>
      </c>
      <c r="Z117" s="943"/>
      <c r="AA117" s="1033">
        <v>
1756176</v>
      </c>
      <c r="AB117" s="1034"/>
      <c r="AC117" s="1034"/>
      <c r="AD117" s="1034"/>
      <c r="AE117" s="1035"/>
      <c r="AF117" s="1036">
        <v>
1664449</v>
      </c>
      <c r="AG117" s="1034"/>
      <c r="AH117" s="1034"/>
      <c r="AI117" s="1034"/>
      <c r="AJ117" s="1035"/>
      <c r="AK117" s="1036">
        <v>
1630430</v>
      </c>
      <c r="AL117" s="1034"/>
      <c r="AM117" s="1034"/>
      <c r="AN117" s="1034"/>
      <c r="AO117" s="1035"/>
      <c r="AP117" s="1037"/>
      <c r="AQ117" s="1038"/>
      <c r="AR117" s="1038"/>
      <c r="AS117" s="1038"/>
      <c r="AT117" s="1039"/>
      <c r="AU117" s="957"/>
      <c r="AV117" s="958"/>
      <c r="AW117" s="958"/>
      <c r="AX117" s="958"/>
      <c r="AY117" s="958"/>
      <c r="AZ117" s="1024" t="s">
        <v>
460</v>
      </c>
      <c r="BA117" s="1025"/>
      <c r="BB117" s="1025"/>
      <c r="BC117" s="1025"/>
      <c r="BD117" s="1025"/>
      <c r="BE117" s="1025"/>
      <c r="BF117" s="1025"/>
      <c r="BG117" s="1025"/>
      <c r="BH117" s="1025"/>
      <c r="BI117" s="1025"/>
      <c r="BJ117" s="1025"/>
      <c r="BK117" s="1025"/>
      <c r="BL117" s="1025"/>
      <c r="BM117" s="1025"/>
      <c r="BN117" s="1025"/>
      <c r="BO117" s="1025"/>
      <c r="BP117" s="1026"/>
      <c r="BQ117" s="976" t="s">
        <v>
414</v>
      </c>
      <c r="BR117" s="977"/>
      <c r="BS117" s="977"/>
      <c r="BT117" s="977"/>
      <c r="BU117" s="977"/>
      <c r="BV117" s="977" t="s">
        <v>
414</v>
      </c>
      <c r="BW117" s="977"/>
      <c r="BX117" s="977"/>
      <c r="BY117" s="977"/>
      <c r="BZ117" s="977"/>
      <c r="CA117" s="977" t="s">
        <v>
414</v>
      </c>
      <c r="CB117" s="977"/>
      <c r="CC117" s="977"/>
      <c r="CD117" s="977"/>
      <c r="CE117" s="977"/>
      <c r="CF117" s="971" t="s">
        <v>
414</v>
      </c>
      <c r="CG117" s="972"/>
      <c r="CH117" s="972"/>
      <c r="CI117" s="972"/>
      <c r="CJ117" s="972"/>
      <c r="CK117" s="1002"/>
      <c r="CL117" s="1003"/>
      <c r="CM117" s="973" t="s">
        <v>
461</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
414</v>
      </c>
      <c r="DH117" s="1016"/>
      <c r="DI117" s="1016"/>
      <c r="DJ117" s="1016"/>
      <c r="DK117" s="1017"/>
      <c r="DL117" s="1018" t="s">
        <v>
414</v>
      </c>
      <c r="DM117" s="1016"/>
      <c r="DN117" s="1016"/>
      <c r="DO117" s="1016"/>
      <c r="DP117" s="1017"/>
      <c r="DQ117" s="1018" t="s">
        <v>
414</v>
      </c>
      <c r="DR117" s="1016"/>
      <c r="DS117" s="1016"/>
      <c r="DT117" s="1016"/>
      <c r="DU117" s="1017"/>
      <c r="DV117" s="1019" t="s">
        <v>
414</v>
      </c>
      <c r="DW117" s="1020"/>
      <c r="DX117" s="1020"/>
      <c r="DY117" s="1020"/>
      <c r="DZ117" s="1021"/>
    </row>
    <row r="118" spans="1:130" s="247" customFormat="1" ht="26.25" customHeight="1" x14ac:dyDescent="0.15">
      <c r="A118" s="961" t="s">
        <v>
433</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
431</v>
      </c>
      <c r="AB118" s="942"/>
      <c r="AC118" s="942"/>
      <c r="AD118" s="942"/>
      <c r="AE118" s="943"/>
      <c r="AF118" s="941" t="s">
        <v>
309</v>
      </c>
      <c r="AG118" s="942"/>
      <c r="AH118" s="942"/>
      <c r="AI118" s="942"/>
      <c r="AJ118" s="943"/>
      <c r="AK118" s="941" t="s">
        <v>
308</v>
      </c>
      <c r="AL118" s="942"/>
      <c r="AM118" s="942"/>
      <c r="AN118" s="942"/>
      <c r="AO118" s="943"/>
      <c r="AP118" s="1028" t="s">
        <v>
432</v>
      </c>
      <c r="AQ118" s="1029"/>
      <c r="AR118" s="1029"/>
      <c r="AS118" s="1029"/>
      <c r="AT118" s="1030"/>
      <c r="AU118" s="957"/>
      <c r="AV118" s="958"/>
      <c r="AW118" s="958"/>
      <c r="AX118" s="958"/>
      <c r="AY118" s="958"/>
      <c r="AZ118" s="1031" t="s">
        <v>
462</v>
      </c>
      <c r="BA118" s="1022"/>
      <c r="BB118" s="1022"/>
      <c r="BC118" s="1022"/>
      <c r="BD118" s="1022"/>
      <c r="BE118" s="1022"/>
      <c r="BF118" s="1022"/>
      <c r="BG118" s="1022"/>
      <c r="BH118" s="1022"/>
      <c r="BI118" s="1022"/>
      <c r="BJ118" s="1022"/>
      <c r="BK118" s="1022"/>
      <c r="BL118" s="1022"/>
      <c r="BM118" s="1022"/>
      <c r="BN118" s="1022"/>
      <c r="BO118" s="1022"/>
      <c r="BP118" s="1023"/>
      <c r="BQ118" s="1054" t="s">
        <v>
463</v>
      </c>
      <c r="BR118" s="1055"/>
      <c r="BS118" s="1055"/>
      <c r="BT118" s="1055"/>
      <c r="BU118" s="1055"/>
      <c r="BV118" s="1055" t="s">
        <v>
463</v>
      </c>
      <c r="BW118" s="1055"/>
      <c r="BX118" s="1055"/>
      <c r="BY118" s="1055"/>
      <c r="BZ118" s="1055"/>
      <c r="CA118" s="1055" t="s">
        <v>
463</v>
      </c>
      <c r="CB118" s="1055"/>
      <c r="CC118" s="1055"/>
      <c r="CD118" s="1055"/>
      <c r="CE118" s="1055"/>
      <c r="CF118" s="971" t="s">
        <v>
463</v>
      </c>
      <c r="CG118" s="972"/>
      <c r="CH118" s="972"/>
      <c r="CI118" s="972"/>
      <c r="CJ118" s="972"/>
      <c r="CK118" s="1002"/>
      <c r="CL118" s="1003"/>
      <c r="CM118" s="973" t="s">
        <v>
464</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
463</v>
      </c>
      <c r="DH118" s="1016"/>
      <c r="DI118" s="1016"/>
      <c r="DJ118" s="1016"/>
      <c r="DK118" s="1017"/>
      <c r="DL118" s="1018" t="s">
        <v>
463</v>
      </c>
      <c r="DM118" s="1016"/>
      <c r="DN118" s="1016"/>
      <c r="DO118" s="1016"/>
      <c r="DP118" s="1017"/>
      <c r="DQ118" s="1018" t="s">
        <v>
463</v>
      </c>
      <c r="DR118" s="1016"/>
      <c r="DS118" s="1016"/>
      <c r="DT118" s="1016"/>
      <c r="DU118" s="1017"/>
      <c r="DV118" s="1019" t="s">
        <v>
463</v>
      </c>
      <c r="DW118" s="1020"/>
      <c r="DX118" s="1020"/>
      <c r="DY118" s="1020"/>
      <c r="DZ118" s="1021"/>
    </row>
    <row r="119" spans="1:130" s="247" customFormat="1" ht="26.25" customHeight="1" x14ac:dyDescent="0.15">
      <c r="A119" s="1115" t="s">
        <v>
436</v>
      </c>
      <c r="B119" s="1001"/>
      <c r="C119" s="980" t="s">
        <v>
437</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
463</v>
      </c>
      <c r="AB119" s="949"/>
      <c r="AC119" s="949"/>
      <c r="AD119" s="949"/>
      <c r="AE119" s="950"/>
      <c r="AF119" s="951" t="s">
        <v>
463</v>
      </c>
      <c r="AG119" s="949"/>
      <c r="AH119" s="949"/>
      <c r="AI119" s="949"/>
      <c r="AJ119" s="950"/>
      <c r="AK119" s="951" t="s">
        <v>
463</v>
      </c>
      <c r="AL119" s="949"/>
      <c r="AM119" s="949"/>
      <c r="AN119" s="949"/>
      <c r="AO119" s="950"/>
      <c r="AP119" s="952" t="s">
        <v>
463</v>
      </c>
      <c r="AQ119" s="953"/>
      <c r="AR119" s="953"/>
      <c r="AS119" s="953"/>
      <c r="AT119" s="954"/>
      <c r="AU119" s="959"/>
      <c r="AV119" s="960"/>
      <c r="AW119" s="960"/>
      <c r="AX119" s="960"/>
      <c r="AY119" s="960"/>
      <c r="AZ119" s="277" t="s">
        <v>
189</v>
      </c>
      <c r="BA119" s="277"/>
      <c r="BB119" s="277"/>
      <c r="BC119" s="277"/>
      <c r="BD119" s="277"/>
      <c r="BE119" s="277"/>
      <c r="BF119" s="277"/>
      <c r="BG119" s="277"/>
      <c r="BH119" s="277"/>
      <c r="BI119" s="277"/>
      <c r="BJ119" s="277"/>
      <c r="BK119" s="277"/>
      <c r="BL119" s="277"/>
      <c r="BM119" s="277"/>
      <c r="BN119" s="277"/>
      <c r="BO119" s="1032" t="s">
        <v>
465</v>
      </c>
      <c r="BP119" s="1063"/>
      <c r="BQ119" s="1054">
        <v>
18162287</v>
      </c>
      <c r="BR119" s="1055"/>
      <c r="BS119" s="1055"/>
      <c r="BT119" s="1055"/>
      <c r="BU119" s="1055"/>
      <c r="BV119" s="1055">
        <v>
17766365</v>
      </c>
      <c r="BW119" s="1055"/>
      <c r="BX119" s="1055"/>
      <c r="BY119" s="1055"/>
      <c r="BZ119" s="1055"/>
      <c r="CA119" s="1055">
        <v>
17126229</v>
      </c>
      <c r="CB119" s="1055"/>
      <c r="CC119" s="1055"/>
      <c r="CD119" s="1055"/>
      <c r="CE119" s="1055"/>
      <c r="CF119" s="1056"/>
      <c r="CG119" s="1057"/>
      <c r="CH119" s="1057"/>
      <c r="CI119" s="1057"/>
      <c r="CJ119" s="1058"/>
      <c r="CK119" s="1004"/>
      <c r="CL119" s="1005"/>
      <c r="CM119" s="1059" t="s">
        <v>
466</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
463</v>
      </c>
      <c r="DH119" s="1041"/>
      <c r="DI119" s="1041"/>
      <c r="DJ119" s="1041"/>
      <c r="DK119" s="1042"/>
      <c r="DL119" s="1040" t="s">
        <v>
463</v>
      </c>
      <c r="DM119" s="1041"/>
      <c r="DN119" s="1041"/>
      <c r="DO119" s="1041"/>
      <c r="DP119" s="1042"/>
      <c r="DQ119" s="1040" t="s">
        <v>
463</v>
      </c>
      <c r="DR119" s="1041"/>
      <c r="DS119" s="1041"/>
      <c r="DT119" s="1041"/>
      <c r="DU119" s="1042"/>
      <c r="DV119" s="1043" t="s">
        <v>
463</v>
      </c>
      <c r="DW119" s="1044"/>
      <c r="DX119" s="1044"/>
      <c r="DY119" s="1044"/>
      <c r="DZ119" s="1045"/>
    </row>
    <row r="120" spans="1:130" s="247" customFormat="1" ht="26.25" customHeight="1" x14ac:dyDescent="0.15">
      <c r="A120" s="1116"/>
      <c r="B120" s="1003"/>
      <c r="C120" s="973" t="s">
        <v>
440</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
463</v>
      </c>
      <c r="AB120" s="1016"/>
      <c r="AC120" s="1016"/>
      <c r="AD120" s="1016"/>
      <c r="AE120" s="1017"/>
      <c r="AF120" s="1018" t="s">
        <v>
463</v>
      </c>
      <c r="AG120" s="1016"/>
      <c r="AH120" s="1016"/>
      <c r="AI120" s="1016"/>
      <c r="AJ120" s="1017"/>
      <c r="AK120" s="1018" t="s">
        <v>
463</v>
      </c>
      <c r="AL120" s="1016"/>
      <c r="AM120" s="1016"/>
      <c r="AN120" s="1016"/>
      <c r="AO120" s="1017"/>
      <c r="AP120" s="1019" t="s">
        <v>
463</v>
      </c>
      <c r="AQ120" s="1020"/>
      <c r="AR120" s="1020"/>
      <c r="AS120" s="1020"/>
      <c r="AT120" s="1021"/>
      <c r="AU120" s="1046" t="s">
        <v>
467</v>
      </c>
      <c r="AV120" s="1047"/>
      <c r="AW120" s="1047"/>
      <c r="AX120" s="1047"/>
      <c r="AY120" s="1048"/>
      <c r="AZ120" s="997" t="s">
        <v>
468</v>
      </c>
      <c r="BA120" s="946"/>
      <c r="BB120" s="946"/>
      <c r="BC120" s="946"/>
      <c r="BD120" s="946"/>
      <c r="BE120" s="946"/>
      <c r="BF120" s="946"/>
      <c r="BG120" s="946"/>
      <c r="BH120" s="946"/>
      <c r="BI120" s="946"/>
      <c r="BJ120" s="946"/>
      <c r="BK120" s="946"/>
      <c r="BL120" s="946"/>
      <c r="BM120" s="946"/>
      <c r="BN120" s="946"/>
      <c r="BO120" s="946"/>
      <c r="BP120" s="947"/>
      <c r="BQ120" s="983">
        <v>
2780250</v>
      </c>
      <c r="BR120" s="984"/>
      <c r="BS120" s="984"/>
      <c r="BT120" s="984"/>
      <c r="BU120" s="984"/>
      <c r="BV120" s="984">
        <v>
2635508</v>
      </c>
      <c r="BW120" s="984"/>
      <c r="BX120" s="984"/>
      <c r="BY120" s="984"/>
      <c r="BZ120" s="984"/>
      <c r="CA120" s="984">
        <v>
1897580</v>
      </c>
      <c r="CB120" s="984"/>
      <c r="CC120" s="984"/>
      <c r="CD120" s="984"/>
      <c r="CE120" s="984"/>
      <c r="CF120" s="998">
        <v>
18.5</v>
      </c>
      <c r="CG120" s="999"/>
      <c r="CH120" s="999"/>
      <c r="CI120" s="999"/>
      <c r="CJ120" s="999"/>
      <c r="CK120" s="1064" t="s">
        <v>
469</v>
      </c>
      <c r="CL120" s="1065"/>
      <c r="CM120" s="1065"/>
      <c r="CN120" s="1065"/>
      <c r="CO120" s="1066"/>
      <c r="CP120" s="1072" t="s">
        <v>
470</v>
      </c>
      <c r="CQ120" s="1073"/>
      <c r="CR120" s="1073"/>
      <c r="CS120" s="1073"/>
      <c r="CT120" s="1073"/>
      <c r="CU120" s="1073"/>
      <c r="CV120" s="1073"/>
      <c r="CW120" s="1073"/>
      <c r="CX120" s="1073"/>
      <c r="CY120" s="1073"/>
      <c r="CZ120" s="1073"/>
      <c r="DA120" s="1073"/>
      <c r="DB120" s="1073"/>
      <c r="DC120" s="1073"/>
      <c r="DD120" s="1073"/>
      <c r="DE120" s="1073"/>
      <c r="DF120" s="1074"/>
      <c r="DG120" s="983">
        <v>
3379749</v>
      </c>
      <c r="DH120" s="984"/>
      <c r="DI120" s="984"/>
      <c r="DJ120" s="984"/>
      <c r="DK120" s="984"/>
      <c r="DL120" s="984">
        <v>
3320105</v>
      </c>
      <c r="DM120" s="984"/>
      <c r="DN120" s="984"/>
      <c r="DO120" s="984"/>
      <c r="DP120" s="984"/>
      <c r="DQ120" s="984">
        <v>
3186690</v>
      </c>
      <c r="DR120" s="984"/>
      <c r="DS120" s="984"/>
      <c r="DT120" s="984"/>
      <c r="DU120" s="984"/>
      <c r="DV120" s="985">
        <v>
31</v>
      </c>
      <c r="DW120" s="985"/>
      <c r="DX120" s="985"/>
      <c r="DY120" s="985"/>
      <c r="DZ120" s="986"/>
    </row>
    <row r="121" spans="1:130" s="247" customFormat="1" ht="26.25" customHeight="1" x14ac:dyDescent="0.15">
      <c r="A121" s="1116"/>
      <c r="B121" s="1003"/>
      <c r="C121" s="1024" t="s">
        <v>
471</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
463</v>
      </c>
      <c r="AB121" s="1016"/>
      <c r="AC121" s="1016"/>
      <c r="AD121" s="1016"/>
      <c r="AE121" s="1017"/>
      <c r="AF121" s="1018" t="s">
        <v>
463</v>
      </c>
      <c r="AG121" s="1016"/>
      <c r="AH121" s="1016"/>
      <c r="AI121" s="1016"/>
      <c r="AJ121" s="1017"/>
      <c r="AK121" s="1018" t="s">
        <v>
463</v>
      </c>
      <c r="AL121" s="1016"/>
      <c r="AM121" s="1016"/>
      <c r="AN121" s="1016"/>
      <c r="AO121" s="1017"/>
      <c r="AP121" s="1019" t="s">
        <v>
463</v>
      </c>
      <c r="AQ121" s="1020"/>
      <c r="AR121" s="1020"/>
      <c r="AS121" s="1020"/>
      <c r="AT121" s="1021"/>
      <c r="AU121" s="1049"/>
      <c r="AV121" s="1050"/>
      <c r="AW121" s="1050"/>
      <c r="AX121" s="1050"/>
      <c r="AY121" s="1051"/>
      <c r="AZ121" s="1006" t="s">
        <v>
472</v>
      </c>
      <c r="BA121" s="1007"/>
      <c r="BB121" s="1007"/>
      <c r="BC121" s="1007"/>
      <c r="BD121" s="1007"/>
      <c r="BE121" s="1007"/>
      <c r="BF121" s="1007"/>
      <c r="BG121" s="1007"/>
      <c r="BH121" s="1007"/>
      <c r="BI121" s="1007"/>
      <c r="BJ121" s="1007"/>
      <c r="BK121" s="1007"/>
      <c r="BL121" s="1007"/>
      <c r="BM121" s="1007"/>
      <c r="BN121" s="1007"/>
      <c r="BO121" s="1007"/>
      <c r="BP121" s="1008"/>
      <c r="BQ121" s="976">
        <v>
5138782</v>
      </c>
      <c r="BR121" s="977"/>
      <c r="BS121" s="977"/>
      <c r="BT121" s="977"/>
      <c r="BU121" s="977"/>
      <c r="BV121" s="977">
        <v>
4918968</v>
      </c>
      <c r="BW121" s="977"/>
      <c r="BX121" s="977"/>
      <c r="BY121" s="977"/>
      <c r="BZ121" s="977"/>
      <c r="CA121" s="977">
        <v>
4607561</v>
      </c>
      <c r="CB121" s="977"/>
      <c r="CC121" s="977"/>
      <c r="CD121" s="977"/>
      <c r="CE121" s="977"/>
      <c r="CF121" s="971">
        <v>
44.8</v>
      </c>
      <c r="CG121" s="972"/>
      <c r="CH121" s="972"/>
      <c r="CI121" s="972"/>
      <c r="CJ121" s="972"/>
      <c r="CK121" s="1067"/>
      <c r="CL121" s="1068"/>
      <c r="CM121" s="1068"/>
      <c r="CN121" s="1068"/>
      <c r="CO121" s="1069"/>
      <c r="CP121" s="1077" t="s">
        <v>
473</v>
      </c>
      <c r="CQ121" s="1078"/>
      <c r="CR121" s="1078"/>
      <c r="CS121" s="1078"/>
      <c r="CT121" s="1078"/>
      <c r="CU121" s="1078"/>
      <c r="CV121" s="1078"/>
      <c r="CW121" s="1078"/>
      <c r="CX121" s="1078"/>
      <c r="CY121" s="1078"/>
      <c r="CZ121" s="1078"/>
      <c r="DA121" s="1078"/>
      <c r="DB121" s="1078"/>
      <c r="DC121" s="1078"/>
      <c r="DD121" s="1078"/>
      <c r="DE121" s="1078"/>
      <c r="DF121" s="1079"/>
      <c r="DG121" s="976">
        <v>
16921</v>
      </c>
      <c r="DH121" s="977"/>
      <c r="DI121" s="977"/>
      <c r="DJ121" s="977"/>
      <c r="DK121" s="977"/>
      <c r="DL121" s="977">
        <v>
15516</v>
      </c>
      <c r="DM121" s="977"/>
      <c r="DN121" s="977"/>
      <c r="DO121" s="977"/>
      <c r="DP121" s="977"/>
      <c r="DQ121" s="977">
        <v>
18982</v>
      </c>
      <c r="DR121" s="977"/>
      <c r="DS121" s="977"/>
      <c r="DT121" s="977"/>
      <c r="DU121" s="977"/>
      <c r="DV121" s="978">
        <v>
0.2</v>
      </c>
      <c r="DW121" s="978"/>
      <c r="DX121" s="978"/>
      <c r="DY121" s="978"/>
      <c r="DZ121" s="979"/>
    </row>
    <row r="122" spans="1:130" s="247" customFormat="1" ht="26.25" customHeight="1" x14ac:dyDescent="0.15">
      <c r="A122" s="1116"/>
      <c r="B122" s="1003"/>
      <c r="C122" s="973" t="s">
        <v>
451</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
463</v>
      </c>
      <c r="AB122" s="1016"/>
      <c r="AC122" s="1016"/>
      <c r="AD122" s="1016"/>
      <c r="AE122" s="1017"/>
      <c r="AF122" s="1018" t="s">
        <v>
463</v>
      </c>
      <c r="AG122" s="1016"/>
      <c r="AH122" s="1016"/>
      <c r="AI122" s="1016"/>
      <c r="AJ122" s="1017"/>
      <c r="AK122" s="1018" t="s">
        <v>
463</v>
      </c>
      <c r="AL122" s="1016"/>
      <c r="AM122" s="1016"/>
      <c r="AN122" s="1016"/>
      <c r="AO122" s="1017"/>
      <c r="AP122" s="1019" t="s">
        <v>
463</v>
      </c>
      <c r="AQ122" s="1020"/>
      <c r="AR122" s="1020"/>
      <c r="AS122" s="1020"/>
      <c r="AT122" s="1021"/>
      <c r="AU122" s="1049"/>
      <c r="AV122" s="1050"/>
      <c r="AW122" s="1050"/>
      <c r="AX122" s="1050"/>
      <c r="AY122" s="1051"/>
      <c r="AZ122" s="1031" t="s">
        <v>
474</v>
      </c>
      <c r="BA122" s="1022"/>
      <c r="BB122" s="1022"/>
      <c r="BC122" s="1022"/>
      <c r="BD122" s="1022"/>
      <c r="BE122" s="1022"/>
      <c r="BF122" s="1022"/>
      <c r="BG122" s="1022"/>
      <c r="BH122" s="1022"/>
      <c r="BI122" s="1022"/>
      <c r="BJ122" s="1022"/>
      <c r="BK122" s="1022"/>
      <c r="BL122" s="1022"/>
      <c r="BM122" s="1022"/>
      <c r="BN122" s="1022"/>
      <c r="BO122" s="1022"/>
      <c r="BP122" s="1023"/>
      <c r="BQ122" s="1054">
        <v>
9698065</v>
      </c>
      <c r="BR122" s="1055"/>
      <c r="BS122" s="1055"/>
      <c r="BT122" s="1055"/>
      <c r="BU122" s="1055"/>
      <c r="BV122" s="1055">
        <v>
9427493</v>
      </c>
      <c r="BW122" s="1055"/>
      <c r="BX122" s="1055"/>
      <c r="BY122" s="1055"/>
      <c r="BZ122" s="1055"/>
      <c r="CA122" s="1055">
        <v>
9066256</v>
      </c>
      <c r="CB122" s="1055"/>
      <c r="CC122" s="1055"/>
      <c r="CD122" s="1055"/>
      <c r="CE122" s="1055"/>
      <c r="CF122" s="1075">
        <v>
88.2</v>
      </c>
      <c r="CG122" s="1076"/>
      <c r="CH122" s="1076"/>
      <c r="CI122" s="1076"/>
      <c r="CJ122" s="1076"/>
      <c r="CK122" s="1067"/>
      <c r="CL122" s="1068"/>
      <c r="CM122" s="1068"/>
      <c r="CN122" s="1068"/>
      <c r="CO122" s="1069"/>
      <c r="CP122" s="1077" t="s">
        <v>
475</v>
      </c>
      <c r="CQ122" s="1078"/>
      <c r="CR122" s="1078"/>
      <c r="CS122" s="1078"/>
      <c r="CT122" s="1078"/>
      <c r="CU122" s="1078"/>
      <c r="CV122" s="1078"/>
      <c r="CW122" s="1078"/>
      <c r="CX122" s="1078"/>
      <c r="CY122" s="1078"/>
      <c r="CZ122" s="1078"/>
      <c r="DA122" s="1078"/>
      <c r="DB122" s="1078"/>
      <c r="DC122" s="1078"/>
      <c r="DD122" s="1078"/>
      <c r="DE122" s="1078"/>
      <c r="DF122" s="1079"/>
      <c r="DG122" s="976" t="s">
        <v>
463</v>
      </c>
      <c r="DH122" s="977"/>
      <c r="DI122" s="977"/>
      <c r="DJ122" s="977"/>
      <c r="DK122" s="977"/>
      <c r="DL122" s="977" t="s">
        <v>
463</v>
      </c>
      <c r="DM122" s="977"/>
      <c r="DN122" s="977"/>
      <c r="DO122" s="977"/>
      <c r="DP122" s="977"/>
      <c r="DQ122" s="977" t="s">
        <v>
463</v>
      </c>
      <c r="DR122" s="977"/>
      <c r="DS122" s="977"/>
      <c r="DT122" s="977"/>
      <c r="DU122" s="977"/>
      <c r="DV122" s="978" t="s">
        <v>
463</v>
      </c>
      <c r="DW122" s="978"/>
      <c r="DX122" s="978"/>
      <c r="DY122" s="978"/>
      <c r="DZ122" s="979"/>
    </row>
    <row r="123" spans="1:130" s="247" customFormat="1" ht="26.25" customHeight="1" x14ac:dyDescent="0.15">
      <c r="A123" s="1116"/>
      <c r="B123" s="1003"/>
      <c r="C123" s="973" t="s">
        <v>
458</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
463</v>
      </c>
      <c r="AB123" s="1016"/>
      <c r="AC123" s="1016"/>
      <c r="AD123" s="1016"/>
      <c r="AE123" s="1017"/>
      <c r="AF123" s="1018" t="s">
        <v>
463</v>
      </c>
      <c r="AG123" s="1016"/>
      <c r="AH123" s="1016"/>
      <c r="AI123" s="1016"/>
      <c r="AJ123" s="1017"/>
      <c r="AK123" s="1018" t="s">
        <v>
463</v>
      </c>
      <c r="AL123" s="1016"/>
      <c r="AM123" s="1016"/>
      <c r="AN123" s="1016"/>
      <c r="AO123" s="1017"/>
      <c r="AP123" s="1019" t="s">
        <v>
463</v>
      </c>
      <c r="AQ123" s="1020"/>
      <c r="AR123" s="1020"/>
      <c r="AS123" s="1020"/>
      <c r="AT123" s="1021"/>
      <c r="AU123" s="1052"/>
      <c r="AV123" s="1053"/>
      <c r="AW123" s="1053"/>
      <c r="AX123" s="1053"/>
      <c r="AY123" s="1053"/>
      <c r="AZ123" s="277" t="s">
        <v>
189</v>
      </c>
      <c r="BA123" s="277"/>
      <c r="BB123" s="277"/>
      <c r="BC123" s="277"/>
      <c r="BD123" s="277"/>
      <c r="BE123" s="277"/>
      <c r="BF123" s="277"/>
      <c r="BG123" s="277"/>
      <c r="BH123" s="277"/>
      <c r="BI123" s="277"/>
      <c r="BJ123" s="277"/>
      <c r="BK123" s="277"/>
      <c r="BL123" s="277"/>
      <c r="BM123" s="277"/>
      <c r="BN123" s="277"/>
      <c r="BO123" s="1032" t="s">
        <v>
476</v>
      </c>
      <c r="BP123" s="1063"/>
      <c r="BQ123" s="1122">
        <v>
17617097</v>
      </c>
      <c r="BR123" s="1123"/>
      <c r="BS123" s="1123"/>
      <c r="BT123" s="1123"/>
      <c r="BU123" s="1123"/>
      <c r="BV123" s="1123">
        <v>
16981969</v>
      </c>
      <c r="BW123" s="1123"/>
      <c r="BX123" s="1123"/>
      <c r="BY123" s="1123"/>
      <c r="BZ123" s="1123"/>
      <c r="CA123" s="1123">
        <v>
15571397</v>
      </c>
      <c r="CB123" s="1123"/>
      <c r="CC123" s="1123"/>
      <c r="CD123" s="1123"/>
      <c r="CE123" s="1123"/>
      <c r="CF123" s="1056"/>
      <c r="CG123" s="1057"/>
      <c r="CH123" s="1057"/>
      <c r="CI123" s="1057"/>
      <c r="CJ123" s="1058"/>
      <c r="CK123" s="1067"/>
      <c r="CL123" s="1068"/>
      <c r="CM123" s="1068"/>
      <c r="CN123" s="1068"/>
      <c r="CO123" s="1069"/>
      <c r="CP123" s="1077" t="s">
        <v>
477</v>
      </c>
      <c r="CQ123" s="1078"/>
      <c r="CR123" s="1078"/>
      <c r="CS123" s="1078"/>
      <c r="CT123" s="1078"/>
      <c r="CU123" s="1078"/>
      <c r="CV123" s="1078"/>
      <c r="CW123" s="1078"/>
      <c r="CX123" s="1078"/>
      <c r="CY123" s="1078"/>
      <c r="CZ123" s="1078"/>
      <c r="DA123" s="1078"/>
      <c r="DB123" s="1078"/>
      <c r="DC123" s="1078"/>
      <c r="DD123" s="1078"/>
      <c r="DE123" s="1078"/>
      <c r="DF123" s="1079"/>
      <c r="DG123" s="1015" t="s">
        <v>
478</v>
      </c>
      <c r="DH123" s="1016"/>
      <c r="DI123" s="1016"/>
      <c r="DJ123" s="1016"/>
      <c r="DK123" s="1017"/>
      <c r="DL123" s="1018" t="s">
        <v>
463</v>
      </c>
      <c r="DM123" s="1016"/>
      <c r="DN123" s="1016"/>
      <c r="DO123" s="1016"/>
      <c r="DP123" s="1017"/>
      <c r="DQ123" s="1018" t="s">
        <v>
463</v>
      </c>
      <c r="DR123" s="1016"/>
      <c r="DS123" s="1016"/>
      <c r="DT123" s="1016"/>
      <c r="DU123" s="1017"/>
      <c r="DV123" s="1019" t="s">
        <v>
463</v>
      </c>
      <c r="DW123" s="1020"/>
      <c r="DX123" s="1020"/>
      <c r="DY123" s="1020"/>
      <c r="DZ123" s="1021"/>
    </row>
    <row r="124" spans="1:130" s="247" customFormat="1" ht="26.25" customHeight="1" thickBot="1" x14ac:dyDescent="0.2">
      <c r="A124" s="1116"/>
      <c r="B124" s="1003"/>
      <c r="C124" s="973" t="s">
        <v>
461</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
463</v>
      </c>
      <c r="AB124" s="1016"/>
      <c r="AC124" s="1016"/>
      <c r="AD124" s="1016"/>
      <c r="AE124" s="1017"/>
      <c r="AF124" s="1018" t="s">
        <v>
478</v>
      </c>
      <c r="AG124" s="1016"/>
      <c r="AH124" s="1016"/>
      <c r="AI124" s="1016"/>
      <c r="AJ124" s="1017"/>
      <c r="AK124" s="1018" t="s">
        <v>
463</v>
      </c>
      <c r="AL124" s="1016"/>
      <c r="AM124" s="1016"/>
      <c r="AN124" s="1016"/>
      <c r="AO124" s="1017"/>
      <c r="AP124" s="1019" t="s">
        <v>
478</v>
      </c>
      <c r="AQ124" s="1020"/>
      <c r="AR124" s="1020"/>
      <c r="AS124" s="1020"/>
      <c r="AT124" s="1021"/>
      <c r="AU124" s="1118" t="s">
        <v>
479</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
5.3</v>
      </c>
      <c r="BR124" s="1085"/>
      <c r="BS124" s="1085"/>
      <c r="BT124" s="1085"/>
      <c r="BU124" s="1085"/>
      <c r="BV124" s="1085">
        <v>
7.7</v>
      </c>
      <c r="BW124" s="1085"/>
      <c r="BX124" s="1085"/>
      <c r="BY124" s="1085"/>
      <c r="BZ124" s="1085"/>
      <c r="CA124" s="1085">
        <v>
15.1</v>
      </c>
      <c r="CB124" s="1085"/>
      <c r="CC124" s="1085"/>
      <c r="CD124" s="1085"/>
      <c r="CE124" s="1085"/>
      <c r="CF124" s="1086"/>
      <c r="CG124" s="1087"/>
      <c r="CH124" s="1087"/>
      <c r="CI124" s="1087"/>
      <c r="CJ124" s="1088"/>
      <c r="CK124" s="1070"/>
      <c r="CL124" s="1070"/>
      <c r="CM124" s="1070"/>
      <c r="CN124" s="1070"/>
      <c r="CO124" s="1071"/>
      <c r="CP124" s="1077" t="s">
        <v>
480</v>
      </c>
      <c r="CQ124" s="1078"/>
      <c r="CR124" s="1078"/>
      <c r="CS124" s="1078"/>
      <c r="CT124" s="1078"/>
      <c r="CU124" s="1078"/>
      <c r="CV124" s="1078"/>
      <c r="CW124" s="1078"/>
      <c r="CX124" s="1078"/>
      <c r="CY124" s="1078"/>
      <c r="CZ124" s="1078"/>
      <c r="DA124" s="1078"/>
      <c r="DB124" s="1078"/>
      <c r="DC124" s="1078"/>
      <c r="DD124" s="1078"/>
      <c r="DE124" s="1078"/>
      <c r="DF124" s="1079"/>
      <c r="DG124" s="1062" t="s">
        <v>
481</v>
      </c>
      <c r="DH124" s="1041"/>
      <c r="DI124" s="1041"/>
      <c r="DJ124" s="1041"/>
      <c r="DK124" s="1042"/>
      <c r="DL124" s="1040" t="s">
        <v>
481</v>
      </c>
      <c r="DM124" s="1041"/>
      <c r="DN124" s="1041"/>
      <c r="DO124" s="1041"/>
      <c r="DP124" s="1042"/>
      <c r="DQ124" s="1040" t="s">
        <v>
481</v>
      </c>
      <c r="DR124" s="1041"/>
      <c r="DS124" s="1041"/>
      <c r="DT124" s="1041"/>
      <c r="DU124" s="1042"/>
      <c r="DV124" s="1043" t="s">
        <v>
481</v>
      </c>
      <c r="DW124" s="1044"/>
      <c r="DX124" s="1044"/>
      <c r="DY124" s="1044"/>
      <c r="DZ124" s="1045"/>
    </row>
    <row r="125" spans="1:130" s="247" customFormat="1" ht="26.25" customHeight="1" x14ac:dyDescent="0.15">
      <c r="A125" s="1116"/>
      <c r="B125" s="1003"/>
      <c r="C125" s="973" t="s">
        <v>
464</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
481</v>
      </c>
      <c r="AB125" s="1016"/>
      <c r="AC125" s="1016"/>
      <c r="AD125" s="1016"/>
      <c r="AE125" s="1017"/>
      <c r="AF125" s="1018" t="s">
        <v>
481</v>
      </c>
      <c r="AG125" s="1016"/>
      <c r="AH125" s="1016"/>
      <c r="AI125" s="1016"/>
      <c r="AJ125" s="1017"/>
      <c r="AK125" s="1018" t="s">
        <v>
481</v>
      </c>
      <c r="AL125" s="1016"/>
      <c r="AM125" s="1016"/>
      <c r="AN125" s="1016"/>
      <c r="AO125" s="1017"/>
      <c r="AP125" s="1019" t="s">
        <v>
481</v>
      </c>
      <c r="AQ125" s="1020"/>
      <c r="AR125" s="1020"/>
      <c r="AS125" s="1020"/>
      <c r="AT125" s="102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0" t="s">
        <v>
482</v>
      </c>
      <c r="CL125" s="1065"/>
      <c r="CM125" s="1065"/>
      <c r="CN125" s="1065"/>
      <c r="CO125" s="1066"/>
      <c r="CP125" s="997" t="s">
        <v>
483</v>
      </c>
      <c r="CQ125" s="946"/>
      <c r="CR125" s="946"/>
      <c r="CS125" s="946"/>
      <c r="CT125" s="946"/>
      <c r="CU125" s="946"/>
      <c r="CV125" s="946"/>
      <c r="CW125" s="946"/>
      <c r="CX125" s="946"/>
      <c r="CY125" s="946"/>
      <c r="CZ125" s="946"/>
      <c r="DA125" s="946"/>
      <c r="DB125" s="946"/>
      <c r="DC125" s="946"/>
      <c r="DD125" s="946"/>
      <c r="DE125" s="946"/>
      <c r="DF125" s="947"/>
      <c r="DG125" s="983" t="s">
        <v>
481</v>
      </c>
      <c r="DH125" s="984"/>
      <c r="DI125" s="984"/>
      <c r="DJ125" s="984"/>
      <c r="DK125" s="984"/>
      <c r="DL125" s="984" t="s">
        <v>
481</v>
      </c>
      <c r="DM125" s="984"/>
      <c r="DN125" s="984"/>
      <c r="DO125" s="984"/>
      <c r="DP125" s="984"/>
      <c r="DQ125" s="984" t="s">
        <v>
481</v>
      </c>
      <c r="DR125" s="984"/>
      <c r="DS125" s="984"/>
      <c r="DT125" s="984"/>
      <c r="DU125" s="984"/>
      <c r="DV125" s="985" t="s">
        <v>
481</v>
      </c>
      <c r="DW125" s="985"/>
      <c r="DX125" s="985"/>
      <c r="DY125" s="985"/>
      <c r="DZ125" s="986"/>
    </row>
    <row r="126" spans="1:130" s="247" customFormat="1" ht="26.25" customHeight="1" thickBot="1" x14ac:dyDescent="0.2">
      <c r="A126" s="1116"/>
      <c r="B126" s="1003"/>
      <c r="C126" s="973" t="s">
        <v>
466</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v>
42512</v>
      </c>
      <c r="AB126" s="1016"/>
      <c r="AC126" s="1016"/>
      <c r="AD126" s="1016"/>
      <c r="AE126" s="1017"/>
      <c r="AF126" s="1018">
        <v>
1651</v>
      </c>
      <c r="AG126" s="1016"/>
      <c r="AH126" s="1016"/>
      <c r="AI126" s="1016"/>
      <c r="AJ126" s="1017"/>
      <c r="AK126" s="1018">
        <v>
80293</v>
      </c>
      <c r="AL126" s="1016"/>
      <c r="AM126" s="1016"/>
      <c r="AN126" s="1016"/>
      <c r="AO126" s="1017"/>
      <c r="AP126" s="1019">
        <v>
0.8</v>
      </c>
      <c r="AQ126" s="1020"/>
      <c r="AR126" s="1020"/>
      <c r="AS126" s="1020"/>
      <c r="AT126" s="102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1"/>
      <c r="CL126" s="1068"/>
      <c r="CM126" s="1068"/>
      <c r="CN126" s="1068"/>
      <c r="CO126" s="1069"/>
      <c r="CP126" s="1006" t="s">
        <v>
484</v>
      </c>
      <c r="CQ126" s="1007"/>
      <c r="CR126" s="1007"/>
      <c r="CS126" s="1007"/>
      <c r="CT126" s="1007"/>
      <c r="CU126" s="1007"/>
      <c r="CV126" s="1007"/>
      <c r="CW126" s="1007"/>
      <c r="CX126" s="1007"/>
      <c r="CY126" s="1007"/>
      <c r="CZ126" s="1007"/>
      <c r="DA126" s="1007"/>
      <c r="DB126" s="1007"/>
      <c r="DC126" s="1007"/>
      <c r="DD126" s="1007"/>
      <c r="DE126" s="1007"/>
      <c r="DF126" s="1008"/>
      <c r="DG126" s="976" t="s">
        <v>
481</v>
      </c>
      <c r="DH126" s="977"/>
      <c r="DI126" s="977"/>
      <c r="DJ126" s="977"/>
      <c r="DK126" s="977"/>
      <c r="DL126" s="977" t="s">
        <v>
481</v>
      </c>
      <c r="DM126" s="977"/>
      <c r="DN126" s="977"/>
      <c r="DO126" s="977"/>
      <c r="DP126" s="977"/>
      <c r="DQ126" s="977" t="s">
        <v>
481</v>
      </c>
      <c r="DR126" s="977"/>
      <c r="DS126" s="977"/>
      <c r="DT126" s="977"/>
      <c r="DU126" s="977"/>
      <c r="DV126" s="978" t="s">
        <v>
481</v>
      </c>
      <c r="DW126" s="978"/>
      <c r="DX126" s="978"/>
      <c r="DY126" s="978"/>
      <c r="DZ126" s="979"/>
    </row>
    <row r="127" spans="1:130" s="247" customFormat="1" ht="26.25" customHeight="1" x14ac:dyDescent="0.15">
      <c r="A127" s="1117"/>
      <c r="B127" s="1005"/>
      <c r="C127" s="1059" t="s">
        <v>
485</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v>
1604</v>
      </c>
      <c r="AB127" s="1016"/>
      <c r="AC127" s="1016"/>
      <c r="AD127" s="1016"/>
      <c r="AE127" s="1017"/>
      <c r="AF127" s="1018">
        <v>
1151</v>
      </c>
      <c r="AG127" s="1016"/>
      <c r="AH127" s="1016"/>
      <c r="AI127" s="1016"/>
      <c r="AJ127" s="1017"/>
      <c r="AK127" s="1018">
        <v>
977</v>
      </c>
      <c r="AL127" s="1016"/>
      <c r="AM127" s="1016"/>
      <c r="AN127" s="1016"/>
      <c r="AO127" s="1017"/>
      <c r="AP127" s="1019">
        <v>
0</v>
      </c>
      <c r="AQ127" s="1020"/>
      <c r="AR127" s="1020"/>
      <c r="AS127" s="1020"/>
      <c r="AT127" s="1021"/>
      <c r="AU127" s="282"/>
      <c r="AV127" s="282"/>
      <c r="AW127" s="282"/>
      <c r="AX127" s="1089" t="s">
        <v>
486</v>
      </c>
      <c r="AY127" s="1090"/>
      <c r="AZ127" s="1090"/>
      <c r="BA127" s="1090"/>
      <c r="BB127" s="1090"/>
      <c r="BC127" s="1090"/>
      <c r="BD127" s="1090"/>
      <c r="BE127" s="1091"/>
      <c r="BF127" s="1092" t="s">
        <v>
487</v>
      </c>
      <c r="BG127" s="1090"/>
      <c r="BH127" s="1090"/>
      <c r="BI127" s="1090"/>
      <c r="BJ127" s="1090"/>
      <c r="BK127" s="1090"/>
      <c r="BL127" s="1091"/>
      <c r="BM127" s="1092" t="s">
        <v>
488</v>
      </c>
      <c r="BN127" s="1090"/>
      <c r="BO127" s="1090"/>
      <c r="BP127" s="1090"/>
      <c r="BQ127" s="1090"/>
      <c r="BR127" s="1090"/>
      <c r="BS127" s="1091"/>
      <c r="BT127" s="1092" t="s">
        <v>
489</v>
      </c>
      <c r="BU127" s="1090"/>
      <c r="BV127" s="1090"/>
      <c r="BW127" s="1090"/>
      <c r="BX127" s="1090"/>
      <c r="BY127" s="1090"/>
      <c r="BZ127" s="1114"/>
      <c r="CA127" s="282"/>
      <c r="CB127" s="282"/>
      <c r="CC127" s="282"/>
      <c r="CD127" s="283"/>
      <c r="CE127" s="283"/>
      <c r="CF127" s="283"/>
      <c r="CG127" s="280"/>
      <c r="CH127" s="280"/>
      <c r="CI127" s="280"/>
      <c r="CJ127" s="281"/>
      <c r="CK127" s="1081"/>
      <c r="CL127" s="1068"/>
      <c r="CM127" s="1068"/>
      <c r="CN127" s="1068"/>
      <c r="CO127" s="1069"/>
      <c r="CP127" s="1006" t="s">
        <v>
490</v>
      </c>
      <c r="CQ127" s="1007"/>
      <c r="CR127" s="1007"/>
      <c r="CS127" s="1007"/>
      <c r="CT127" s="1007"/>
      <c r="CU127" s="1007"/>
      <c r="CV127" s="1007"/>
      <c r="CW127" s="1007"/>
      <c r="CX127" s="1007"/>
      <c r="CY127" s="1007"/>
      <c r="CZ127" s="1007"/>
      <c r="DA127" s="1007"/>
      <c r="DB127" s="1007"/>
      <c r="DC127" s="1007"/>
      <c r="DD127" s="1007"/>
      <c r="DE127" s="1007"/>
      <c r="DF127" s="1008"/>
      <c r="DG127" s="976" t="s">
        <v>
481</v>
      </c>
      <c r="DH127" s="977"/>
      <c r="DI127" s="977"/>
      <c r="DJ127" s="977"/>
      <c r="DK127" s="977"/>
      <c r="DL127" s="977" t="s">
        <v>
481</v>
      </c>
      <c r="DM127" s="977"/>
      <c r="DN127" s="977"/>
      <c r="DO127" s="977"/>
      <c r="DP127" s="977"/>
      <c r="DQ127" s="977" t="s">
        <v>
481</v>
      </c>
      <c r="DR127" s="977"/>
      <c r="DS127" s="977"/>
      <c r="DT127" s="977"/>
      <c r="DU127" s="977"/>
      <c r="DV127" s="978" t="s">
        <v>
481</v>
      </c>
      <c r="DW127" s="978"/>
      <c r="DX127" s="978"/>
      <c r="DY127" s="978"/>
      <c r="DZ127" s="979"/>
    </row>
    <row r="128" spans="1:130" s="247" customFormat="1" ht="26.25" customHeight="1" thickBot="1" x14ac:dyDescent="0.2">
      <c r="A128" s="1100" t="s">
        <v>
491</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
492</v>
      </c>
      <c r="X128" s="1102"/>
      <c r="Y128" s="1102"/>
      <c r="Z128" s="1103"/>
      <c r="AA128" s="1104">
        <v>
436993</v>
      </c>
      <c r="AB128" s="1105"/>
      <c r="AC128" s="1105"/>
      <c r="AD128" s="1105"/>
      <c r="AE128" s="1106"/>
      <c r="AF128" s="1107">
        <v>
480800</v>
      </c>
      <c r="AG128" s="1105"/>
      <c r="AH128" s="1105"/>
      <c r="AI128" s="1105"/>
      <c r="AJ128" s="1106"/>
      <c r="AK128" s="1107">
        <v>
516256</v>
      </c>
      <c r="AL128" s="1105"/>
      <c r="AM128" s="1105"/>
      <c r="AN128" s="1105"/>
      <c r="AO128" s="1106"/>
      <c r="AP128" s="1108"/>
      <c r="AQ128" s="1109"/>
      <c r="AR128" s="1109"/>
      <c r="AS128" s="1109"/>
      <c r="AT128" s="1110"/>
      <c r="AU128" s="282"/>
      <c r="AV128" s="282"/>
      <c r="AW128" s="282"/>
      <c r="AX128" s="945" t="s">
        <v>
493</v>
      </c>
      <c r="AY128" s="946"/>
      <c r="AZ128" s="946"/>
      <c r="BA128" s="946"/>
      <c r="BB128" s="946"/>
      <c r="BC128" s="946"/>
      <c r="BD128" s="946"/>
      <c r="BE128" s="947"/>
      <c r="BF128" s="1111" t="s">
        <v>
463</v>
      </c>
      <c r="BG128" s="1112"/>
      <c r="BH128" s="1112"/>
      <c r="BI128" s="1112"/>
      <c r="BJ128" s="1112"/>
      <c r="BK128" s="1112"/>
      <c r="BL128" s="1113"/>
      <c r="BM128" s="1111">
        <v>
13.15</v>
      </c>
      <c r="BN128" s="1112"/>
      <c r="BO128" s="1112"/>
      <c r="BP128" s="1112"/>
      <c r="BQ128" s="1112"/>
      <c r="BR128" s="1112"/>
      <c r="BS128" s="1113"/>
      <c r="BT128" s="1111">
        <v>
20</v>
      </c>
      <c r="BU128" s="1112"/>
      <c r="BV128" s="1112"/>
      <c r="BW128" s="1112"/>
      <c r="BX128" s="1112"/>
      <c r="BY128" s="1112"/>
      <c r="BZ128" s="1136"/>
      <c r="CA128" s="283"/>
      <c r="CB128" s="283"/>
      <c r="CC128" s="283"/>
      <c r="CD128" s="283"/>
      <c r="CE128" s="283"/>
      <c r="CF128" s="283"/>
      <c r="CG128" s="280"/>
      <c r="CH128" s="280"/>
      <c r="CI128" s="280"/>
      <c r="CJ128" s="281"/>
      <c r="CK128" s="1082"/>
      <c r="CL128" s="1083"/>
      <c r="CM128" s="1083"/>
      <c r="CN128" s="1083"/>
      <c r="CO128" s="1084"/>
      <c r="CP128" s="1093" t="s">
        <v>
494</v>
      </c>
      <c r="CQ128" s="1094"/>
      <c r="CR128" s="1094"/>
      <c r="CS128" s="1094"/>
      <c r="CT128" s="1094"/>
      <c r="CU128" s="1094"/>
      <c r="CV128" s="1094"/>
      <c r="CW128" s="1094"/>
      <c r="CX128" s="1094"/>
      <c r="CY128" s="1094"/>
      <c r="CZ128" s="1094"/>
      <c r="DA128" s="1094"/>
      <c r="DB128" s="1094"/>
      <c r="DC128" s="1094"/>
      <c r="DD128" s="1094"/>
      <c r="DE128" s="1094"/>
      <c r="DF128" s="1095"/>
      <c r="DG128" s="1096" t="s">
        <v>
495</v>
      </c>
      <c r="DH128" s="1097"/>
      <c r="DI128" s="1097"/>
      <c r="DJ128" s="1097"/>
      <c r="DK128" s="1097"/>
      <c r="DL128" s="1097" t="s">
        <v>
496</v>
      </c>
      <c r="DM128" s="1097"/>
      <c r="DN128" s="1097"/>
      <c r="DO128" s="1097"/>
      <c r="DP128" s="1097"/>
      <c r="DQ128" s="1097" t="s">
        <v>
496</v>
      </c>
      <c r="DR128" s="1097"/>
      <c r="DS128" s="1097"/>
      <c r="DT128" s="1097"/>
      <c r="DU128" s="1097"/>
      <c r="DV128" s="1098" t="s">
        <v>
497</v>
      </c>
      <c r="DW128" s="1098"/>
      <c r="DX128" s="1098"/>
      <c r="DY128" s="1098"/>
      <c r="DZ128" s="1099"/>
    </row>
    <row r="129" spans="1:131" s="247" customFormat="1" ht="26.25" customHeight="1" x14ac:dyDescent="0.15">
      <c r="A129" s="987" t="s">
        <v>
108</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
498</v>
      </c>
      <c r="X129" s="1131"/>
      <c r="Y129" s="1131"/>
      <c r="Z129" s="1132"/>
      <c r="AA129" s="1015">
        <v>
11187058</v>
      </c>
      <c r="AB129" s="1016"/>
      <c r="AC129" s="1016"/>
      <c r="AD129" s="1016"/>
      <c r="AE129" s="1017"/>
      <c r="AF129" s="1018">
        <v>
11177768</v>
      </c>
      <c r="AG129" s="1016"/>
      <c r="AH129" s="1016"/>
      <c r="AI129" s="1016"/>
      <c r="AJ129" s="1017"/>
      <c r="AK129" s="1018">
        <v>
11267181</v>
      </c>
      <c r="AL129" s="1016"/>
      <c r="AM129" s="1016"/>
      <c r="AN129" s="1016"/>
      <c r="AO129" s="1017"/>
      <c r="AP129" s="1133"/>
      <c r="AQ129" s="1134"/>
      <c r="AR129" s="1134"/>
      <c r="AS129" s="1134"/>
      <c r="AT129" s="1135"/>
      <c r="AU129" s="284"/>
      <c r="AV129" s="284"/>
      <c r="AW129" s="284"/>
      <c r="AX129" s="1124" t="s">
        <v>
499</v>
      </c>
      <c r="AY129" s="1007"/>
      <c r="AZ129" s="1007"/>
      <c r="BA129" s="1007"/>
      <c r="BB129" s="1007"/>
      <c r="BC129" s="1007"/>
      <c r="BD129" s="1007"/>
      <c r="BE129" s="1008"/>
      <c r="BF129" s="1125" t="s">
        <v>
500</v>
      </c>
      <c r="BG129" s="1126"/>
      <c r="BH129" s="1126"/>
      <c r="BI129" s="1126"/>
      <c r="BJ129" s="1126"/>
      <c r="BK129" s="1126"/>
      <c r="BL129" s="1127"/>
      <c r="BM129" s="1125">
        <v>
18.149999999999999</v>
      </c>
      <c r="BN129" s="1126"/>
      <c r="BO129" s="1126"/>
      <c r="BP129" s="1126"/>
      <c r="BQ129" s="1126"/>
      <c r="BR129" s="1126"/>
      <c r="BS129" s="1127"/>
      <c r="BT129" s="1125">
        <v>
30</v>
      </c>
      <c r="BU129" s="1128"/>
      <c r="BV129" s="1128"/>
      <c r="BW129" s="1128"/>
      <c r="BX129" s="1128"/>
      <c r="BY129" s="1128"/>
      <c r="BZ129" s="112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4"/>
      <c r="DQ129" s="254"/>
      <c r="DR129" s="254"/>
      <c r="DS129" s="254"/>
      <c r="DT129" s="254"/>
      <c r="DU129" s="254"/>
      <c r="DV129" s="254"/>
      <c r="DW129" s="254"/>
      <c r="DX129" s="254"/>
      <c r="DY129" s="254"/>
      <c r="DZ129" s="258"/>
    </row>
    <row r="130" spans="1:131" s="247" customFormat="1" ht="26.25" customHeight="1" x14ac:dyDescent="0.15">
      <c r="A130" s="987" t="s">
        <v>
501</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
502</v>
      </c>
      <c r="X130" s="1131"/>
      <c r="Y130" s="1131"/>
      <c r="Z130" s="1132"/>
      <c r="AA130" s="1015">
        <v>
1070806</v>
      </c>
      <c r="AB130" s="1016"/>
      <c r="AC130" s="1016"/>
      <c r="AD130" s="1016"/>
      <c r="AE130" s="1017"/>
      <c r="AF130" s="1018">
        <v>
1048754</v>
      </c>
      <c r="AG130" s="1016"/>
      <c r="AH130" s="1016"/>
      <c r="AI130" s="1016"/>
      <c r="AJ130" s="1017"/>
      <c r="AK130" s="1018">
        <v>
986704</v>
      </c>
      <c r="AL130" s="1016"/>
      <c r="AM130" s="1016"/>
      <c r="AN130" s="1016"/>
      <c r="AO130" s="1017"/>
      <c r="AP130" s="1133"/>
      <c r="AQ130" s="1134"/>
      <c r="AR130" s="1134"/>
      <c r="AS130" s="1134"/>
      <c r="AT130" s="1135"/>
      <c r="AU130" s="284"/>
      <c r="AV130" s="284"/>
      <c r="AW130" s="284"/>
      <c r="AX130" s="1124" t="s">
        <v>
503</v>
      </c>
      <c r="AY130" s="1007"/>
      <c r="AZ130" s="1007"/>
      <c r="BA130" s="1007"/>
      <c r="BB130" s="1007"/>
      <c r="BC130" s="1007"/>
      <c r="BD130" s="1007"/>
      <c r="BE130" s="1008"/>
      <c r="BF130" s="1161">
        <v>
1.6</v>
      </c>
      <c r="BG130" s="1162"/>
      <c r="BH130" s="1162"/>
      <c r="BI130" s="1162"/>
      <c r="BJ130" s="1162"/>
      <c r="BK130" s="1162"/>
      <c r="BL130" s="1163"/>
      <c r="BM130" s="1161">
        <v>
25</v>
      </c>
      <c r="BN130" s="1162"/>
      <c r="BO130" s="1162"/>
      <c r="BP130" s="1162"/>
      <c r="BQ130" s="1162"/>
      <c r="BR130" s="1162"/>
      <c r="BS130" s="1163"/>
      <c r="BT130" s="1161">
        <v>
35</v>
      </c>
      <c r="BU130" s="1164"/>
      <c r="BV130" s="1164"/>
      <c r="BW130" s="1164"/>
      <c r="BX130" s="1164"/>
      <c r="BY130" s="1164"/>
      <c r="BZ130" s="116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4"/>
      <c r="DQ130" s="254"/>
      <c r="DR130" s="254"/>
      <c r="DS130" s="254"/>
      <c r="DT130" s="254"/>
      <c r="DU130" s="254"/>
      <c r="DV130" s="254"/>
      <c r="DW130" s="254"/>
      <c r="DX130" s="254"/>
      <c r="DY130" s="254"/>
      <c r="DZ130" s="258"/>
    </row>
    <row r="131" spans="1:131" s="247"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
504</v>
      </c>
      <c r="X131" s="1169"/>
      <c r="Y131" s="1169"/>
      <c r="Z131" s="1170"/>
      <c r="AA131" s="1062">
        <v>
10116252</v>
      </c>
      <c r="AB131" s="1041"/>
      <c r="AC131" s="1041"/>
      <c r="AD131" s="1041"/>
      <c r="AE131" s="1042"/>
      <c r="AF131" s="1040">
        <v>
10129014</v>
      </c>
      <c r="AG131" s="1041"/>
      <c r="AH131" s="1041"/>
      <c r="AI131" s="1041"/>
      <c r="AJ131" s="1042"/>
      <c r="AK131" s="1040">
        <v>
10280477</v>
      </c>
      <c r="AL131" s="1041"/>
      <c r="AM131" s="1041"/>
      <c r="AN131" s="1041"/>
      <c r="AO131" s="1042"/>
      <c r="AP131" s="1171"/>
      <c r="AQ131" s="1172"/>
      <c r="AR131" s="1172"/>
      <c r="AS131" s="1172"/>
      <c r="AT131" s="1173"/>
      <c r="AU131" s="284"/>
      <c r="AV131" s="284"/>
      <c r="AW131" s="284"/>
      <c r="AX131" s="1143" t="s">
        <v>
505</v>
      </c>
      <c r="AY131" s="1094"/>
      <c r="AZ131" s="1094"/>
      <c r="BA131" s="1094"/>
      <c r="BB131" s="1094"/>
      <c r="BC131" s="1094"/>
      <c r="BD131" s="1094"/>
      <c r="BE131" s="1095"/>
      <c r="BF131" s="1144">
        <v>
15.1</v>
      </c>
      <c r="BG131" s="1145"/>
      <c r="BH131" s="1145"/>
      <c r="BI131" s="1145"/>
      <c r="BJ131" s="1145"/>
      <c r="BK131" s="1145"/>
      <c r="BL131" s="1146"/>
      <c r="BM131" s="1144">
        <v>
350</v>
      </c>
      <c r="BN131" s="1145"/>
      <c r="BO131" s="1145"/>
      <c r="BP131" s="1145"/>
      <c r="BQ131" s="1145"/>
      <c r="BR131" s="1145"/>
      <c r="BS131" s="1146"/>
      <c r="BT131" s="1147"/>
      <c r="BU131" s="1148"/>
      <c r="BV131" s="1148"/>
      <c r="BW131" s="1148"/>
      <c r="BX131" s="1148"/>
      <c r="BY131" s="1148"/>
      <c r="BZ131" s="114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4"/>
      <c r="DQ131" s="254"/>
      <c r="DR131" s="254"/>
      <c r="DS131" s="254"/>
      <c r="DT131" s="254"/>
      <c r="DU131" s="254"/>
      <c r="DV131" s="254"/>
      <c r="DW131" s="254"/>
      <c r="DX131" s="254"/>
      <c r="DY131" s="254"/>
      <c r="DZ131" s="258"/>
    </row>
    <row r="132" spans="1:131" s="247" customFormat="1" ht="26.25" customHeight="1" x14ac:dyDescent="0.15">
      <c r="A132" s="1150" t="s">
        <v>
506</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
507</v>
      </c>
      <c r="W132" s="1154"/>
      <c r="X132" s="1154"/>
      <c r="Y132" s="1154"/>
      <c r="Z132" s="1155"/>
      <c r="AA132" s="1156">
        <v>
2.4552274889999999</v>
      </c>
      <c r="AB132" s="1157"/>
      <c r="AC132" s="1157"/>
      <c r="AD132" s="1157"/>
      <c r="AE132" s="1158"/>
      <c r="AF132" s="1159">
        <v>
1.331768324</v>
      </c>
      <c r="AG132" s="1157"/>
      <c r="AH132" s="1157"/>
      <c r="AI132" s="1157"/>
      <c r="AJ132" s="1158"/>
      <c r="AK132" s="1159">
        <v>
1.2399230109999999</v>
      </c>
      <c r="AL132" s="1157"/>
      <c r="AM132" s="1157"/>
      <c r="AN132" s="1157"/>
      <c r="AO132" s="1158"/>
      <c r="AP132" s="1056"/>
      <c r="AQ132" s="1057"/>
      <c r="AR132" s="1057"/>
      <c r="AS132" s="1057"/>
      <c r="AT132" s="1160"/>
      <c r="AU132" s="286"/>
      <c r="AV132" s="287"/>
      <c r="AW132" s="287"/>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8"/>
      <c r="DQ132" s="258"/>
      <c r="DR132" s="258"/>
      <c r="DS132" s="258"/>
      <c r="DT132" s="258"/>
      <c r="DU132" s="258"/>
      <c r="DV132" s="258"/>
      <c r="DW132" s="258"/>
      <c r="DX132" s="258"/>
      <c r="DY132" s="258"/>
      <c r="DZ132" s="258"/>
    </row>
    <row r="133" spans="1:131" s="247"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
508</v>
      </c>
      <c r="W133" s="1137"/>
      <c r="X133" s="1137"/>
      <c r="Y133" s="1137"/>
      <c r="Z133" s="1138"/>
      <c r="AA133" s="1139">
        <v>
2</v>
      </c>
      <c r="AB133" s="1140"/>
      <c r="AC133" s="1140"/>
      <c r="AD133" s="1140"/>
      <c r="AE133" s="1141"/>
      <c r="AF133" s="1139">
        <v>
2</v>
      </c>
      <c r="AG133" s="1140"/>
      <c r="AH133" s="1140"/>
      <c r="AI133" s="1140"/>
      <c r="AJ133" s="1141"/>
      <c r="AK133" s="1139">
        <v>
1.6</v>
      </c>
      <c r="AL133" s="1140"/>
      <c r="AM133" s="1140"/>
      <c r="AN133" s="1140"/>
      <c r="AO133" s="1141"/>
      <c r="AP133" s="1086"/>
      <c r="AQ133" s="1087"/>
      <c r="AR133" s="1087"/>
      <c r="AS133" s="1087"/>
      <c r="AT133" s="114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8"/>
      <c r="DQ133" s="258"/>
      <c r="DR133" s="258"/>
      <c r="DS133" s="258"/>
      <c r="DT133" s="258"/>
      <c r="DU133" s="258"/>
      <c r="DV133" s="258"/>
      <c r="DW133" s="258"/>
      <c r="DX133" s="258"/>
      <c r="DY133" s="258"/>
      <c r="DZ133" s="258"/>
    </row>
    <row r="134" spans="1:131" s="248"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8"/>
      <c r="DQ134" s="258"/>
      <c r="DR134" s="258"/>
      <c r="DS134" s="258"/>
      <c r="DT134" s="258"/>
      <c r="DU134" s="258"/>
      <c r="DV134" s="258"/>
      <c r="DW134" s="258"/>
      <c r="DX134" s="258"/>
      <c r="DY134" s="258"/>
      <c r="DZ134" s="258"/>
      <c r="EA134" s="247"/>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gY1W836McQqgKv5tn8B5M2E8GnsMC98OPk4kxW236EJrE2AMVbUnXsNkaNj0JjwHCttjxStqfRHk7CjqyF9w==" saltValue="cdbPB6zL0Ws7qgl2DZyM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69:P69"/>
    <mergeCell ref="B71:P71"/>
    <mergeCell ref="B72:P72"/>
    <mergeCell ref="B74:P74"/>
    <mergeCell ref="B73:P73"/>
    <mergeCell ref="B75:P75"/>
    <mergeCell ref="B76:P76"/>
    <mergeCell ref="B78:P78"/>
    <mergeCell ref="B77:P77"/>
    <mergeCell ref="B79:P79"/>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
509</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DpDxWdXNzPuWtl9gJaJJY1gHpEFBhrWI+Ny4CLq0AvJk5M8JTs3xKANx6ZuI9VWtC/VKAig5nxHZ2I2d61JyfQ==" saltValue="uxc8YUbGWyXIt9eS0l5VS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4iQLfB0o6IZVDyBLH9QKJSjaOr9p67j9AXF35MoYowixlLSl0TJgOzwLkg6HBbh3vUhC4Rs48PacBo6MQlfig==" saltValue="5uWtl5jbEtCQchbev9VV8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
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7" t="s">
        <v>
512</v>
      </c>
      <c r="AP7" s="303"/>
      <c r="AQ7" s="304" t="s">
        <v>
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8"/>
      <c r="AP8" s="309" t="s">
        <v>
514</v>
      </c>
      <c r="AQ8" s="310" t="s">
        <v>
515</v>
      </c>
      <c r="AR8" s="311" t="s">
        <v>
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9" t="s">
        <v>
517</v>
      </c>
      <c r="AL9" s="1180"/>
      <c r="AM9" s="1180"/>
      <c r="AN9" s="1181"/>
      <c r="AO9" s="312">
        <v>
3401862</v>
      </c>
      <c r="AP9" s="312">
        <v>
61456</v>
      </c>
      <c r="AQ9" s="313">
        <v>
63299</v>
      </c>
      <c r="AR9" s="314">
        <v>
-2.9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9" t="s">
        <v>
518</v>
      </c>
      <c r="AL10" s="1180"/>
      <c r="AM10" s="1180"/>
      <c r="AN10" s="1181"/>
      <c r="AO10" s="315">
        <v>
164455</v>
      </c>
      <c r="AP10" s="315">
        <v>
2971</v>
      </c>
      <c r="AQ10" s="316">
        <v>
6012</v>
      </c>
      <c r="AR10" s="317">
        <v>
-50.6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9" t="s">
        <v>
519</v>
      </c>
      <c r="AL11" s="1180"/>
      <c r="AM11" s="1180"/>
      <c r="AN11" s="1181"/>
      <c r="AO11" s="315">
        <v>
206679</v>
      </c>
      <c r="AP11" s="315">
        <v>
3734</v>
      </c>
      <c r="AQ11" s="316">
        <v>
6006</v>
      </c>
      <c r="AR11" s="317">
        <v>
-37.799999999999997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9" t="s">
        <v>
520</v>
      </c>
      <c r="AL12" s="1180"/>
      <c r="AM12" s="1180"/>
      <c r="AN12" s="1181"/>
      <c r="AO12" s="315">
        <v>
138053</v>
      </c>
      <c r="AP12" s="315">
        <v>
2494</v>
      </c>
      <c r="AQ12" s="316">
        <v>
1513</v>
      </c>
      <c r="AR12" s="317">
        <v>
64.8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9" t="s">
        <v>
521</v>
      </c>
      <c r="AL13" s="1180"/>
      <c r="AM13" s="1180"/>
      <c r="AN13" s="1181"/>
      <c r="AO13" s="315" t="s">
        <v>
522</v>
      </c>
      <c r="AP13" s="315" t="s">
        <v>
522</v>
      </c>
      <c r="AQ13" s="316">
        <v>
6</v>
      </c>
      <c r="AR13" s="317" t="s">
        <v>
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9" t="s">
        <v>
523</v>
      </c>
      <c r="AL14" s="1180"/>
      <c r="AM14" s="1180"/>
      <c r="AN14" s="1181"/>
      <c r="AO14" s="315">
        <v>
131778</v>
      </c>
      <c r="AP14" s="315">
        <v>
2381</v>
      </c>
      <c r="AQ14" s="316">
        <v>
2299</v>
      </c>
      <c r="AR14" s="317">
        <v>
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9" t="s">
        <v>
524</v>
      </c>
      <c r="AL15" s="1180"/>
      <c r="AM15" s="1180"/>
      <c r="AN15" s="1181"/>
      <c r="AO15" s="315">
        <v>
44558</v>
      </c>
      <c r="AP15" s="315">
        <v>
805</v>
      </c>
      <c r="AQ15" s="316">
        <v>
1728</v>
      </c>
      <c r="AR15" s="317">
        <v>
-53.4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2" t="s">
        <v>
525</v>
      </c>
      <c r="AL16" s="1183"/>
      <c r="AM16" s="1183"/>
      <c r="AN16" s="1184"/>
      <c r="AO16" s="315">
        <v>
-172289</v>
      </c>
      <c r="AP16" s="315">
        <v>
-3112</v>
      </c>
      <c r="AQ16" s="316">
        <v>
-4986</v>
      </c>
      <c r="AR16" s="317">
        <v>
-37.6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2" t="s">
        <v>
189</v>
      </c>
      <c r="AL17" s="1183"/>
      <c r="AM17" s="1183"/>
      <c r="AN17" s="1184"/>
      <c r="AO17" s="315">
        <v>
3915096</v>
      </c>
      <c r="AP17" s="315">
        <v>
70728</v>
      </c>
      <c r="AQ17" s="316">
        <v>
75877</v>
      </c>
      <c r="AR17" s="317">
        <v>
-6.8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527</v>
      </c>
      <c r="AP20" s="323" t="s">
        <v>
528</v>
      </c>
      <c r="AQ20" s="324" t="s">
        <v>
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4" t="s">
        <v>
530</v>
      </c>
      <c r="AL21" s="1175"/>
      <c r="AM21" s="1175"/>
      <c r="AN21" s="1176"/>
      <c r="AO21" s="327">
        <v>
6.09</v>
      </c>
      <c r="AP21" s="328">
        <v>
7.41</v>
      </c>
      <c r="AQ21" s="329">
        <v>
-1.32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4" t="s">
        <v>
531</v>
      </c>
      <c r="AL22" s="1175"/>
      <c r="AM22" s="1175"/>
      <c r="AN22" s="1176"/>
      <c r="AO22" s="332">
        <v>
100.5</v>
      </c>
      <c r="AP22" s="333">
        <v>
98.4</v>
      </c>
      <c r="AQ22" s="334">
        <v>
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
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
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7" t="s">
        <v>
512</v>
      </c>
      <c r="AP30" s="303"/>
      <c r="AQ30" s="304" t="s">
        <v>
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8"/>
      <c r="AP31" s="309" t="s">
        <v>
514</v>
      </c>
      <c r="AQ31" s="310" t="s">
        <v>
515</v>
      </c>
      <c r="AR31" s="311" t="s">
        <v>
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0" t="s">
        <v>
535</v>
      </c>
      <c r="AL32" s="1191"/>
      <c r="AM32" s="1191"/>
      <c r="AN32" s="1192"/>
      <c r="AO32" s="342">
        <v>
998036</v>
      </c>
      <c r="AP32" s="342">
        <v>
18030</v>
      </c>
      <c r="AQ32" s="343">
        <v>
39476</v>
      </c>
      <c r="AR32" s="344">
        <v>
-54.3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0" t="s">
        <v>
536</v>
      </c>
      <c r="AL33" s="1191"/>
      <c r="AM33" s="1191"/>
      <c r="AN33" s="1192"/>
      <c r="AO33" s="342" t="s">
        <v>
522</v>
      </c>
      <c r="AP33" s="342" t="s">
        <v>
522</v>
      </c>
      <c r="AQ33" s="343" t="s">
        <v>
522</v>
      </c>
      <c r="AR33" s="344" t="s">
        <v>
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0" t="s">
        <v>
537</v>
      </c>
      <c r="AL34" s="1191"/>
      <c r="AM34" s="1191"/>
      <c r="AN34" s="1192"/>
      <c r="AO34" s="342" t="s">
        <v>
522</v>
      </c>
      <c r="AP34" s="342" t="s">
        <v>
522</v>
      </c>
      <c r="AQ34" s="343">
        <v>
57</v>
      </c>
      <c r="AR34" s="344" t="s">
        <v>
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0" t="s">
        <v>
538</v>
      </c>
      <c r="AL35" s="1191"/>
      <c r="AM35" s="1191"/>
      <c r="AN35" s="1192"/>
      <c r="AO35" s="342">
        <v>
353739</v>
      </c>
      <c r="AP35" s="342">
        <v>
6390</v>
      </c>
      <c r="AQ35" s="343">
        <v>
13586</v>
      </c>
      <c r="AR35" s="344">
        <v>
-53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0" t="s">
        <v>
539</v>
      </c>
      <c r="AL36" s="1191"/>
      <c r="AM36" s="1191"/>
      <c r="AN36" s="1192"/>
      <c r="AO36" s="342">
        <v>
197385</v>
      </c>
      <c r="AP36" s="342">
        <v>
3566</v>
      </c>
      <c r="AQ36" s="343">
        <v>
1761</v>
      </c>
      <c r="AR36" s="344">
        <v>
102.5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0" t="s">
        <v>
540</v>
      </c>
      <c r="AL37" s="1191"/>
      <c r="AM37" s="1191"/>
      <c r="AN37" s="1192"/>
      <c r="AO37" s="342">
        <v>
81270</v>
      </c>
      <c r="AP37" s="342">
        <v>
1468</v>
      </c>
      <c r="AQ37" s="343">
        <v>
609</v>
      </c>
      <c r="AR37" s="344">
        <v>
141.1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3" t="s">
        <v>
541</v>
      </c>
      <c r="AL38" s="1194"/>
      <c r="AM38" s="1194"/>
      <c r="AN38" s="1195"/>
      <c r="AO38" s="345" t="s">
        <v>
522</v>
      </c>
      <c r="AP38" s="345" t="s">
        <v>
522</v>
      </c>
      <c r="AQ38" s="346">
        <v>
1</v>
      </c>
      <c r="AR38" s="334" t="s">
        <v>
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3" t="s">
        <v>
542</v>
      </c>
      <c r="AL39" s="1194"/>
      <c r="AM39" s="1194"/>
      <c r="AN39" s="1195"/>
      <c r="AO39" s="342">
        <v>
-516256</v>
      </c>
      <c r="AP39" s="342">
        <v>
-9326</v>
      </c>
      <c r="AQ39" s="343">
        <v>
-5546</v>
      </c>
      <c r="AR39" s="344">
        <v>
68.2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0" t="s">
        <v>
543</v>
      </c>
      <c r="AL40" s="1191"/>
      <c r="AM40" s="1191"/>
      <c r="AN40" s="1192"/>
      <c r="AO40" s="342">
        <v>
-986704</v>
      </c>
      <c r="AP40" s="342">
        <v>
-17825</v>
      </c>
      <c r="AQ40" s="343">
        <v>
-36890</v>
      </c>
      <c r="AR40" s="344">
        <v>
-51.7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6" t="s">
        <v>
301</v>
      </c>
      <c r="AL41" s="1197"/>
      <c r="AM41" s="1197"/>
      <c r="AN41" s="1198"/>
      <c r="AO41" s="342">
        <v>
127470</v>
      </c>
      <c r="AP41" s="342">
        <v>
2303</v>
      </c>
      <c r="AQ41" s="343">
        <v>
13053</v>
      </c>
      <c r="AR41" s="344">
        <v>
-82.4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
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5" t="s">
        <v>
512</v>
      </c>
      <c r="AN49" s="1187" t="s">
        <v>
547</v>
      </c>
      <c r="AO49" s="1188"/>
      <c r="AP49" s="1188"/>
      <c r="AQ49" s="1188"/>
      <c r="AR49" s="118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6"/>
      <c r="AN50" s="358" t="s">
        <v>
548</v>
      </c>
      <c r="AO50" s="359" t="s">
        <v>
549</v>
      </c>
      <c r="AP50" s="360" t="s">
        <v>
550</v>
      </c>
      <c r="AQ50" s="361" t="s">
        <v>
551</v>
      </c>
      <c r="AR50" s="362" t="s">
        <v>
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553</v>
      </c>
      <c r="AL51" s="355"/>
      <c r="AM51" s="363">
        <v>
1416295</v>
      </c>
      <c r="AN51" s="364">
        <v>
25132</v>
      </c>
      <c r="AO51" s="365">
        <v>
17.600000000000001</v>
      </c>
      <c r="AP51" s="366">
        <v>
54227</v>
      </c>
      <c r="AQ51" s="367">
        <v>
-18.2</v>
      </c>
      <c r="AR51" s="368">
        <v>
35.799999999999997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554</v>
      </c>
      <c r="AM52" s="371">
        <v>
410187</v>
      </c>
      <c r="AN52" s="372">
        <v>
7279</v>
      </c>
      <c r="AO52" s="373">
        <v>
-17.7</v>
      </c>
      <c r="AP52" s="374">
        <v>
29694</v>
      </c>
      <c r="AQ52" s="375">
        <v>
-6.7</v>
      </c>
      <c r="AR52" s="376">
        <v>
-11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555</v>
      </c>
      <c r="AL53" s="355"/>
      <c r="AM53" s="363">
        <v>
2248598</v>
      </c>
      <c r="AN53" s="364">
        <v>
39979</v>
      </c>
      <c r="AO53" s="365">
        <v>
59.1</v>
      </c>
      <c r="AP53" s="366">
        <v>
57295</v>
      </c>
      <c r="AQ53" s="367">
        <v>
5.7</v>
      </c>
      <c r="AR53" s="368">
        <v>
53.4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554</v>
      </c>
      <c r="AM54" s="371">
        <v>
1636726</v>
      </c>
      <c r="AN54" s="372">
        <v>
29100</v>
      </c>
      <c r="AO54" s="373">
        <v>
299.8</v>
      </c>
      <c r="AP54" s="374">
        <v>
32771</v>
      </c>
      <c r="AQ54" s="375">
        <v>
10.4</v>
      </c>
      <c r="AR54" s="376">
        <v>
289.39999999999998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556</v>
      </c>
      <c r="AL55" s="355"/>
      <c r="AM55" s="363">
        <v>
1796682</v>
      </c>
      <c r="AN55" s="364">
        <v>
32158</v>
      </c>
      <c r="AO55" s="365">
        <v>
-19.600000000000001</v>
      </c>
      <c r="AP55" s="366">
        <v>
54110</v>
      </c>
      <c r="AQ55" s="367">
        <v>
-5.6</v>
      </c>
      <c r="AR55" s="368">
        <v>
-14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554</v>
      </c>
      <c r="AM56" s="371">
        <v>
1086398</v>
      </c>
      <c r="AN56" s="372">
        <v>
19445</v>
      </c>
      <c r="AO56" s="373">
        <v>
-33.200000000000003</v>
      </c>
      <c r="AP56" s="374">
        <v>
30620</v>
      </c>
      <c r="AQ56" s="375">
        <v>
-6.6</v>
      </c>
      <c r="AR56" s="376">
        <v>
-26.6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557</v>
      </c>
      <c r="AL57" s="355"/>
      <c r="AM57" s="363">
        <v>
1873903</v>
      </c>
      <c r="AN57" s="364">
        <v>
33699</v>
      </c>
      <c r="AO57" s="365">
        <v>
4.8</v>
      </c>
      <c r="AP57" s="366">
        <v>
54684</v>
      </c>
      <c r="AQ57" s="367">
        <v>
1.1000000000000001</v>
      </c>
      <c r="AR57" s="368">
        <v>
3.7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554</v>
      </c>
      <c r="AM58" s="371">
        <v>
916181</v>
      </c>
      <c r="AN58" s="372">
        <v>
16476</v>
      </c>
      <c r="AO58" s="373">
        <v>
-15.3</v>
      </c>
      <c r="AP58" s="374">
        <v>
32829</v>
      </c>
      <c r="AQ58" s="375">
        <v>
7.2</v>
      </c>
      <c r="AR58" s="376">
        <v>
-22.5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558</v>
      </c>
      <c r="AL59" s="355"/>
      <c r="AM59" s="363">
        <v>
1470014</v>
      </c>
      <c r="AN59" s="364">
        <v>
26557</v>
      </c>
      <c r="AO59" s="365">
        <v>
-21.2</v>
      </c>
      <c r="AP59" s="366">
        <v>
62383</v>
      </c>
      <c r="AQ59" s="367">
        <v>
14.1</v>
      </c>
      <c r="AR59" s="368">
        <v>
-35.299999999999997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554</v>
      </c>
      <c r="AM60" s="371">
        <v>
1020693</v>
      </c>
      <c r="AN60" s="372">
        <v>
18439</v>
      </c>
      <c r="AO60" s="373">
        <v>
11.9</v>
      </c>
      <c r="AP60" s="374">
        <v>
35325</v>
      </c>
      <c r="AQ60" s="375">
        <v>
7.6</v>
      </c>
      <c r="AR60" s="376">
        <v>
4.3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559</v>
      </c>
      <c r="AL61" s="377"/>
      <c r="AM61" s="378">
        <v>
1761098</v>
      </c>
      <c r="AN61" s="379">
        <v>
31505</v>
      </c>
      <c r="AO61" s="380">
        <v>
8.1</v>
      </c>
      <c r="AP61" s="381">
        <v>
56540</v>
      </c>
      <c r="AQ61" s="382">
        <v>
-0.6</v>
      </c>
      <c r="AR61" s="368">
        <v>
8.6999999999999993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554</v>
      </c>
      <c r="AM62" s="371">
        <v>
1014037</v>
      </c>
      <c r="AN62" s="372">
        <v>
18148</v>
      </c>
      <c r="AO62" s="373">
        <v>
49.1</v>
      </c>
      <c r="AP62" s="374">
        <v>
32248</v>
      </c>
      <c r="AQ62" s="375">
        <v>
2.4</v>
      </c>
      <c r="AR62" s="376">
        <v>
46.7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9KDDYW3hPkWmqlubnAdyACcjvB5fi4MXGFFrZpRrqekjCNA/KbjptZR+zw/ZOisO4NFQFkdVPYBp4pB3oRlog==" saltValue="fL7a+7KbdIIGqUgUlv59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
561</v>
      </c>
    </row>
    <row r="120" spans="125:125" ht="13.5" hidden="1" customHeight="1" x14ac:dyDescent="0.15"/>
    <row r="121" spans="125:125" ht="13.5" hidden="1" customHeight="1" x14ac:dyDescent="0.15">
      <c r="DU121" s="290"/>
    </row>
  </sheetData>
  <sheetProtection algorithmName="SHA-512" hashValue="sA+PblvC7KG2lQcCI72OzV4K1d6Iq9Et4/96M5nVb7N/vUsh/R5SkqwYSVZQjgdx65+tzdBmSfmLKV9B/j19bw==" saltValue="UTRzmVhsPplI3nFy/mNU3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562</v>
      </c>
    </row>
  </sheetData>
  <sheetProtection algorithmName="SHA-512" hashValue="bfCQPMqqGIWfP4P1i0gf5BNXedxvSaSzk3Tj3rk61kxcP0SjRNn+PZOuAJ0L3UYrR1ar0ApBXbZ0VKyVDdbQTg==" saltValue="nXfXOd12H1hwI01yIBpTB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563</v>
      </c>
      <c r="G46" s="8" t="s">
        <v>
564</v>
      </c>
      <c r="H46" s="8" t="s">
        <v>
565</v>
      </c>
      <c r="I46" s="8" t="s">
        <v>
566</v>
      </c>
      <c r="J46" s="9" t="s">
        <v>
567</v>
      </c>
    </row>
    <row r="47" spans="2:10" ht="57.75" customHeight="1" x14ac:dyDescent="0.15">
      <c r="B47" s="10"/>
      <c r="C47" s="1199" t="s">
        <v>
3</v>
      </c>
      <c r="D47" s="1199"/>
      <c r="E47" s="1200"/>
      <c r="F47" s="11">
        <v>
21.93</v>
      </c>
      <c r="G47" s="12">
        <v>
13.51</v>
      </c>
      <c r="H47" s="12">
        <v>
7.97</v>
      </c>
      <c r="I47" s="12">
        <v>
11.31</v>
      </c>
      <c r="J47" s="13">
        <v>
8.4</v>
      </c>
    </row>
    <row r="48" spans="2:10" ht="57.75" customHeight="1" x14ac:dyDescent="0.15">
      <c r="B48" s="14"/>
      <c r="C48" s="1201" t="s">
        <v>
4</v>
      </c>
      <c r="D48" s="1201"/>
      <c r="E48" s="1202"/>
      <c r="F48" s="15">
        <v>
5.84</v>
      </c>
      <c r="G48" s="16">
        <v>
3.96</v>
      </c>
      <c r="H48" s="16">
        <v>
5.37</v>
      </c>
      <c r="I48" s="16">
        <v>
5.09</v>
      </c>
      <c r="J48" s="17">
        <v>
6.22</v>
      </c>
    </row>
    <row r="49" spans="2:10" ht="57.75" customHeight="1" thickBot="1" x14ac:dyDescent="0.2">
      <c r="B49" s="18"/>
      <c r="C49" s="1203" t="s">
        <v>
5</v>
      </c>
      <c r="D49" s="1203"/>
      <c r="E49" s="1204"/>
      <c r="F49" s="19" t="s">
        <v>
568</v>
      </c>
      <c r="G49" s="20" t="s">
        <v>
569</v>
      </c>
      <c r="H49" s="20" t="s">
        <v>
570</v>
      </c>
      <c r="I49" s="20">
        <v>
3.05</v>
      </c>
      <c r="J49" s="21" t="s">
        <v>
571</v>
      </c>
    </row>
    <row r="50" spans="2:10" ht="13.5" customHeight="1" x14ac:dyDescent="0.15"/>
  </sheetData>
  <sheetProtection algorithmName="SHA-512" hashValue="OdAixob/wex5TQwSIld3zKxuWiSjD73cBaTx3KPBRR+FWWhB/SJco74UDP4M3vQGu4GUgQvzca3MVbFPDbKKqQ==" saltValue="Tr5QJA32WqLXp016Mb/aB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2021-03-05T06:29:08Z</cp:lastPrinted>
  <dcterms:created xsi:type="dcterms:W3CDTF">2021-02-05T02:04:31Z</dcterms:created>
  <dcterms:modified xsi:type="dcterms:W3CDTF">2021-10-07T09:13:13Z</dcterms:modified>
  <cp:category/>
</cp:coreProperties>
</file>